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E6553CA6-C02C-4CC5-BA8E-56C6930636B4}" xr6:coauthVersionLast="41" xr6:coauthVersionMax="41" xr10:uidLastSave="{00000000-0000-0000-0000-000000000000}"/>
  <bookViews>
    <workbookView xWindow="228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<sst xmlns="http://schemas.openxmlformats.org/spreadsheetml/2006/main" count="3174" uniqueCount="1059">
  <si>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</si>
  <si>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</si>
  <si>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</si>
  <si>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</si>
  <si>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</si>
  <si>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</si>
  <si>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</si>
  <si>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</si>
  <si>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</si>
  <si>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</si>
  <si>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</si>
  <si>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</si>
  <si>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</si>
  <si>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</si>
  <si>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</si>
  <si>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</si>
  <si>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</si>
  <si>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</si>
  <si>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</si>
  <si>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</si>
  <si>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</si>
  <si>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</si>
  <si>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</si>
  <si>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</si>
  <si>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</si>
  <si>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</si>
  <si>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</si>
  <si>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</si>
  <si>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</si>
  <si>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</si>
  <si>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</si>
  <si>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</si>
  <si>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</si>
  <si>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</si>
  <si>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</si>
  <si>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</si>
  <si>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</si>
  <si>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</si>
  <si>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</si>
  <si>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</si>
  <si>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</si>
  <si>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</si>
  <si>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</si>
  <si>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</si>
  <si>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</si>
  <si>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</si>
  <si>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</si>
  <si>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</si>
  <si>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</si>
  <si>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</si>
  <si>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</si>
  <si>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</si>
  <si>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</si>
  <si>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</si>
  <si>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</si>
  <si>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</si>
  <si>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</si>
  <si>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</si>
  <si>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</si>
  <si>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</si>
  <si>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</si>
  <si>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</si>
  <si>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</si>
  <si>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</si>
  <si>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</si>
  <si>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</si>
  <si>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</si>
  <si>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</si>
  <si>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</si>
  <si>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</si>
  <si>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</si>
  <si>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</si>
  <si>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</si>
  <si>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</si>
  <si>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</si>
  <si>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</si>
  <si>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</si>
  <si>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</si>
  <si>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</si>
  <si>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</si>
  <si>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</si>
  <si>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</si>
  <si>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</si>
  <si>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</si>
  <si>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</si>
  <si>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</si>
  <si>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</si>
  <si>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</si>
  <si>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</si>
  <si>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</si>
  <si>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</si>
  <si>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</si>
  <si>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</si>
  <si>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</si>
  <si>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</si>
  <si>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</si>
  <si>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</si>
  <si>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</si>
  <si>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</si>
  <si>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</si>
  <si>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</si>
  <si>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</si>
  <si>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</si>
  <si>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</si>
  <si>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</si>
  <si>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</si>
  <si>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</si>
  <si>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</si>
  <si>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</si>
  <si>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</si>
  <si>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</si>
  <si>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</si>
  <si>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</si>
  <si>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</si>
  <si>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</si>
  <si>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</si>
  <si>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</si>
  <si>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</si>
  <si>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</si>
  <si>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</si>
  <si>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</si>
  <si>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</si>
  <si>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</si>
  <si>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</si>
  <si>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</si>
  <si>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</si>
  <si>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</si>
  <si>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</si>
  <si>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</si>
  <si>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</si>
  <si>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</si>
  <si>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</si>
  <si>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</si>
  <si>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</si>
  <si>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</si>
  <si>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</si>
  <si>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</si>
  <si>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</si>
  <si>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</si>
  <si>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</si>
  <si>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</si>
  <si>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</si>
  <si>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</si>
  <si>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</si>
  <si>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</si>
  <si>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</si>
  <si>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</si>
  <si>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</si>
  <si>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</si>
  <si>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</si>
  <si>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</si>
  <si>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</si>
  <si>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</si>
  <si>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</si>
  <si>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</si>
  <si>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</si>
  <si>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</si>
  <si>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</si>
  <si>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</si>
  <si>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</si>
  <si>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</si>
  <si>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</si>
  <si>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</si>
  <si>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</si>
  <si>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</si>
  <si>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</si>
  <si>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</si>
  <si>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</si>
  <si>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</si>
  <si>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</si>
  <si>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</si>
  <si>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</si>
  <si>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</si>
  <si>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</si>
  <si>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</si>
  <si>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</si>
  <si>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</si>
  <si>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</si>
  <si>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</si>
  <si>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</si>
  <si>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</si>
  <si>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</si>
  <si>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</si>
  <si>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</si>
  <si>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</si>
  <si>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</si>
  <si>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</si>
  <si>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</si>
  <si>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</si>
  <si>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</si>
  <si>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</si>
  <si>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</si>
  <si>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</si>
  <si>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</si>
  <si>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</si>
  <si>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</si>
  <si>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</si>
  <si>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</si>
  <si>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</si>
  <si>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</si>
  <si>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</si>
  <si>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</si>
  <si>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</si>
  <si>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</si>
  <si>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</si>
  <si>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</si>
  <si>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</si>
  <si>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</si>
  <si>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</si>
  <si>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</si>
  <si>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</si>
  <si>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</si>
  <si>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</si>
  <si>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</si>
  <si>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</si>
  <si>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</si>
  <si>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</si>
  <si>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</si>
  <si>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</si>
  <si>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</si>
  <si>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</si>
  <si>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</si>
  <si>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</si>
  <si>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</si>
  <si>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</si>
  <si>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</si>
  <si>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</si>
  <si>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</si>
  <si>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</si>
  <si>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</si>
  <si>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</si>
  <si>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</si>
  <si>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</si>
  <si>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</si>
  <si>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</si>
  <si>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</si>
  <si>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</si>
  <si>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</si>
  <si>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</si>
  <si>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</si>
  <si>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</si>
  <si>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</si>
  <si>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</si>
  <si>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</si>
  <si>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</si>
  <si>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</si>
  <si>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</si>
  <si>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</si>
  <si>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</si>
  <si>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</si>
  <si>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</si>
  <si>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</si>
  <si>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</si>
  <si>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</si>
  <si>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</si>
  <si>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</si>
  <si>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</si>
  <si>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</si>
  <si>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</si>
  <si>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</si>
  <si>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</si>
  <si>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</si>
  <si>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</si>
  <si>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</si>
  <si>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</si>
  <si>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</si>
  <si>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</si>
  <si>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</si>
  <si>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</si>
  <si>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</si>
  <si>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</si>
  <si>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</si>
  <si>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</si>
  <si>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</si>
  <si>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</si>
  <si>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</si>
  <si>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</si>
  <si>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</si>
  <si>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</si>
  <si>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</si>
  <si>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</si>
  <si>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</si>
  <si>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</si>
  <si>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</si>
  <si>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</si>
  <si>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</si>
  <si>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</si>
  <si>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</si>
  <si>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</si>
  <si>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</si>
  <si>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</si>
  <si>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</si>
  <si>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</si>
  <si>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</si>
  <si>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</si>
  <si>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</si>
  <si>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</si>
  <si>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</si>
  <si>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</si>
  <si>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</si>
  <si>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</si>
  <si>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</si>
  <si>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</si>
  <si>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</si>
  <si>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</si>
  <si>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</si>
  <si>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</si>
  <si>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</si>
  <si>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</si>
  <si>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</si>
  <si>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</si>
  <si>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</si>
  <si>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</si>
  <si>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</si>
  <si>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</si>
  <si>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</si>
  <si>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</si>
  <si>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</si>
  <si>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</si>
  <si>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</si>
  <si>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</si>
  <si>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</si>
  <si>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</si>
  <si>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</si>
  <si>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</si>
  <si>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</si>
  <si>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</si>
  <si>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</si>
  <si>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</si>
  <si>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</si>
  <si>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</si>
  <si>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</si>
  <si>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</si>
  <si>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</si>
  <si>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</si>
  <si>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</si>
  <si>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</si>
  <si>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</si>
  <si>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</si>
  <si>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</si>
  <si>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</si>
  <si>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</si>
  <si>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</si>
  <si>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</si>
  <si>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</si>
  <si>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</si>
  <si>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</si>
  <si>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</si>
  <si>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</si>
  <si>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</si>
  <si>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</si>
  <si>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</si>
  <si>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</si>
  <si>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</si>
  <si>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</si>
  <si>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</si>
  <si>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</si>
  <si>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</si>
  <si>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</si>
  <si>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</si>
  <si>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</si>
  <si>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</si>
  <si>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</si>
  <si>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</si>
  <si>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</si>
  <si>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</si>
  <si>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</si>
  <si>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</si>
  <si>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</si>
  <si>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</si>
  <si>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</si>
  <si>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</si>
  <si>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</si>
  <si>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</si>
  <si>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</si>
  <si>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</si>
  <si>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</si>
  <si>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</si>
  <si>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</si>
  <si>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</si>
  <si>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</si>
  <si>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</si>
  <si>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</si>
  <si>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</si>
  <si>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</si>
  <si>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</si>
  <si>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</si>
  <si>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</si>
  <si>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</si>
  <si>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</si>
  <si>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</si>
  <si>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</si>
  <si>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</si>
  <si>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</si>
  <si>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</si>
  <si>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</si>
  <si>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</si>
  <si>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</si>
  <si>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</si>
  <si>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</si>
  <si>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</si>
  <si>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</si>
  <si>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</si>
  <si>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</si>
  <si>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</si>
  <si>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</si>
  <si>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</si>
  <si>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</si>
  <si>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</si>
  <si>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</si>
  <si>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</si>
  <si>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</si>
  <si>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</si>
  <si>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</si>
  <si>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</si>
  <si>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</si>
  <si>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</si>
  <si>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</si>
  <si>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</si>
  <si>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</si>
  <si>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</si>
  <si>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</si>
  <si>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</si>
  <si>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</si>
  <si>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</si>
  <si>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</si>
  <si>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</si>
  <si>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</si>
  <si>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</si>
  <si>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</si>
  <si>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</si>
  <si>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</si>
  <si>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</si>
  <si>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</si>
  <si>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</si>
  <si>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</si>
  <si>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</si>
  <si>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</si>
  <si>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</si>
  <si>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</si>
  <si>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</si>
  <si>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</si>
  <si>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</si>
  <si>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</si>
  <si>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</si>
  <si>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</si>
  <si>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</si>
  <si>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</si>
  <si>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</si>
  <si>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</si>
  <si>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</si>
  <si>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</si>
  <si>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</si>
  <si>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</si>
  <si>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</si>
  <si>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</si>
  <si>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</si>
  <si>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</si>
  <si>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</si>
  <si>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</si>
  <si>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</si>
  <si>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</si>
  <si>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</si>
  <si>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</si>
  <si>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</si>
  <si>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</si>
  <si>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</si>
  <si>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</si>
  <si>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</si>
  <si>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</si>
  <si>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</si>
  <si>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</si>
  <si>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</si>
  <si>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</si>
  <si>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</si>
  <si>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</si>
  <si>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</si>
  <si>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</si>
  <si>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</si>
  <si>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</si>
  <si>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</si>
  <si>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</si>
  <si>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</si>
  <si>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</si>
  <si>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</si>
  <si>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</si>
  <si>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</si>
  <si>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</si>
  <si>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</si>
  <si>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</si>
  <si>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</si>
  <si>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</si>
  <si>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</si>
  <si>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</si>
  <si>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</si>
  <si>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</si>
  <si>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</si>
  <si>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</si>
  <si>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</si>
  <si>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</si>
  <si>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</si>
  <si>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</si>
  <si>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</si>
  <si>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</si>
  <si>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</si>
  <si>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</si>
  <si>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</si>
  <si>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</si>
  <si>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</si>
  <si>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</si>
  <si>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</si>
  <si>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</si>
  <si>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</si>
  <si>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</si>
  <si>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</si>
  <si>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</si>
  <si>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</si>
  <si>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</si>
  <si>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</si>
  <si>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</si>
  <si>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</si>
  <si>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</si>
  <si>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</si>
  <si>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</si>
  <si>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</si>
  <si>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</si>
  <si>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</si>
  <si>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</si>
  <si>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</si>
  <si>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</si>
  <si>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</si>
  <si>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</si>
  <si>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</si>
  <si>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</si>
  <si>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</si>
  <si>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</si>
  <si>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</si>
  <si>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</si>
  <si>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</si>
  <si>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</si>
  <si>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</si>
  <si>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</si>
  <si>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</si>
  <si>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</si>
  <si>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</si>
  <si>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</si>
  <si>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</si>
  <si>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</si>
  <si>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</si>
  <si>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</si>
  <si>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</si>
  <si>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</si>
  <si>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</si>
  <si>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</si>
  <si>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</si>
  <si>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</si>
  <si>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</si>
  <si>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</si>
  <si>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</si>
  <si>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</si>
  <si>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</si>
  <si>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</si>
  <si>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</si>
  <si>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</si>
  <si>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</si>
  <si>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</si>
  <si>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</si>
  <si>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</si>
  <si>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</si>
  <si>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</si>
  <si>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</si>
  <si>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</si>
  <si>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</si>
  <si>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</si>
  <si>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</si>
  <si>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</si>
  <si>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</si>
  <si>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</si>
  <si>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</si>
  <si>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</si>
  <si>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</si>
  <si>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</si>
  <si>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</si>
  <si>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</si>
  <si>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</si>
  <si>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</si>
  <si>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</si>
  <si>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</si>
  <si>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</si>
  <si>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</si>
  <si>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</si>
  <si>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</si>
  <si>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</si>
  <si>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</si>
  <si>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</si>
  <si>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</si>
  <si>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</si>
  <si>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</si>
  <si>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</si>
  <si>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</si>
  <si>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</si>
  <si>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</si>
  <si>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</si>
  <si>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</si>
  <si>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</si>
  <si>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</si>
  <si>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</si>
  <si>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</si>
  <si>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</si>
  <si>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</si>
  <si>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</si>
  <si>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</si>
  <si>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</si>
  <si>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</si>
  <si>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</si>
  <si>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</si>
  <si>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</si>
  <si>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</si>
  <si>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</si>
  <si>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</si>
  <si>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</si>
  <si>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</si>
  <si>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</si>
  <si>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</si>
  <si>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</si>
  <si>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</si>
  <si>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</si>
  <si>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</si>
  <si>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</si>
  <si>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</si>
  <si>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</si>
  <si>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</si>
  <si>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</si>
  <si>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</si>
  <si>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</si>
  <si>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</si>
  <si>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</si>
  <si>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</si>
  <si>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</si>
  <si>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</si>
  <si>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</si>
  <si>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</si>
  <si>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</si>
  <si>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</si>
  <si>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</si>
  <si>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</si>
  <si>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</si>
  <si>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</si>
  <si>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</si>
  <si>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</si>
  <si>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</si>
  <si>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</si>
  <si>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</si>
  <si>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</si>
  <si>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</si>
  <si>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</si>
  <si>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</si>
  <si>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</si>
  <si>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</si>
  <si>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</si>
  <si>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</si>
  <si>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</si>
  <si>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</si>
  <si>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</si>
  <si>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</si>
  <si>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</si>
  <si>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</si>
  <si>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</si>
  <si>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</si>
  <si>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</si>
  <si>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</si>
  <si>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</si>
  <si>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</si>
  <si>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</si>
  <si>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</si>
  <si>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</si>
  <si>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</si>
  <si>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</si>
  <si>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</si>
  <si>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</si>
  <si>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</si>
  <si>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</si>
  <si>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</si>
  <si>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</si>
  <si>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</si>
  <si>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</si>
  <si>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</si>
  <si>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</si>
  <si>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</si>
  <si>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</si>
  <si>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</si>
  <si>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</si>
  <si>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</si>
  <si>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</si>
  <si>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</si>
  <si>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</si>
  <si>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</si>
  <si>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</si>
  <si>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</si>
  <si>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</si>
  <si>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</si>
  <si>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</si>
  <si>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</si>
  <si>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</si>
  <si>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</si>
  <si>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</si>
  <si>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</si>
  <si>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</si>
  <si>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</si>
  <si>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</si>
  <si>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</si>
  <si>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</si>
  <si>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</si>
  <si>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</si>
  <si>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</si>
  <si>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</si>
  <si>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</si>
  <si>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</si>
  <si>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</si>
  <si>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</si>
  <si>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</si>
  <si>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</si>
  <si>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</si>
  <si>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</si>
  <si>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</si>
  <si>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</si>
  <si>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</si>
  <si>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</si>
  <si>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</si>
  <si>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</si>
  <si>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</si>
  <si>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</si>
  <si>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</si>
  <si>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</si>
  <si>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</si>
  <si>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</si>
  <si>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</si>
  <si>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</si>
  <si>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</si>
  <si>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</si>
  <si>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</si>
  <si>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</si>
  <si>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</si>
  <si>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</si>
  <si>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</si>
  <si>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</si>
  <si>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</si>
  <si>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</si>
  <si>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</si>
  <si>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</si>
  <si>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</si>
  <si>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</si>
  <si>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</si>
  <si>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</si>
  <si>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</si>
  <si>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</si>
  <si>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</si>
  <si>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</si>
  <si>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</si>
  <si>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</si>
  <si>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</si>
  <si>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</si>
  <si>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</si>
  <si>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</si>
  <si>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</si>
  <si>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</si>
  <si>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</si>
  <si>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</si>
  <si>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</si>
  <si>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</si>
  <si>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</si>
  <si>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</si>
  <si>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</si>
  <si>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</si>
  <si>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</si>
  <si>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</si>
  <si>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</si>
  <si>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</si>
  <si>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</si>
  <si>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</si>
  <si>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</si>
  <si>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</si>
  <si>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</si>
  <si>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</si>
  <si>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</si>
  <si>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</si>
  <si>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</si>
  <si>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</si>
  <si>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</si>
  <si>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</si>
  <si>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</si>
  <si>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</si>
  <si>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</si>
  <si>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</si>
  <si>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</si>
  <si>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</si>
  <si>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</si>
  <si>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</si>
  <si>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</si>
  <si>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</si>
  <si>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</si>
  <si>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</si>
  <si>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</si>
  <si>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</si>
  <si>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</si>
  <si>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</si>
  <si>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</si>
  <si>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</si>
  <si>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</si>
  <si>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</si>
  <si>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</si>
  <si>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</si>
  <si>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</si>
  <si>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</si>
  <si>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</si>
  <si>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</si>
  <si>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</si>
  <si>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</si>
  <si>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</si>
  <si>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</si>
  <si>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</si>
  <si>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</si>
  <si>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</si>
  <si>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</si>
  <si>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</si>
  <si>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</si>
  <si>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</si>
  <si>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</si>
  <si>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</si>
  <si>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</si>
  <si>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</si>
  <si>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</si>
  <si>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</si>
  <si>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</si>
  <si>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</si>
  <si>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</si>
  <si>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</si>
  <si>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</si>
  <si>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</si>
  <si>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</si>
  <si>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</si>
  <si>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</si>
  <si>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</si>
  <si>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</si>
  <si>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</si>
  <si>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</si>
  <si>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</si>
  <si>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</si>
  <si>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</si>
  <si>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</si>
  <si>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</si>
  <si>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</si>
  <si>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</si>
  <si>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</si>
  <si>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</si>
  <si>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</si>
  <si>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</si>
  <si>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</si>
  <si>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</si>
  <si>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</si>
  <si>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</si>
  <si>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</si>
  <si>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</si>
  <si>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</si>
  <si>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</si>
  <si>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</si>
  <si>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</si>
  <si>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</si>
  <si>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</si>
  <si>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</si>
  <si>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</si>
  <si>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</si>
  <si>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</si>
  <si>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</si>
  <si>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</si>
  <si>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</si>
  <si>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</si>
  <si>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</si>
  <si>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</si>
  <si>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</si>
  <si>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</si>
  <si>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</si>
  <si>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</si>
  <si>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</si>
  <si>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</si>
  <si>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</si>
  <si>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</si>
  <si>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</si>
  <si>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</si>
  <si>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</si>
  <si>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</si>
  <si>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</si>
  <si>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</si>
  <si>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</si>
  <si>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</si>
  <si>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</si>
  <si>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</si>
  <si>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</si>
  <si>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</si>
  <si>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</si>
  <si>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</si>
  <si>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</si>
  <si>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</si>
  <si>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</si>
  <si>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</si>
  <si>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</si>
  <si>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</si>
  <si>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</si>
  <si>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</si>
  <si>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</si>
  <si>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</si>
  <si>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</si>
  <si>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</si>
  <si>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</si>
  <si>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</si>
  <si>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</si>
  <si>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</si>
  <si>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</si>
  <si>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</si>
  <si>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</si>
  <si>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</si>
  <si>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</si>
  <si>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</si>
  <si>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</si>
  <si>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</si>
  <si>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</si>
  <si>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</si>
  <si>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</si>
  <si>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</si>
  <si>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</si>
  <si>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</si>
  <si>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</si>
  <si>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</si>
  <si>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</si>
  <si>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</si>
  <si>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</si>
  <si>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</si>
  <si>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</si>
  <si>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</si>
  <si>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</si>
  <si>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</si>
  <si>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</si>
  <si>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</si>
  <si>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</si>
  <si>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</si>
  <si>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</si>
  <si>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</si>
  <si>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</si>
  <si>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</si>
  <si>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</si>
  <si>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</si>
  <si>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</si>
  <si>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</si>
  <si>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</si>
  <si>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</si>
  <si>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</si>
  <si>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</si>
  <si>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</si>
  <si>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</si>
  <si>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</si>
  <si>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</si>
  <si>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</si>
  <si>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</si>
  <si>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</si>
  <si>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</si>
  <si>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</si>
  <si>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</si>
  <si>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</si>
  <si>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</si>
  <si>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</si>
  <si>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</si>
  <si>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</si>
  <si>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</si>
  <si>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</si>
  <si>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</si>
  <si>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</si>
  <si>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</si>
  <si>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</si>
  <si>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未確認</t>
    <phoneticPr fontId="10"/>
  </si>
  <si>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</si>
  <si>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</si>
  <si>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</si>
  <si>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</si>
  <si>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</si>
  <si>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</si>
  <si>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</si>
  <si>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</si>
  <si>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</si>
  <si>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</si>
  <si>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</si>
  <si>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</si>
  <si>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</si>
  <si>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</si>
  <si>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</si>
  <si>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</si>
  <si>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</si>
  <si>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</si>
  <si>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</si>
  <si>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</si>
  <si>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</si>
  <si>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</si>
  <si>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</si>
  <si>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</si>
  <si>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</si>
  <si>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</si>
  <si>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</si>
  <si>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</si>
  <si>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</si>
  <si>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</si>
  <si>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</si>
  <si>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</si>
  <si>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</si>
  <si>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</si>
  <si>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</si>
  <si>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</si>
  <si>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</si>
  <si>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</si>
  <si>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</si>
  <si>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</si>
  <si>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</si>
  <si>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</si>
  <si>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</si>
  <si>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</si>
  <si>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</si>
  <si>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</si>
  <si>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</si>
  <si>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</si>
  <si>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</si>
  <si>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</si>
  <si>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</si>
  <si>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</si>
  <si>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</si>
  <si>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</si>
  <si>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</si>
  <si>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</si>
  <si>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</si>
  <si>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</si>
  <si>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</si>
  <si>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中村病院</t>
    <phoneticPr fontId="3"/>
  </si>
  <si>
    <t>〒874-0937 別府市秋葉町８－２４</t>
    <phoneticPr fontId="3"/>
  </si>
  <si>
    <t>〇</t>
  </si>
  <si>
    <t>医療法人</t>
  </si>
  <si>
    <t>複数の診療科で活用</t>
  </si>
  <si>
    <t>整形外科</t>
  </si>
  <si>
    <t>血液内科</t>
  </si>
  <si>
    <t>内科</t>
  </si>
  <si>
    <t>地域包括ケア入院医療管理料１</t>
  </si>
  <si>
    <t>ＤＰＣ病院ではない</t>
  </si>
  <si>
    <t>有</t>
  </si>
  <si>
    <t>看護必要度Ⅰ</t>
    <phoneticPr fontId="3"/>
  </si>
  <si>
    <t>２病棟</t>
  </si>
  <si>
    <t>急性期機能</t>
  </si>
  <si>
    <t>泌尿器科</t>
  </si>
  <si>
    <t>外科</t>
  </si>
  <si>
    <t>-</t>
    <phoneticPr fontId="3"/>
  </si>
  <si>
    <t>３病棟</t>
  </si>
  <si>
    <t>療養病棟入院料１</t>
  </si>
  <si>
    <t>４病棟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</si>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</sst>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joho.pref.oita.jp/info_detailh/show1/kikan_id/10071.html"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1038</v>
      </c>
      <c r="C2" s="238"/>
      <c r="D2" s="238"/>
      <c r="E2" s="238"/>
      <c r="F2" s="238"/>
      <c r="G2" s="238"/>
      <c r="H2" s="9"/>
      <c r="O2" s="8"/>
      <c r="P2" s="8"/>
      <c r="Q2" s="8"/>
      <c r="R2" s="8"/>
      <c r="S2" s="8"/>
      <c r="T2" s="8"/>
      <c r="U2" s="8"/>
      <c r="V2" s="8"/>
    </row>
    <row r="3" spans="1:22">
      <c r="A3" s="243"/>
      <c r="B3" s="273" t="s">
        <v>1039</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1011</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1012</v>
      </c>
      <c r="J9" s="424"/>
      <c r="K9" s="424"/>
      <c r="L9" s="276" t="s">
        <v>1050</v>
      </c>
      <c r="M9" s="282" t="s">
        <v>1055</v>
      </c>
      <c r="N9" s="282" t="s">
        <v>1057</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t="s">
        <v>1040</v>
      </c>
      <c r="M11" s="25" t="s">
        <v>1040</v>
      </c>
      <c r="N11" s="25"/>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c r="M13" s="28"/>
      <c r="N13" s="28" t="s">
        <v>1040</v>
      </c>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987</v>
      </c>
      <c r="B17" s="17"/>
      <c r="C17" s="19"/>
      <c r="D17" s="19"/>
      <c r="E17" s="19"/>
      <c r="F17" s="19"/>
      <c r="G17" s="19"/>
      <c r="H17" s="20"/>
      <c r="I17" s="310" t="s">
        <v>1010</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1013</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1014</v>
      </c>
      <c r="J22" s="315"/>
      <c r="K22" s="316"/>
      <c r="L22" s="277" t="s">
        <v>1050</v>
      </c>
      <c r="M22" s="282" t="s">
        <v>1055</v>
      </c>
      <c r="N22" s="282" t="s">
        <v>1057</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t="s">
        <v>1040</v>
      </c>
      <c r="M24" s="25" t="s">
        <v>1040</v>
      </c>
      <c r="N24" s="25"/>
    </row>
    <row r="25" spans="1:22" s="21" customFormat="1" ht="34.5" customHeight="1">
      <c r="A25" s="244" t="s">
        <v>607</v>
      </c>
      <c r="B25" s="24"/>
      <c r="C25" s="19"/>
      <c r="D25" s="19"/>
      <c r="E25" s="19"/>
      <c r="F25" s="19"/>
      <c r="G25" s="19"/>
      <c r="H25" s="20"/>
      <c r="I25" s="303" t="s">
        <v>4</v>
      </c>
      <c r="J25" s="304"/>
      <c r="K25" s="305"/>
      <c r="L25" s="29"/>
      <c r="M25" s="29"/>
      <c r="N25" s="29"/>
    </row>
    <row r="26" spans="1:22" s="21" customFormat="1" ht="34.5" customHeight="1">
      <c r="A26" s="244" t="s">
        <v>607</v>
      </c>
      <c r="B26" s="17"/>
      <c r="C26" s="19"/>
      <c r="D26" s="19"/>
      <c r="E26" s="19"/>
      <c r="F26" s="19"/>
      <c r="G26" s="19"/>
      <c r="H26" s="20"/>
      <c r="I26" s="303" t="s">
        <v>5</v>
      </c>
      <c r="J26" s="304"/>
      <c r="K26" s="305"/>
      <c r="L26" s="28"/>
      <c r="M26" s="28"/>
      <c r="N26" s="28" t="s">
        <v>1040</v>
      </c>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1016</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1015</v>
      </c>
      <c r="J35" s="315"/>
      <c r="K35" s="316"/>
      <c r="L35" s="277" t="s">
        <v>1050</v>
      </c>
      <c r="M35" s="282" t="s">
        <v>1055</v>
      </c>
      <c r="N35" s="282" t="s">
        <v>1057</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984</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1014</v>
      </c>
      <c r="J44" s="312"/>
      <c r="K44" s="313"/>
      <c r="L44" s="277" t="s">
        <v>1050</v>
      </c>
      <c r="M44" s="282" t="s">
        <v>1055</v>
      </c>
      <c r="N44" s="282" t="s">
        <v>1057</v>
      </c>
    </row>
    <row r="45" spans="1:22" s="21" customFormat="1" ht="34.5" customHeight="1">
      <c r="A45" s="278" t="s">
        <v>985</v>
      </c>
      <c r="B45" s="17"/>
      <c r="C45" s="19"/>
      <c r="D45" s="19"/>
      <c r="E45" s="19"/>
      <c r="F45" s="19"/>
      <c r="G45" s="19"/>
      <c r="H45" s="20"/>
      <c r="I45" s="306" t="s">
        <v>2</v>
      </c>
      <c r="J45" s="307"/>
      <c r="K45" s="308"/>
      <c r="L45" s="25"/>
      <c r="M45" s="25"/>
      <c r="N45" s="25"/>
    </row>
    <row r="46" spans="1:22" s="21" customFormat="1" ht="34.5" customHeight="1">
      <c r="A46" s="278" t="s">
        <v>985</v>
      </c>
      <c r="B46" s="24"/>
      <c r="C46" s="19"/>
      <c r="D46" s="19"/>
      <c r="E46" s="19"/>
      <c r="F46" s="19"/>
      <c r="G46" s="19"/>
      <c r="H46" s="20"/>
      <c r="I46" s="306" t="s">
        <v>3</v>
      </c>
      <c r="J46" s="307"/>
      <c r="K46" s="308"/>
      <c r="L46" s="25"/>
      <c r="M46" s="25"/>
      <c r="N46" s="25"/>
    </row>
    <row r="47" spans="1:22" s="21" customFormat="1" ht="34.5" customHeight="1">
      <c r="A47" s="278" t="s">
        <v>985</v>
      </c>
      <c r="B47" s="24"/>
      <c r="C47" s="19"/>
      <c r="D47" s="19"/>
      <c r="E47" s="19"/>
      <c r="F47" s="19"/>
      <c r="G47" s="19"/>
      <c r="H47" s="20"/>
      <c r="I47" s="306" t="s">
        <v>4</v>
      </c>
      <c r="J47" s="307"/>
      <c r="K47" s="308"/>
      <c r="L47" s="29"/>
      <c r="M47" s="29"/>
      <c r="N47" s="29"/>
    </row>
    <row r="48" spans="1:22" s="21" customFormat="1" ht="34.5" customHeight="1">
      <c r="A48" s="278" t="s">
        <v>985</v>
      </c>
      <c r="B48" s="17"/>
      <c r="C48" s="19"/>
      <c r="D48" s="19"/>
      <c r="E48" s="19"/>
      <c r="F48" s="19"/>
      <c r="G48" s="19"/>
      <c r="H48" s="20"/>
      <c r="I48" s="306" t="s">
        <v>5</v>
      </c>
      <c r="J48" s="307"/>
      <c r="K48" s="308"/>
      <c r="L48" s="28"/>
      <c r="M48" s="28"/>
      <c r="N48" s="28"/>
    </row>
    <row r="49" spans="1:14" s="21" customFormat="1" ht="34.5" customHeight="1">
      <c r="A49" s="278" t="s">
        <v>985</v>
      </c>
      <c r="B49" s="17"/>
      <c r="C49" s="19"/>
      <c r="D49" s="19"/>
      <c r="E49" s="19"/>
      <c r="F49" s="19"/>
      <c r="G49" s="19"/>
      <c r="H49" s="20"/>
      <c r="I49" s="306" t="s">
        <v>554</v>
      </c>
      <c r="J49" s="307"/>
      <c r="K49" s="308"/>
      <c r="L49" s="29"/>
      <c r="M49" s="29"/>
      <c r="N49" s="29"/>
    </row>
    <row r="50" spans="1:14" s="21" customFormat="1" ht="34.5" customHeight="1">
      <c r="A50" s="278" t="s">
        <v>985</v>
      </c>
      <c r="B50" s="17"/>
      <c r="C50" s="19"/>
      <c r="D50" s="19"/>
      <c r="E50" s="19"/>
      <c r="F50" s="19"/>
      <c r="G50" s="19"/>
      <c r="H50" s="20"/>
      <c r="I50" s="306" t="s">
        <v>553</v>
      </c>
      <c r="J50" s="307"/>
      <c r="K50" s="308"/>
      <c r="L50" s="29"/>
      <c r="M50" s="29"/>
      <c r="N50" s="29"/>
    </row>
    <row r="51" spans="1:14" s="33" customFormat="1" ht="34.5" customHeight="1">
      <c r="A51" s="278" t="s">
        <v>985</v>
      </c>
      <c r="B51" s="17"/>
      <c r="C51" s="19"/>
      <c r="D51" s="19"/>
      <c r="E51" s="19"/>
      <c r="F51" s="19"/>
      <c r="G51" s="19"/>
      <c r="H51" s="20"/>
      <c r="I51" s="306" t="s">
        <v>8</v>
      </c>
      <c r="J51" s="307"/>
      <c r="K51" s="308"/>
      <c r="L51" s="29"/>
      <c r="M51" s="29"/>
      <c r="N51" s="29"/>
    </row>
    <row r="52" spans="1:14" s="21" customFormat="1" ht="34.5" customHeight="1">
      <c r="A52" s="278" t="s">
        <v>985</v>
      </c>
      <c r="B52" s="17"/>
      <c r="C52" s="19"/>
      <c r="D52" s="19"/>
      <c r="E52" s="19"/>
      <c r="F52" s="19"/>
      <c r="G52" s="19"/>
      <c r="H52" s="20"/>
      <c r="I52" s="309" t="s">
        <v>552</v>
      </c>
      <c r="J52" s="309"/>
      <c r="K52" s="309"/>
      <c r="L52" s="29" t="s">
        <v>1040</v>
      </c>
      <c r="M52" s="29" t="s">
        <v>1040</v>
      </c>
      <c r="N52" s="29" t="s">
        <v>1040</v>
      </c>
    </row>
    <row r="53" spans="1:14" s="21" customFormat="1" ht="34.5" customHeight="1">
      <c r="A53" s="278" t="s">
        <v>985</v>
      </c>
      <c r="B53" s="17"/>
      <c r="C53" s="19"/>
      <c r="D53" s="19"/>
      <c r="E53" s="19"/>
      <c r="F53" s="19"/>
      <c r="G53" s="19"/>
      <c r="H53" s="20"/>
      <c r="I53" s="309" t="s">
        <v>986</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981</v>
      </c>
      <c r="K71" s="423"/>
      <c r="L71" s="423"/>
    </row>
    <row r="72" spans="1:14" s="21" customFormat="1">
      <c r="A72" s="243"/>
      <c r="B72" s="1"/>
      <c r="C72" s="423" t="s">
        <v>22</v>
      </c>
      <c r="D72" s="423"/>
      <c r="E72" s="423"/>
      <c r="F72" s="423"/>
      <c r="G72" s="423"/>
      <c r="H72" s="423" t="s">
        <v>980</v>
      </c>
      <c r="I72" s="423"/>
      <c r="J72" s="423" t="s">
        <v>272</v>
      </c>
      <c r="K72" s="423"/>
      <c r="L72" s="423"/>
    </row>
    <row r="73" spans="1:14" s="21" customFormat="1">
      <c r="A73" s="243"/>
      <c r="B73" s="1"/>
      <c r="C73" s="423" t="s">
        <v>24</v>
      </c>
      <c r="D73" s="423"/>
      <c r="E73" s="423"/>
      <c r="F73" s="423"/>
      <c r="G73" s="423"/>
      <c r="H73" s="423" t="s">
        <v>216</v>
      </c>
      <c r="I73" s="423"/>
      <c r="J73" s="423" t="s">
        <v>982</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983</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1017</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1050</v>
      </c>
      <c r="M89" s="262" t="s">
        <v>1055</v>
      </c>
      <c r="N89" s="262" t="s">
        <v>1057</v>
      </c>
    </row>
    <row r="90" spans="1:22" s="21" customFormat="1">
      <c r="A90" s="243"/>
      <c r="B90" s="1"/>
      <c r="C90" s="3"/>
      <c r="D90" s="3"/>
      <c r="E90" s="3"/>
      <c r="F90" s="3"/>
      <c r="G90" s="3"/>
      <c r="H90" s="287"/>
      <c r="I90" s="67" t="s">
        <v>36</v>
      </c>
      <c r="J90" s="68"/>
      <c r="K90" s="69"/>
      <c r="L90" s="262" t="s">
        <v>1051</v>
      </c>
      <c r="M90" s="262" t="s">
        <v>1051</v>
      </c>
      <c r="N90" s="262" t="s">
        <v>1058</v>
      </c>
    </row>
    <row r="91" spans="1:22" s="21" customFormat="1" ht="54" customHeight="1">
      <c r="A91" s="244" t="s">
        <v>609</v>
      </c>
      <c r="B91" s="1"/>
      <c r="C91" s="320" t="s">
        <v>37</v>
      </c>
      <c r="D91" s="321"/>
      <c r="E91" s="321"/>
      <c r="F91" s="321"/>
      <c r="G91" s="321"/>
      <c r="H91" s="322"/>
      <c r="I91" s="294" t="s">
        <v>38</v>
      </c>
      <c r="J91" s="260" t="s">
        <v>1041</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1050</v>
      </c>
      <c r="M97" s="66" t="s">
        <v>1055</v>
      </c>
      <c r="N97" s="66" t="s">
        <v>1057</v>
      </c>
      <c r="O97" s="8"/>
      <c r="P97" s="8"/>
      <c r="Q97" s="8"/>
      <c r="R97" s="8"/>
      <c r="S97" s="8"/>
      <c r="T97" s="8"/>
      <c r="U97" s="8"/>
      <c r="V97" s="8"/>
    </row>
    <row r="98" spans="1:22" ht="20.25" customHeight="1">
      <c r="A98" s="243"/>
      <c r="B98" s="1"/>
      <c r="C98" s="62"/>
      <c r="D98" s="3"/>
      <c r="F98" s="3"/>
      <c r="G98" s="3"/>
      <c r="H98" s="287"/>
      <c r="I98" s="67" t="s">
        <v>40</v>
      </c>
      <c r="J98" s="68"/>
      <c r="K98" s="79"/>
      <c r="L98" s="70" t="s">
        <v>1051</v>
      </c>
      <c r="M98" s="70" t="s">
        <v>1051</v>
      </c>
      <c r="N98" s="70" t="s">
        <v>1058</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106</v>
      </c>
      <c r="K99" s="237" t="str">
        <f>IF(OR(COUNTIF(L99:N99,"未確認")&gt;0,COUNTIF(L99:N99,"~*")&gt;0),"※","")</f>
        <v/>
      </c>
      <c r="L99" s="258">
        <v>51</v>
      </c>
      <c r="M99" s="258">
        <v>55</v>
      </c>
      <c r="N99" s="258">
        <v>0</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106</v>
      </c>
      <c r="K101" s="237" t="str">
        <f>IF(OR(COUNTIF(L101:N101,"未確認")&gt;0,COUNTIF(L101:N101,"~*")&gt;0),"※","")</f>
        <v/>
      </c>
      <c r="L101" s="258">
        <v>51</v>
      </c>
      <c r="M101" s="258">
        <v>55</v>
      </c>
      <c r="N101" s="258">
        <v>0</v>
      </c>
    </row>
    <row r="102" spans="1:22" s="83" customFormat="1" ht="34.5" customHeight="1">
      <c r="A102" s="244" t="s">
        <v>610</v>
      </c>
      <c r="B102" s="84"/>
      <c r="C102" s="377"/>
      <c r="D102" s="379"/>
      <c r="E102" s="317" t="s">
        <v>612</v>
      </c>
      <c r="F102" s="318"/>
      <c r="G102" s="318"/>
      <c r="H102" s="319"/>
      <c r="I102" s="420"/>
      <c r="J102" s="256">
        <f t="shared" si="0"/>
        <v>106</v>
      </c>
      <c r="K102" s="237" t="str">
        <f t="shared" ref="K102:K111" si="1">IF(OR(COUNTIF(L101:N101,"未確認")&gt;0,COUNTIF(L101:N101,"~*")&gt;0),"※","")</f>
        <v/>
      </c>
      <c r="L102" s="258">
        <v>51</v>
      </c>
      <c r="M102" s="258">
        <v>55</v>
      </c>
      <c r="N102" s="258">
        <v>0</v>
      </c>
    </row>
    <row r="103" spans="1:22" s="83" customFormat="1" ht="34.5" customHeight="1">
      <c r="A103" s="244" t="s">
        <v>613</v>
      </c>
      <c r="B103" s="84"/>
      <c r="C103" s="334" t="s">
        <v>46</v>
      </c>
      <c r="D103" s="336"/>
      <c r="E103" s="334" t="s">
        <v>42</v>
      </c>
      <c r="F103" s="335"/>
      <c r="G103" s="335"/>
      <c r="H103" s="336"/>
      <c r="I103" s="420"/>
      <c r="J103" s="256">
        <f t="shared" si="0"/>
        <v>47</v>
      </c>
      <c r="K103" s="237" t="str">
        <f t="shared" si="1"/>
        <v/>
      </c>
      <c r="L103" s="258">
        <v>0</v>
      </c>
      <c r="M103" s="258">
        <v>0</v>
      </c>
      <c r="N103" s="258">
        <v>47</v>
      </c>
    </row>
    <row r="104" spans="1:22" s="83" customFormat="1" ht="34.5" customHeight="1">
      <c r="A104" s="244" t="s">
        <v>614</v>
      </c>
      <c r="B104" s="84"/>
      <c r="C104" s="396"/>
      <c r="D104" s="397"/>
      <c r="E104" s="428"/>
      <c r="F104" s="429"/>
      <c r="G104" s="320" t="s">
        <v>47</v>
      </c>
      <c r="H104" s="322"/>
      <c r="I104" s="420"/>
      <c r="J104" s="256">
        <f t="shared" si="0"/>
        <v>47</v>
      </c>
      <c r="K104" s="237" t="str">
        <f t="shared" si="1"/>
        <v/>
      </c>
      <c r="L104" s="258">
        <v>0</v>
      </c>
      <c r="M104" s="258">
        <v>0</v>
      </c>
      <c r="N104" s="258">
        <v>47</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47</v>
      </c>
      <c r="K106" s="237" t="str">
        <f t="shared" si="1"/>
        <v/>
      </c>
      <c r="L106" s="258">
        <v>0</v>
      </c>
      <c r="M106" s="258">
        <v>0</v>
      </c>
      <c r="N106" s="258">
        <v>47</v>
      </c>
    </row>
    <row r="107" spans="1:22" s="83" customFormat="1" ht="34.5" customHeight="1">
      <c r="A107" s="244" t="s">
        <v>614</v>
      </c>
      <c r="B107" s="84"/>
      <c r="C107" s="396"/>
      <c r="D107" s="397"/>
      <c r="E107" s="428"/>
      <c r="F107" s="429"/>
      <c r="G107" s="320" t="s">
        <v>47</v>
      </c>
      <c r="H107" s="322"/>
      <c r="I107" s="420"/>
      <c r="J107" s="256">
        <f t="shared" si="0"/>
        <v>47</v>
      </c>
      <c r="K107" s="237" t="str">
        <f t="shared" si="1"/>
        <v/>
      </c>
      <c r="L107" s="258">
        <v>0</v>
      </c>
      <c r="M107" s="258">
        <v>0</v>
      </c>
      <c r="N107" s="258">
        <v>47</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47</v>
      </c>
      <c r="K109" s="237" t="str">
        <f t="shared" si="1"/>
        <v/>
      </c>
      <c r="L109" s="258">
        <v>0</v>
      </c>
      <c r="M109" s="258">
        <v>0</v>
      </c>
      <c r="N109" s="258">
        <v>47</v>
      </c>
    </row>
    <row r="110" spans="1:22" s="83" customFormat="1" ht="34.5" customHeight="1">
      <c r="A110" s="244" t="s">
        <v>614</v>
      </c>
      <c r="B110" s="84"/>
      <c r="C110" s="396"/>
      <c r="D110" s="397"/>
      <c r="E110" s="432"/>
      <c r="F110" s="433"/>
      <c r="G110" s="317" t="s">
        <v>47</v>
      </c>
      <c r="H110" s="319"/>
      <c r="I110" s="420"/>
      <c r="J110" s="256">
        <f t="shared" si="0"/>
        <v>47</v>
      </c>
      <c r="K110" s="237" t="str">
        <f t="shared" si="1"/>
        <v/>
      </c>
      <c r="L110" s="258">
        <v>0</v>
      </c>
      <c r="M110" s="258">
        <v>0</v>
      </c>
      <c r="N110" s="258">
        <v>47</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1050</v>
      </c>
      <c r="M118" s="66" t="s">
        <v>1055</v>
      </c>
      <c r="N118" s="66" t="s">
        <v>1057</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1051</v>
      </c>
      <c r="M119" s="70" t="s">
        <v>1051</v>
      </c>
      <c r="N119" s="70" t="s">
        <v>1058</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1042</v>
      </c>
      <c r="M120" s="98" t="s">
        <v>1042</v>
      </c>
      <c r="N120" s="98" t="s">
        <v>1042</v>
      </c>
    </row>
    <row r="121" spans="1:22" s="83" customFormat="1" ht="40.5" customHeight="1">
      <c r="A121" s="244" t="s">
        <v>618</v>
      </c>
      <c r="B121" s="1"/>
      <c r="C121" s="295"/>
      <c r="D121" s="297"/>
      <c r="E121" s="334" t="s">
        <v>53</v>
      </c>
      <c r="F121" s="335"/>
      <c r="G121" s="335"/>
      <c r="H121" s="336"/>
      <c r="I121" s="354"/>
      <c r="J121" s="101"/>
      <c r="K121" s="102"/>
      <c r="L121" s="98" t="s">
        <v>1043</v>
      </c>
      <c r="M121" s="98" t="s">
        <v>1052</v>
      </c>
      <c r="N121" s="98" t="s">
        <v>1045</v>
      </c>
    </row>
    <row r="122" spans="1:22" s="83" customFormat="1" ht="40.5" customHeight="1">
      <c r="A122" s="244" t="s">
        <v>619</v>
      </c>
      <c r="B122" s="1"/>
      <c r="C122" s="295"/>
      <c r="D122" s="297"/>
      <c r="E122" s="396"/>
      <c r="F122" s="418"/>
      <c r="G122" s="418"/>
      <c r="H122" s="397"/>
      <c r="I122" s="354"/>
      <c r="J122" s="101"/>
      <c r="K122" s="102"/>
      <c r="L122" s="98" t="s">
        <v>1044</v>
      </c>
      <c r="M122" s="98" t="s">
        <v>1043</v>
      </c>
      <c r="N122" s="98" t="s">
        <v>1052</v>
      </c>
    </row>
    <row r="123" spans="1:22" s="83" customFormat="1" ht="40.5" customHeight="1">
      <c r="A123" s="244" t="s">
        <v>620</v>
      </c>
      <c r="B123" s="1"/>
      <c r="C123" s="289"/>
      <c r="D123" s="290"/>
      <c r="E123" s="377"/>
      <c r="F123" s="378"/>
      <c r="G123" s="378"/>
      <c r="H123" s="379"/>
      <c r="I123" s="341"/>
      <c r="J123" s="105"/>
      <c r="K123" s="106"/>
      <c r="L123" s="98" t="s">
        <v>1045</v>
      </c>
      <c r="M123" s="98" t="s">
        <v>1053</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1050</v>
      </c>
      <c r="M129" s="66" t="s">
        <v>1055</v>
      </c>
      <c r="N129" s="66" t="s">
        <v>1057</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1051</v>
      </c>
      <c r="M130" s="70" t="s">
        <v>1051</v>
      </c>
      <c r="N130" s="70" t="s">
        <v>1058</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559</v>
      </c>
      <c r="M131" s="98" t="s">
        <v>559</v>
      </c>
      <c r="N131" s="98" t="s">
        <v>1056</v>
      </c>
    </row>
    <row r="132" spans="1:22" s="83" customFormat="1" ht="34.5" customHeight="1">
      <c r="A132" s="244" t="s">
        <v>621</v>
      </c>
      <c r="B132" s="84"/>
      <c r="C132" s="295"/>
      <c r="D132" s="297"/>
      <c r="E132" s="320" t="s">
        <v>58</v>
      </c>
      <c r="F132" s="321"/>
      <c r="G132" s="321"/>
      <c r="H132" s="322"/>
      <c r="I132" s="389"/>
      <c r="J132" s="101"/>
      <c r="K132" s="102"/>
      <c r="L132" s="82">
        <v>51</v>
      </c>
      <c r="M132" s="82">
        <v>55</v>
      </c>
      <c r="N132" s="82">
        <v>47</v>
      </c>
    </row>
    <row r="133" spans="1:22" s="83" customFormat="1" ht="67.5" customHeight="1">
      <c r="A133" s="244" t="s">
        <v>622</v>
      </c>
      <c r="B133" s="84"/>
      <c r="C133" s="334" t="s">
        <v>59</v>
      </c>
      <c r="D133" s="335"/>
      <c r="E133" s="335"/>
      <c r="F133" s="335"/>
      <c r="G133" s="335"/>
      <c r="H133" s="336"/>
      <c r="I133" s="389"/>
      <c r="J133" s="101"/>
      <c r="K133" s="102"/>
      <c r="L133" s="259" t="s">
        <v>1046</v>
      </c>
      <c r="M133" s="98" t="s">
        <v>533</v>
      </c>
      <c r="N133" s="98" t="s">
        <v>533</v>
      </c>
    </row>
    <row r="134" spans="1:22" s="83" customFormat="1" ht="34.5" customHeight="1">
      <c r="A134" s="244" t="s">
        <v>622</v>
      </c>
      <c r="B134" s="84"/>
      <c r="C134" s="111"/>
      <c r="D134" s="112"/>
      <c r="E134" s="320" t="s">
        <v>60</v>
      </c>
      <c r="F134" s="321"/>
      <c r="G134" s="321"/>
      <c r="H134" s="322"/>
      <c r="I134" s="389"/>
      <c r="J134" s="101"/>
      <c r="K134" s="102"/>
      <c r="L134" s="82">
        <v>25</v>
      </c>
      <c r="M134" s="82">
        <v>0</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1018</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1050</v>
      </c>
      <c r="M143" s="66" t="s">
        <v>1055</v>
      </c>
      <c r="N143" s="66" t="s">
        <v>1057</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1051</v>
      </c>
      <c r="M144" s="70" t="s">
        <v>1051</v>
      </c>
      <c r="N144" s="70" t="s">
        <v>1058</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151</v>
      </c>
      <c r="K149" s="264" t="str">
        <f t="shared" si="3"/>
        <v/>
      </c>
      <c r="L149" s="117">
        <v>33</v>
      </c>
      <c r="M149" s="117">
        <v>118</v>
      </c>
      <c r="N149" s="117">
        <v>0</v>
      </c>
    </row>
    <row r="150" spans="1:14"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c r="N150" s="117">
        <v>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44</v>
      </c>
      <c r="K157" s="264" t="str">
        <f t="shared" si="3"/>
        <v/>
      </c>
      <c r="L157" s="117">
        <v>0</v>
      </c>
      <c r="M157" s="117">
        <v>0</v>
      </c>
      <c r="N157" s="117">
        <v>44</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989</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988</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39</v>
      </c>
      <c r="K205" s="264" t="str">
        <f t="shared" si="5"/>
        <v/>
      </c>
      <c r="L205" s="117">
        <v>39</v>
      </c>
      <c r="M205" s="117">
        <v>0</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f t="shared" si="6"/>
        <v>13</v>
      </c>
      <c r="K220" s="264" t="str">
        <f t="shared" si="7"/>
        <v/>
      </c>
      <c r="L220" s="117">
        <v>0</v>
      </c>
      <c r="M220" s="117">
        <v>13</v>
      </c>
      <c r="N220" s="117">
        <v>0</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1050</v>
      </c>
      <c r="M226" s="66" t="s">
        <v>1055</v>
      </c>
      <c r="N226" s="66" t="s">
        <v>1057</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1051</v>
      </c>
      <c r="M227" s="70" t="s">
        <v>1051</v>
      </c>
      <c r="N227" s="70" t="s">
        <v>1058</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1047</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1050</v>
      </c>
      <c r="M234" s="66" t="s">
        <v>1055</v>
      </c>
      <c r="N234" s="66" t="s">
        <v>1057</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1051</v>
      </c>
      <c r="M235" s="70" t="s">
        <v>1051</v>
      </c>
      <c r="N235" s="70" t="s">
        <v>1058</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1048</v>
      </c>
      <c r="K236" s="81"/>
      <c r="L236" s="110"/>
      <c r="M236" s="127"/>
      <c r="N236" s="127"/>
    </row>
    <row r="237" spans="1:22" s="83" customFormat="1" ht="34.5" customHeight="1">
      <c r="A237" s="248" t="s">
        <v>627</v>
      </c>
      <c r="B237" s="119"/>
      <c r="C237" s="320" t="s">
        <v>130</v>
      </c>
      <c r="D237" s="321"/>
      <c r="E237" s="321"/>
      <c r="F237" s="321"/>
      <c r="G237" s="321"/>
      <c r="H237" s="322"/>
      <c r="I237" s="407"/>
      <c r="J237" s="260" t="s">
        <v>1048</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1050</v>
      </c>
      <c r="M244" s="66" t="s">
        <v>1055</v>
      </c>
      <c r="N244" s="66" t="s">
        <v>1057</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1051</v>
      </c>
      <c r="M245" s="70" t="s">
        <v>1051</v>
      </c>
      <c r="N245" s="70" t="s">
        <v>1058</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1050</v>
      </c>
      <c r="M253" s="66" t="s">
        <v>1055</v>
      </c>
      <c r="N253" s="66" t="s">
        <v>1057</v>
      </c>
      <c r="O253" s="8"/>
      <c r="P253" s="8"/>
      <c r="Q253" s="8"/>
      <c r="R253" s="8"/>
      <c r="S253" s="8"/>
      <c r="T253" s="8"/>
      <c r="U253" s="8"/>
      <c r="V253" s="8"/>
    </row>
    <row r="254" spans="1:22">
      <c r="A254" s="243"/>
      <c r="B254" s="1"/>
      <c r="C254" s="62"/>
      <c r="D254" s="3"/>
      <c r="F254" s="3"/>
      <c r="G254" s="3"/>
      <c r="H254" s="287"/>
      <c r="I254" s="67" t="s">
        <v>36</v>
      </c>
      <c r="J254" s="68"/>
      <c r="K254" s="79"/>
      <c r="L254" s="70" t="s">
        <v>1051</v>
      </c>
      <c r="M254" s="137" t="s">
        <v>1051</v>
      </c>
      <c r="N254" s="137" t="s">
        <v>1058</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1048</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1050</v>
      </c>
      <c r="M263" s="66" t="s">
        <v>1055</v>
      </c>
      <c r="N263" s="66" t="s">
        <v>1057</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1051</v>
      </c>
      <c r="M264" s="70" t="s">
        <v>1051</v>
      </c>
      <c r="N264" s="70" t="s">
        <v>1058</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10</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3</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51</v>
      </c>
      <c r="K269" s="81" t="str">
        <f t="shared" si="8"/>
        <v/>
      </c>
      <c r="L269" s="147">
        <v>16</v>
      </c>
      <c r="M269" s="147">
        <v>24</v>
      </c>
      <c r="N269" s="147">
        <v>11</v>
      </c>
    </row>
    <row r="270" spans="1:22" s="83" customFormat="1" ht="34.5" customHeight="1">
      <c r="A270" s="249" t="s">
        <v>725</v>
      </c>
      <c r="B270" s="120"/>
      <c r="C270" s="371"/>
      <c r="D270" s="371"/>
      <c r="E270" s="371"/>
      <c r="F270" s="371"/>
      <c r="G270" s="371" t="s">
        <v>148</v>
      </c>
      <c r="H270" s="371"/>
      <c r="I270" s="404"/>
      <c r="J270" s="266">
        <f t="shared" si="9"/>
        <v>2.4000000000000004</v>
      </c>
      <c r="K270" s="81" t="str">
        <f t="shared" si="8"/>
        <v/>
      </c>
      <c r="L270" s="148">
        <v>1.1000000000000001</v>
      </c>
      <c r="M270" s="148">
        <v>0</v>
      </c>
      <c r="N270" s="148">
        <v>1.3</v>
      </c>
    </row>
    <row r="271" spans="1:22" s="83" customFormat="1" ht="34.5" customHeight="1">
      <c r="A271" s="249" t="s">
        <v>726</v>
      </c>
      <c r="B271" s="120"/>
      <c r="C271" s="371" t="s">
        <v>151</v>
      </c>
      <c r="D271" s="372"/>
      <c r="E271" s="372"/>
      <c r="F271" s="372"/>
      <c r="G271" s="371" t="s">
        <v>146</v>
      </c>
      <c r="H271" s="371"/>
      <c r="I271" s="404"/>
      <c r="J271" s="266">
        <f t="shared" si="9"/>
        <v>9</v>
      </c>
      <c r="K271" s="81" t="str">
        <f t="shared" si="8"/>
        <v/>
      </c>
      <c r="L271" s="147">
        <v>3</v>
      </c>
      <c r="M271" s="147">
        <v>1</v>
      </c>
      <c r="N271" s="147">
        <v>5</v>
      </c>
    </row>
    <row r="272" spans="1:22" s="83" customFormat="1" ht="34.5" customHeight="1">
      <c r="A272" s="249" t="s">
        <v>726</v>
      </c>
      <c r="B272" s="120"/>
      <c r="C272" s="372"/>
      <c r="D272" s="372"/>
      <c r="E272" s="372"/>
      <c r="F272" s="372"/>
      <c r="G272" s="371" t="s">
        <v>148</v>
      </c>
      <c r="H272" s="371"/>
      <c r="I272" s="404"/>
      <c r="J272" s="266">
        <f t="shared" si="9"/>
        <v>1.5</v>
      </c>
      <c r="K272" s="81" t="str">
        <f t="shared" si="8"/>
        <v/>
      </c>
      <c r="L272" s="148">
        <v>0.5</v>
      </c>
      <c r="M272" s="148">
        <v>0</v>
      </c>
      <c r="N272" s="148">
        <v>1</v>
      </c>
    </row>
    <row r="273" spans="1:14" s="83" customFormat="1" ht="34.5" customHeight="1">
      <c r="A273" s="249" t="s">
        <v>727</v>
      </c>
      <c r="B273" s="120"/>
      <c r="C273" s="371" t="s">
        <v>152</v>
      </c>
      <c r="D273" s="372"/>
      <c r="E273" s="372"/>
      <c r="F273" s="372"/>
      <c r="G273" s="371" t="s">
        <v>146</v>
      </c>
      <c r="H273" s="371"/>
      <c r="I273" s="404"/>
      <c r="J273" s="266">
        <f t="shared" si="9"/>
        <v>23</v>
      </c>
      <c r="K273" s="81" t="str">
        <f t="shared" si="8"/>
        <v/>
      </c>
      <c r="L273" s="147">
        <v>8</v>
      </c>
      <c r="M273" s="147">
        <v>6</v>
      </c>
      <c r="N273" s="147">
        <v>9</v>
      </c>
    </row>
    <row r="274" spans="1:14" s="83" customFormat="1" ht="34.5" customHeight="1">
      <c r="A274" s="249" t="s">
        <v>727</v>
      </c>
      <c r="B274" s="120"/>
      <c r="C274" s="372"/>
      <c r="D274" s="372"/>
      <c r="E274" s="372"/>
      <c r="F274" s="372"/>
      <c r="G274" s="371" t="s">
        <v>148</v>
      </c>
      <c r="H274" s="371"/>
      <c r="I274" s="404"/>
      <c r="J274" s="266">
        <f t="shared" si="9"/>
        <v>2</v>
      </c>
      <c r="K274" s="81" t="str">
        <f t="shared" si="8"/>
        <v/>
      </c>
      <c r="L274" s="148">
        <v>0.5</v>
      </c>
      <c r="M274" s="148">
        <v>1</v>
      </c>
      <c r="N274" s="148">
        <v>0.5</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1</v>
      </c>
      <c r="M277" s="147">
        <v>0</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5</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7</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7</v>
      </c>
      <c r="M297" s="147">
        <v>11</v>
      </c>
      <c r="N297" s="147">
        <v>8</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2.6</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4</v>
      </c>
      <c r="N299" s="147">
        <v>2</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2.2999999999999998</v>
      </c>
      <c r="N300" s="148">
        <v>0.5</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0.4</v>
      </c>
      <c r="N302" s="148">
        <v>0.5</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11</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0</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11</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3</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1050</v>
      </c>
      <c r="M322" s="66" t="s">
        <v>1055</v>
      </c>
      <c r="N322" s="66" t="s">
        <v>1057</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1051</v>
      </c>
      <c r="M323" s="137" t="s">
        <v>1051</v>
      </c>
      <c r="N323" s="137" t="s">
        <v>1058</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1048</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1</v>
      </c>
      <c r="K327" s="81"/>
      <c r="L327" s="269"/>
      <c r="M327" s="161"/>
      <c r="N327" s="161"/>
    </row>
    <row r="328" spans="1:22" s="83" customFormat="1" ht="34.5" customHeight="1">
      <c r="A328" s="249" t="s">
        <v>747</v>
      </c>
      <c r="B328" s="159"/>
      <c r="C328" s="371"/>
      <c r="D328" s="371"/>
      <c r="E328" s="371"/>
      <c r="F328" s="372"/>
      <c r="G328" s="372"/>
      <c r="H328" s="288" t="s">
        <v>174</v>
      </c>
      <c r="I328" s="354"/>
      <c r="J328" s="267">
        <v>0</v>
      </c>
      <c r="K328" s="81"/>
      <c r="L328" s="269"/>
      <c r="M328" s="161"/>
      <c r="N328" s="161"/>
    </row>
    <row r="329" spans="1:22" s="83" customFormat="1" ht="34.5" customHeight="1">
      <c r="A329" s="249" t="s">
        <v>750</v>
      </c>
      <c r="B329" s="159"/>
      <c r="C329" s="371"/>
      <c r="D329" s="371"/>
      <c r="E329" s="371"/>
      <c r="F329" s="372"/>
      <c r="G329" s="371" t="s">
        <v>176</v>
      </c>
      <c r="H329" s="288" t="s">
        <v>173</v>
      </c>
      <c r="I329" s="354"/>
      <c r="J329" s="266">
        <v>4</v>
      </c>
      <c r="K329" s="81"/>
      <c r="L329" s="269"/>
      <c r="M329" s="161"/>
      <c r="N329" s="161"/>
    </row>
    <row r="330" spans="1:22" s="83" customFormat="1" ht="34.5" customHeight="1">
      <c r="A330" s="249" t="s">
        <v>750</v>
      </c>
      <c r="B330" s="159"/>
      <c r="C330" s="371"/>
      <c r="D330" s="371"/>
      <c r="E330" s="371"/>
      <c r="F330" s="372"/>
      <c r="G330" s="372"/>
      <c r="H330" s="288" t="s">
        <v>174</v>
      </c>
      <c r="I330" s="354"/>
      <c r="J330" s="267">
        <v>0</v>
      </c>
      <c r="K330" s="81"/>
      <c r="L330" s="269"/>
      <c r="M330" s="161"/>
      <c r="N330" s="161"/>
    </row>
    <row r="331" spans="1:22" s="83" customFormat="1" ht="34.5" customHeight="1">
      <c r="A331" s="249" t="s">
        <v>751</v>
      </c>
      <c r="B331" s="159"/>
      <c r="C331" s="371"/>
      <c r="D331" s="371"/>
      <c r="E331" s="371"/>
      <c r="F331" s="372"/>
      <c r="G331" s="373" t="s">
        <v>177</v>
      </c>
      <c r="H331" s="288" t="s">
        <v>173</v>
      </c>
      <c r="I331" s="354"/>
      <c r="J331" s="266">
        <v>4</v>
      </c>
      <c r="K331" s="81"/>
      <c r="L331" s="269"/>
      <c r="M331" s="161"/>
      <c r="N331" s="161"/>
    </row>
    <row r="332" spans="1:22" s="83" customFormat="1" ht="34.5" customHeight="1">
      <c r="A332" s="249" t="s">
        <v>751</v>
      </c>
      <c r="B332" s="159"/>
      <c r="C332" s="371"/>
      <c r="D332" s="371"/>
      <c r="E332" s="371"/>
      <c r="F332" s="372"/>
      <c r="G332" s="372"/>
      <c r="H332" s="288" t="s">
        <v>174</v>
      </c>
      <c r="I332" s="354"/>
      <c r="J332" s="267">
        <v>0</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1050</v>
      </c>
      <c r="M342" s="66" t="s">
        <v>1055</v>
      </c>
      <c r="N342" s="66" t="s">
        <v>1057</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1051</v>
      </c>
      <c r="M343" s="137" t="s">
        <v>1051</v>
      </c>
      <c r="N343" s="137" t="s">
        <v>1058</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c r="N344" s="157"/>
    </row>
    <row r="345" spans="1:22" s="83" customFormat="1" ht="34.5" customHeight="1">
      <c r="A345" s="249" t="s">
        <v>755</v>
      </c>
      <c r="B345" s="159"/>
      <c r="C345" s="396"/>
      <c r="D345" s="397"/>
      <c r="E345" s="399"/>
      <c r="F345" s="399"/>
      <c r="G345" s="320" t="s">
        <v>184</v>
      </c>
      <c r="H345" s="322"/>
      <c r="I345" s="354"/>
      <c r="J345" s="271">
        <v>1</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1050</v>
      </c>
      <c r="M367" s="66" t="s">
        <v>1055</v>
      </c>
      <c r="N367" s="66" t="s">
        <v>1057</v>
      </c>
    </row>
    <row r="368" spans="1:22" s="118" customFormat="1" ht="20.25" customHeight="1">
      <c r="A368" s="243"/>
      <c r="B368" s="1"/>
      <c r="C368" s="3"/>
      <c r="D368" s="3"/>
      <c r="E368" s="3"/>
      <c r="F368" s="3"/>
      <c r="G368" s="3"/>
      <c r="H368" s="287"/>
      <c r="I368" s="67" t="s">
        <v>36</v>
      </c>
      <c r="J368" s="170"/>
      <c r="K368" s="79"/>
      <c r="L368" s="137" t="s">
        <v>1051</v>
      </c>
      <c r="M368" s="137" t="s">
        <v>1051</v>
      </c>
      <c r="N368" s="137" t="s">
        <v>1058</v>
      </c>
    </row>
    <row r="369" spans="1:14" s="118" customFormat="1" ht="34.5" customHeight="1">
      <c r="A369" s="243"/>
      <c r="B369" s="115"/>
      <c r="C369" s="323" t="s">
        <v>211</v>
      </c>
      <c r="D369" s="324"/>
      <c r="E369" s="324"/>
      <c r="F369" s="324"/>
      <c r="G369" s="324"/>
      <c r="H369" s="325"/>
      <c r="I369" s="389" t="s">
        <v>1019</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979</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1050</v>
      </c>
      <c r="M390" s="66" t="s">
        <v>1055</v>
      </c>
      <c r="N390" s="66" t="s">
        <v>1057</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1051</v>
      </c>
      <c r="M391" s="70" t="s">
        <v>1051</v>
      </c>
      <c r="N391" s="70" t="s">
        <v>1058</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1020</v>
      </c>
      <c r="J392" s="140">
        <f t="shared" ref="J392:J397" si="11">IF(SUM(L392:N392)=0,IF(COUNTIF(L392:N392,"未確認")&gt;0,"未確認",IF(COUNTIF(L392:N392,"~*")&gt;0,"*",SUM(L392:N392))),SUM(L392:N392))</f>
        <v>1540</v>
      </c>
      <c r="K392" s="81" t="str">
        <f t="shared" ref="K392:K397" si="12">IF(OR(COUNTIF(L392:N392,"未確認")&gt;0,COUNTIF(L392:N392,"~*")&gt;0),"※","")</f>
        <v/>
      </c>
      <c r="L392" s="147">
        <v>420</v>
      </c>
      <c r="M392" s="147">
        <v>1075</v>
      </c>
      <c r="N392" s="147">
        <v>45</v>
      </c>
    </row>
    <row r="393" spans="1:22" s="83" customFormat="1" ht="34.5" customHeight="1">
      <c r="A393" s="249" t="s">
        <v>773</v>
      </c>
      <c r="B393" s="84"/>
      <c r="C393" s="370"/>
      <c r="D393" s="380"/>
      <c r="E393" s="320" t="s">
        <v>224</v>
      </c>
      <c r="F393" s="321"/>
      <c r="G393" s="321"/>
      <c r="H393" s="322"/>
      <c r="I393" s="343"/>
      <c r="J393" s="140">
        <f t="shared" si="11"/>
        <v>855</v>
      </c>
      <c r="K393" s="81" t="str">
        <f t="shared" si="12"/>
        <v/>
      </c>
      <c r="L393" s="147">
        <v>151</v>
      </c>
      <c r="M393" s="147">
        <v>659</v>
      </c>
      <c r="N393" s="147">
        <v>45</v>
      </c>
    </row>
    <row r="394" spans="1:22" s="83" customFormat="1" ht="34.5" customHeight="1">
      <c r="A394" s="250" t="s">
        <v>774</v>
      </c>
      <c r="B394" s="84"/>
      <c r="C394" s="370"/>
      <c r="D394" s="381"/>
      <c r="E394" s="320" t="s">
        <v>225</v>
      </c>
      <c r="F394" s="321"/>
      <c r="G394" s="321"/>
      <c r="H394" s="322"/>
      <c r="I394" s="343"/>
      <c r="J394" s="140">
        <f t="shared" si="11"/>
        <v>571</v>
      </c>
      <c r="K394" s="81" t="str">
        <f t="shared" si="12"/>
        <v/>
      </c>
      <c r="L394" s="147">
        <v>227</v>
      </c>
      <c r="M394" s="147">
        <v>344</v>
      </c>
      <c r="N394" s="147">
        <v>0</v>
      </c>
    </row>
    <row r="395" spans="1:22" s="83" customFormat="1" ht="34.5" customHeight="1">
      <c r="A395" s="250" t="s">
        <v>775</v>
      </c>
      <c r="B395" s="84"/>
      <c r="C395" s="370"/>
      <c r="D395" s="382"/>
      <c r="E395" s="320" t="s">
        <v>226</v>
      </c>
      <c r="F395" s="321"/>
      <c r="G395" s="321"/>
      <c r="H395" s="322"/>
      <c r="I395" s="343"/>
      <c r="J395" s="140">
        <f t="shared" si="11"/>
        <v>114</v>
      </c>
      <c r="K395" s="81" t="str">
        <f t="shared" si="12"/>
        <v/>
      </c>
      <c r="L395" s="147">
        <v>42</v>
      </c>
      <c r="M395" s="147">
        <v>72</v>
      </c>
      <c r="N395" s="147">
        <v>0</v>
      </c>
    </row>
    <row r="396" spans="1:22" s="83" customFormat="1" ht="34.5" customHeight="1">
      <c r="A396" s="250" t="s">
        <v>776</v>
      </c>
      <c r="B396" s="1"/>
      <c r="C396" s="370"/>
      <c r="D396" s="320" t="s">
        <v>227</v>
      </c>
      <c r="E396" s="321"/>
      <c r="F396" s="321"/>
      <c r="G396" s="321"/>
      <c r="H396" s="322"/>
      <c r="I396" s="343"/>
      <c r="J396" s="140">
        <f t="shared" si="11"/>
        <v>46782</v>
      </c>
      <c r="K396" s="81" t="str">
        <f t="shared" si="12"/>
        <v/>
      </c>
      <c r="L396" s="147">
        <v>16565</v>
      </c>
      <c r="M396" s="147">
        <v>15180</v>
      </c>
      <c r="N396" s="147">
        <v>15037</v>
      </c>
    </row>
    <row r="397" spans="1:22" s="83" customFormat="1" ht="34.5" customHeight="1">
      <c r="A397" s="250" t="s">
        <v>777</v>
      </c>
      <c r="B397" s="119"/>
      <c r="C397" s="370"/>
      <c r="D397" s="320" t="s">
        <v>228</v>
      </c>
      <c r="E397" s="321"/>
      <c r="F397" s="321"/>
      <c r="G397" s="321"/>
      <c r="H397" s="322"/>
      <c r="I397" s="344"/>
      <c r="J397" s="140">
        <f t="shared" si="11"/>
        <v>1538</v>
      </c>
      <c r="K397" s="81" t="str">
        <f t="shared" si="12"/>
        <v/>
      </c>
      <c r="L397" s="147">
        <v>421</v>
      </c>
      <c r="M397" s="147">
        <v>1073</v>
      </c>
      <c r="N397" s="147">
        <v>44</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1050</v>
      </c>
      <c r="M403" s="66" t="s">
        <v>1055</v>
      </c>
      <c r="N403" s="66" t="s">
        <v>1057</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1051</v>
      </c>
      <c r="M404" s="70" t="s">
        <v>1051</v>
      </c>
      <c r="N404" s="70" t="s">
        <v>1058</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1021</v>
      </c>
      <c r="J405" s="140">
        <f t="shared" ref="J405:J422" si="13">IF(SUM(L405:N405)=0,IF(COUNTIF(L405:N405,"未確認")&gt;0,"未確認",IF(COUNTIF(L405:N405,"~*")&gt;0,"*",SUM(L405:N405))),SUM(L405:N405))</f>
        <v>1786</v>
      </c>
      <c r="K405" s="81" t="str">
        <f t="shared" ref="K405:K422" si="14">IF(OR(COUNTIF(L405:N405,"未確認")&gt;0,COUNTIF(L405:N405,"~*")&gt;0),"※","")</f>
        <v/>
      </c>
      <c r="L405" s="147">
        <v>420</v>
      </c>
      <c r="M405" s="147">
        <v>1321</v>
      </c>
      <c r="N405" s="147">
        <v>45</v>
      </c>
    </row>
    <row r="406" spans="1:22" s="83" customFormat="1" ht="34.5" customHeight="1">
      <c r="A406" s="251" t="s">
        <v>779</v>
      </c>
      <c r="B406" s="119"/>
      <c r="C406" s="369"/>
      <c r="D406" s="375" t="s">
        <v>233</v>
      </c>
      <c r="E406" s="377" t="s">
        <v>234</v>
      </c>
      <c r="F406" s="378"/>
      <c r="G406" s="378"/>
      <c r="H406" s="379"/>
      <c r="I406" s="361"/>
      <c r="J406" s="140">
        <f t="shared" si="13"/>
        <v>80</v>
      </c>
      <c r="K406" s="81" t="str">
        <f t="shared" si="14"/>
        <v/>
      </c>
      <c r="L406" s="147">
        <v>38</v>
      </c>
      <c r="M406" s="147">
        <v>5</v>
      </c>
      <c r="N406" s="147">
        <v>37</v>
      </c>
    </row>
    <row r="407" spans="1:22" s="83" customFormat="1" ht="34.5" customHeight="1">
      <c r="A407" s="251" t="s">
        <v>780</v>
      </c>
      <c r="B407" s="119"/>
      <c r="C407" s="369"/>
      <c r="D407" s="369"/>
      <c r="E407" s="320" t="s">
        <v>235</v>
      </c>
      <c r="F407" s="321"/>
      <c r="G407" s="321"/>
      <c r="H407" s="322"/>
      <c r="I407" s="361"/>
      <c r="J407" s="140">
        <f t="shared" si="13"/>
        <v>1416</v>
      </c>
      <c r="K407" s="81" t="str">
        <f t="shared" si="14"/>
        <v/>
      </c>
      <c r="L407" s="147">
        <v>308</v>
      </c>
      <c r="M407" s="147">
        <v>1106</v>
      </c>
      <c r="N407" s="147">
        <v>2</v>
      </c>
    </row>
    <row r="408" spans="1:22" s="83" customFormat="1" ht="34.5" customHeight="1">
      <c r="A408" s="251" t="s">
        <v>781</v>
      </c>
      <c r="B408" s="119"/>
      <c r="C408" s="369"/>
      <c r="D408" s="369"/>
      <c r="E408" s="320" t="s">
        <v>236</v>
      </c>
      <c r="F408" s="321"/>
      <c r="G408" s="321"/>
      <c r="H408" s="322"/>
      <c r="I408" s="361"/>
      <c r="J408" s="140">
        <f t="shared" si="13"/>
        <v>129</v>
      </c>
      <c r="K408" s="81" t="str">
        <f t="shared" si="14"/>
        <v/>
      </c>
      <c r="L408" s="147">
        <v>36</v>
      </c>
      <c r="M408" s="147">
        <v>87</v>
      </c>
      <c r="N408" s="147">
        <v>6</v>
      </c>
    </row>
    <row r="409" spans="1:22" s="83" customFormat="1" ht="34.5" customHeight="1">
      <c r="A409" s="251" t="s">
        <v>782</v>
      </c>
      <c r="B409" s="119"/>
      <c r="C409" s="369"/>
      <c r="D409" s="369"/>
      <c r="E409" s="317" t="s">
        <v>990</v>
      </c>
      <c r="F409" s="318"/>
      <c r="G409" s="318"/>
      <c r="H409" s="319"/>
      <c r="I409" s="361"/>
      <c r="J409" s="140">
        <f t="shared" si="13"/>
        <v>161</v>
      </c>
      <c r="K409" s="81" t="str">
        <f t="shared" si="14"/>
        <v/>
      </c>
      <c r="L409" s="147">
        <v>38</v>
      </c>
      <c r="M409" s="147">
        <v>123</v>
      </c>
      <c r="N409" s="147">
        <v>0</v>
      </c>
    </row>
    <row r="410" spans="1:22" s="83" customFormat="1" ht="34.5" customHeight="1">
      <c r="A410" s="251" t="s">
        <v>783</v>
      </c>
      <c r="B410" s="119"/>
      <c r="C410" s="369"/>
      <c r="D410" s="369"/>
      <c r="E410" s="317" t="s">
        <v>991</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1494</v>
      </c>
      <c r="K413" s="81" t="str">
        <f t="shared" si="14"/>
        <v/>
      </c>
      <c r="L413" s="147">
        <v>422</v>
      </c>
      <c r="M413" s="147">
        <v>1028</v>
      </c>
      <c r="N413" s="147">
        <v>44</v>
      </c>
    </row>
    <row r="414" spans="1:22" s="83" customFormat="1" ht="34.5" customHeight="1">
      <c r="A414" s="251" t="s">
        <v>787</v>
      </c>
      <c r="B414" s="119"/>
      <c r="C414" s="369"/>
      <c r="D414" s="375" t="s">
        <v>240</v>
      </c>
      <c r="E414" s="377" t="s">
        <v>241</v>
      </c>
      <c r="F414" s="378"/>
      <c r="G414" s="378"/>
      <c r="H414" s="379"/>
      <c r="I414" s="361"/>
      <c r="J414" s="140">
        <f t="shared" si="13"/>
        <v>80</v>
      </c>
      <c r="K414" s="81" t="str">
        <f t="shared" si="14"/>
        <v/>
      </c>
      <c r="L414" s="147">
        <v>11</v>
      </c>
      <c r="M414" s="147">
        <v>67</v>
      </c>
      <c r="N414" s="147">
        <v>2</v>
      </c>
    </row>
    <row r="415" spans="1:22" s="83" customFormat="1" ht="34.5" customHeight="1">
      <c r="A415" s="251" t="s">
        <v>788</v>
      </c>
      <c r="B415" s="119"/>
      <c r="C415" s="369"/>
      <c r="D415" s="369"/>
      <c r="E415" s="320" t="s">
        <v>242</v>
      </c>
      <c r="F415" s="321"/>
      <c r="G415" s="321"/>
      <c r="H415" s="322"/>
      <c r="I415" s="361"/>
      <c r="J415" s="140">
        <f t="shared" si="13"/>
        <v>1098</v>
      </c>
      <c r="K415" s="81" t="str">
        <f t="shared" si="14"/>
        <v/>
      </c>
      <c r="L415" s="147">
        <v>320</v>
      </c>
      <c r="M415" s="147">
        <v>768</v>
      </c>
      <c r="N415" s="147">
        <v>10</v>
      </c>
    </row>
    <row r="416" spans="1:22" s="83" customFormat="1" ht="34.5" customHeight="1">
      <c r="A416" s="251" t="s">
        <v>789</v>
      </c>
      <c r="B416" s="119"/>
      <c r="C416" s="369"/>
      <c r="D416" s="369"/>
      <c r="E416" s="320" t="s">
        <v>243</v>
      </c>
      <c r="F416" s="321"/>
      <c r="G416" s="321"/>
      <c r="H416" s="322"/>
      <c r="I416" s="361"/>
      <c r="J416" s="140">
        <f t="shared" si="13"/>
        <v>114</v>
      </c>
      <c r="K416" s="81" t="str">
        <f t="shared" si="14"/>
        <v/>
      </c>
      <c r="L416" s="147">
        <v>36</v>
      </c>
      <c r="M416" s="147">
        <v>74</v>
      </c>
      <c r="N416" s="147">
        <v>4</v>
      </c>
    </row>
    <row r="417" spans="1:22" s="83" customFormat="1" ht="34.5" customHeight="1">
      <c r="A417" s="251" t="s">
        <v>790</v>
      </c>
      <c r="B417" s="119"/>
      <c r="C417" s="369"/>
      <c r="D417" s="369"/>
      <c r="E417" s="320" t="s">
        <v>244</v>
      </c>
      <c r="F417" s="321"/>
      <c r="G417" s="321"/>
      <c r="H417" s="322"/>
      <c r="I417" s="361"/>
      <c r="J417" s="140">
        <f t="shared" si="13"/>
        <v>9</v>
      </c>
      <c r="K417" s="81" t="str">
        <f t="shared" si="14"/>
        <v/>
      </c>
      <c r="L417" s="147">
        <v>5</v>
      </c>
      <c r="M417" s="147">
        <v>4</v>
      </c>
      <c r="N417" s="147">
        <v>0</v>
      </c>
    </row>
    <row r="418" spans="1:22" s="83" customFormat="1" ht="34.5" customHeight="1">
      <c r="A418" s="251" t="s">
        <v>791</v>
      </c>
      <c r="B418" s="119"/>
      <c r="C418" s="369"/>
      <c r="D418" s="369"/>
      <c r="E418" s="320" t="s">
        <v>245</v>
      </c>
      <c r="F418" s="321"/>
      <c r="G418" s="321"/>
      <c r="H418" s="322"/>
      <c r="I418" s="361"/>
      <c r="J418" s="140">
        <f t="shared" si="13"/>
        <v>23</v>
      </c>
      <c r="K418" s="81" t="str">
        <f t="shared" si="14"/>
        <v/>
      </c>
      <c r="L418" s="147">
        <v>3</v>
      </c>
      <c r="M418" s="147">
        <v>20</v>
      </c>
      <c r="N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125</v>
      </c>
      <c r="K420" s="81" t="str">
        <f t="shared" si="14"/>
        <v/>
      </c>
      <c r="L420" s="147">
        <v>43</v>
      </c>
      <c r="M420" s="147">
        <v>80</v>
      </c>
      <c r="N420" s="147">
        <v>2</v>
      </c>
    </row>
    <row r="421" spans="1:22" s="83" customFormat="1" ht="34.5" customHeight="1">
      <c r="A421" s="251" t="s">
        <v>794</v>
      </c>
      <c r="B421" s="119"/>
      <c r="C421" s="369"/>
      <c r="D421" s="369"/>
      <c r="E421" s="320" t="s">
        <v>247</v>
      </c>
      <c r="F421" s="321"/>
      <c r="G421" s="321"/>
      <c r="H421" s="322"/>
      <c r="I421" s="361"/>
      <c r="J421" s="140">
        <f t="shared" si="13"/>
        <v>45</v>
      </c>
      <c r="K421" s="81" t="str">
        <f t="shared" si="14"/>
        <v/>
      </c>
      <c r="L421" s="147">
        <v>4</v>
      </c>
      <c r="M421" s="147">
        <v>15</v>
      </c>
      <c r="N421" s="147">
        <v>26</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1050</v>
      </c>
      <c r="M428" s="66" t="s">
        <v>1055</v>
      </c>
      <c r="N428" s="66" t="s">
        <v>1057</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1051</v>
      </c>
      <c r="M429" s="70" t="s">
        <v>1051</v>
      </c>
      <c r="N429" s="70" t="s">
        <v>1058</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1022</v>
      </c>
      <c r="J430" s="192">
        <f>IF(SUM(L430:N430)=0,IF(COUNTIF(L430:N430,"未確認")&gt;0,"未確認",IF(COUNTIF(L430:N430,"~*")&gt;0,"*",SUM(L430:N430))),SUM(L430:N430))</f>
        <v>1414</v>
      </c>
      <c r="K430" s="193" t="str">
        <f>IF(OR(COUNTIF(L430:N430,"未確認")&gt;0,COUNTIF(L430:N430,"~*")&gt;0),"※","")</f>
        <v/>
      </c>
      <c r="L430" s="147">
        <v>411</v>
      </c>
      <c r="M430" s="147">
        <v>961</v>
      </c>
      <c r="N430" s="147">
        <v>42</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28</v>
      </c>
      <c r="K431" s="193" t="str">
        <f>IF(OR(COUNTIF(L431:N431,"未確認")&gt;0,COUNTIF(L431:N431,"~*")&gt;0),"※","")</f>
        <v/>
      </c>
      <c r="L431" s="147">
        <v>12</v>
      </c>
      <c r="M431" s="147">
        <v>15</v>
      </c>
      <c r="N431" s="147">
        <v>1</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13</v>
      </c>
      <c r="K432" s="193" t="str">
        <f>IF(OR(COUNTIF(L432:N432,"未確認")&gt;0,COUNTIF(L432:N432,"~*")&gt;0),"※","")</f>
        <v/>
      </c>
      <c r="L432" s="147">
        <v>6</v>
      </c>
      <c r="M432" s="147">
        <v>5</v>
      </c>
      <c r="N432" s="147">
        <v>2</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1365</v>
      </c>
      <c r="K433" s="193" t="str">
        <f>IF(OR(COUNTIF(L433:N433,"未確認")&gt;0,COUNTIF(L433:N433,"~*")&gt;0),"※","")</f>
        <v/>
      </c>
      <c r="L433" s="147">
        <v>388</v>
      </c>
      <c r="M433" s="147">
        <v>939</v>
      </c>
      <c r="N433" s="147">
        <v>38</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8</v>
      </c>
      <c r="K434" s="193" t="str">
        <f>IF(OR(COUNTIF(L434:N434,"未確認")&gt;0,COUNTIF(L434:N434,"~*")&gt;0),"※","")</f>
        <v/>
      </c>
      <c r="L434" s="147">
        <v>5</v>
      </c>
      <c r="M434" s="147">
        <v>2</v>
      </c>
      <c r="N434" s="147">
        <v>1</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1050</v>
      </c>
      <c r="M441" s="66" t="s">
        <v>1055</v>
      </c>
      <c r="N441" s="66" t="s">
        <v>1057</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1051</v>
      </c>
      <c r="M442" s="70" t="s">
        <v>1051</v>
      </c>
      <c r="N442" s="70" t="s">
        <v>1058</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1023</v>
      </c>
      <c r="J443" s="192">
        <v>2</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1</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1</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979</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1050</v>
      </c>
      <c r="M466" s="66" t="s">
        <v>1055</v>
      </c>
      <c r="N466" s="66" t="s">
        <v>1057</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1051</v>
      </c>
      <c r="M467" s="70" t="s">
        <v>1051</v>
      </c>
      <c r="N467" s="70" t="s">
        <v>1058</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59</v>
      </c>
      <c r="K468" s="201" t="str">
        <f t="shared" ref="K468:K475" si="16">IF(OR(COUNTIF(L468:N468,"未確認")&gt;0,COUNTIF(L468:N468,"*")&gt;0),"※","")</f>
        <v>※</v>
      </c>
      <c r="L468" s="117" t="s">
        <v>541</v>
      </c>
      <c r="M468" s="117">
        <v>59</v>
      </c>
      <c r="N468" s="117">
        <v>0</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t="s">
        <v>541</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t="s">
        <v>541</v>
      </c>
      <c r="M470" s="117" t="s">
        <v>541</v>
      </c>
      <c r="N470" s="117">
        <v>0</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117">
        <v>0</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19</v>
      </c>
      <c r="K477" s="201" t="str">
        <f t="shared" ref="K477:K496" si="18">IF(OR(COUNTIF(L477:N477,"未確認")&gt;0,COUNTIF(L477:N477,"*")&gt;0),"※","")</f>
        <v>※</v>
      </c>
      <c r="L477" s="117" t="s">
        <v>541</v>
      </c>
      <c r="M477" s="117">
        <v>19</v>
      </c>
      <c r="N477" s="117">
        <v>0</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35</v>
      </c>
      <c r="K478" s="201" t="str">
        <f t="shared" si="18"/>
        <v/>
      </c>
      <c r="L478" s="117">
        <v>0</v>
      </c>
      <c r="M478" s="117">
        <v>35</v>
      </c>
      <c r="N478" s="117">
        <v>0</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t="str">
        <f t="shared" si="17"/>
        <v>*</v>
      </c>
      <c r="K479" s="201" t="str">
        <f t="shared" si="18"/>
        <v>※</v>
      </c>
      <c r="L479" s="117">
        <v>0</v>
      </c>
      <c r="M479" s="117" t="s">
        <v>541</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t="str">
        <f>IF(SUM(L481:N481)=0,IF(COUNTIF(L481:N481,"未確認")&gt;0,"未確認",IF(COUNTIF(L481:N481,"*")&gt;0,"*",SUM(L481:N481))),SUM(L481:N481))</f>
        <v>*</v>
      </c>
      <c r="K481" s="201" t="str">
        <f t="shared" si="18"/>
        <v>※</v>
      </c>
      <c r="L481" s="117">
        <v>0</v>
      </c>
      <c r="M481" s="117" t="s">
        <v>541</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t="str">
        <f t="shared" ref="J482:J496" si="19">IF(SUM(L482:N482)=0,IF(COUNTIF(L482:N482,"未確認")&gt;0,"未確認",IF(COUNTIF(L482:N482,"~*")&gt;0,"*",SUM(L482:N482))),SUM(L482:N482))</f>
        <v>未確認</v>
      </c>
      <c r="K482" s="201" t="str">
        <f t="shared" si="18"/>
        <v>※</v>
      </c>
      <c r="L482" s="117" t="s">
        <v>978</v>
      </c>
      <c r="M482" s="117">
        <v>0</v>
      </c>
      <c r="N482" s="117" t="s">
        <v>978</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t="str">
        <f t="shared" si="19"/>
        <v>未確認</v>
      </c>
      <c r="K483" s="201" t="str">
        <f t="shared" si="18"/>
        <v>※</v>
      </c>
      <c r="L483" s="117" t="s">
        <v>978</v>
      </c>
      <c r="M483" s="117">
        <v>0</v>
      </c>
      <c r="N483" s="117" t="s">
        <v>978</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t="str">
        <f t="shared" si="19"/>
        <v>未確認</v>
      </c>
      <c r="K484" s="201" t="str">
        <f t="shared" si="18"/>
        <v>※</v>
      </c>
      <c r="L484" s="117" t="s">
        <v>978</v>
      </c>
      <c r="M484" s="117">
        <v>0</v>
      </c>
      <c r="N484" s="117" t="s">
        <v>978</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t="str">
        <f t="shared" si="19"/>
        <v>未確認</v>
      </c>
      <c r="K485" s="201" t="str">
        <f t="shared" si="18"/>
        <v>※</v>
      </c>
      <c r="L485" s="117" t="s">
        <v>978</v>
      </c>
      <c r="M485" s="117">
        <v>0</v>
      </c>
      <c r="N485" s="117" t="s">
        <v>978</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t="str">
        <f t="shared" si="19"/>
        <v>未確認</v>
      </c>
      <c r="K486" s="201" t="str">
        <f t="shared" si="18"/>
        <v>※</v>
      </c>
      <c r="L486" s="117" t="s">
        <v>978</v>
      </c>
      <c r="M486" s="117">
        <v>0</v>
      </c>
      <c r="N486" s="117" t="s">
        <v>978</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t="str">
        <f t="shared" si="19"/>
        <v>未確認</v>
      </c>
      <c r="K487" s="201" t="str">
        <f t="shared" si="18"/>
        <v>※</v>
      </c>
      <c r="L487" s="117" t="s">
        <v>978</v>
      </c>
      <c r="M487" s="117">
        <v>0</v>
      </c>
      <c r="N487" s="117" t="s">
        <v>978</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t="str">
        <f t="shared" si="19"/>
        <v>未確認</v>
      </c>
      <c r="K488" s="201" t="str">
        <f t="shared" si="18"/>
        <v>※</v>
      </c>
      <c r="L488" s="117" t="s">
        <v>978</v>
      </c>
      <c r="M488" s="117">
        <v>0</v>
      </c>
      <c r="N488" s="117" t="s">
        <v>978</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t="str">
        <f t="shared" si="19"/>
        <v>未確認</v>
      </c>
      <c r="K489" s="201" t="str">
        <f t="shared" si="18"/>
        <v>※</v>
      </c>
      <c r="L489" s="117" t="s">
        <v>978</v>
      </c>
      <c r="M489" s="117">
        <v>0</v>
      </c>
      <c r="N489" s="117" t="s">
        <v>978</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t="str">
        <f t="shared" si="19"/>
        <v>未確認</v>
      </c>
      <c r="K490" s="201" t="str">
        <f t="shared" si="18"/>
        <v>※</v>
      </c>
      <c r="L490" s="117" t="s">
        <v>978</v>
      </c>
      <c r="M490" s="117" t="s">
        <v>541</v>
      </c>
      <c r="N490" s="117" t="s">
        <v>978</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t="str">
        <f t="shared" si="19"/>
        <v>未確認</v>
      </c>
      <c r="K491" s="201" t="str">
        <f t="shared" si="18"/>
        <v>※</v>
      </c>
      <c r="L491" s="117" t="s">
        <v>978</v>
      </c>
      <c r="M491" s="117" t="s">
        <v>541</v>
      </c>
      <c r="N491" s="117" t="s">
        <v>978</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t="str">
        <f t="shared" si="19"/>
        <v>未確認</v>
      </c>
      <c r="K492" s="201" t="str">
        <f t="shared" si="18"/>
        <v>※</v>
      </c>
      <c r="L492" s="117" t="s">
        <v>978</v>
      </c>
      <c r="M492" s="117" t="s">
        <v>541</v>
      </c>
      <c r="N492" s="117" t="s">
        <v>978</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t="str">
        <f t="shared" si="19"/>
        <v>未確認</v>
      </c>
      <c r="K493" s="201" t="str">
        <f t="shared" si="18"/>
        <v>※</v>
      </c>
      <c r="L493" s="117" t="s">
        <v>978</v>
      </c>
      <c r="M493" s="117">
        <v>0</v>
      </c>
      <c r="N493" s="117" t="s">
        <v>978</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t="str">
        <f t="shared" si="19"/>
        <v>*</v>
      </c>
      <c r="K496" s="201" t="str">
        <f t="shared" si="18"/>
        <v>※</v>
      </c>
      <c r="L496" s="117">
        <v>0</v>
      </c>
      <c r="M496" s="117" t="s">
        <v>541</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1050</v>
      </c>
      <c r="M502" s="66" t="s">
        <v>1055</v>
      </c>
      <c r="N502" s="66" t="s">
        <v>1057</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1051</v>
      </c>
      <c r="M503" s="70" t="s">
        <v>1051</v>
      </c>
      <c r="N503" s="70" t="s">
        <v>1058</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t="str">
        <f t="shared" ref="J504:J511" si="20">IF(SUM(L504:N504)=0,IF(COUNTIF(L504:N504,"未確認")&gt;0,"未確認",IF(COUNTIF(L504:N504,"~*")&gt;0,"*",SUM(L504:N504))),SUM(L504:N504))</f>
        <v>*</v>
      </c>
      <c r="K504" s="201" t="str">
        <f t="shared" ref="K504:K511" si="21">IF(OR(COUNTIF(L504:N504,"未確認")&gt;0,COUNTIF(L504:N504,"*")&gt;0),"※","")</f>
        <v>※</v>
      </c>
      <c r="L504" s="117">
        <v>0</v>
      </c>
      <c r="M504" s="117" t="s">
        <v>541</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25</v>
      </c>
      <c r="K505" s="201" t="str">
        <f t="shared" si="21"/>
        <v>※</v>
      </c>
      <c r="L505" s="117" t="s">
        <v>541</v>
      </c>
      <c r="M505" s="117">
        <v>25</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t="s">
        <v>541</v>
      </c>
      <c r="O508" s="8"/>
      <c r="P508" s="8"/>
      <c r="Q508" s="8"/>
      <c r="R508" s="8"/>
      <c r="S508" s="8"/>
      <c r="T508" s="8"/>
      <c r="U508" s="8"/>
      <c r="V508" s="8"/>
    </row>
    <row r="509" spans="1:22" s="118" customFormat="1" ht="84" customHeight="1">
      <c r="A509" s="252" t="s">
        <v>841</v>
      </c>
      <c r="B509" s="204"/>
      <c r="C509" s="317" t="s">
        <v>1034</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1050</v>
      </c>
      <c r="M514" s="66" t="s">
        <v>1055</v>
      </c>
      <c r="N514" s="66" t="s">
        <v>1057</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1051</v>
      </c>
      <c r="M515" s="70" t="s">
        <v>1051</v>
      </c>
      <c r="N515" s="70" t="s">
        <v>1058</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1050</v>
      </c>
      <c r="M520" s="66" t="s">
        <v>1055</v>
      </c>
      <c r="N520" s="66" t="s">
        <v>1057</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1051</v>
      </c>
      <c r="M521" s="70" t="s">
        <v>1051</v>
      </c>
      <c r="N521" s="70" t="s">
        <v>1058</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1050</v>
      </c>
      <c r="M525" s="66" t="s">
        <v>1055</v>
      </c>
      <c r="N525" s="66" t="s">
        <v>1057</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1051</v>
      </c>
      <c r="M526" s="70" t="s">
        <v>1051</v>
      </c>
      <c r="N526" s="70" t="s">
        <v>1058</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1050</v>
      </c>
      <c r="M530" s="66" t="s">
        <v>1055</v>
      </c>
      <c r="N530" s="66" t="s">
        <v>1057</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1051</v>
      </c>
      <c r="M531" s="70" t="s">
        <v>1051</v>
      </c>
      <c r="N531" s="70" t="s">
        <v>1058</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f t="shared" si="22"/>
        <v>67</v>
      </c>
      <c r="K535" s="201" t="str">
        <f t="shared" si="23"/>
        <v/>
      </c>
      <c r="L535" s="117">
        <v>19</v>
      </c>
      <c r="M535" s="117">
        <v>29</v>
      </c>
      <c r="N535" s="117">
        <v>19</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1050</v>
      </c>
      <c r="M543" s="66" t="s">
        <v>1055</v>
      </c>
      <c r="N543" s="66" t="s">
        <v>1057</v>
      </c>
    </row>
    <row r="544" spans="1:22" s="1" customFormat="1" ht="20.25" customHeight="1">
      <c r="A544" s="243"/>
      <c r="C544" s="62"/>
      <c r="D544" s="3"/>
      <c r="E544" s="3"/>
      <c r="F544" s="3"/>
      <c r="G544" s="3"/>
      <c r="H544" s="287"/>
      <c r="I544" s="67" t="s">
        <v>36</v>
      </c>
      <c r="J544" s="68"/>
      <c r="K544" s="186"/>
      <c r="L544" s="70" t="s">
        <v>1051</v>
      </c>
      <c r="M544" s="70" t="s">
        <v>1051</v>
      </c>
      <c r="N544" s="70" t="s">
        <v>1058</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992</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1049</v>
      </c>
      <c r="M558" s="211" t="s">
        <v>1054</v>
      </c>
      <c r="N558" s="211" t="s">
        <v>1054</v>
      </c>
    </row>
    <row r="559" spans="1:14" s="91" customFormat="1" ht="65.150000000000006" customHeight="1">
      <c r="A559" s="243"/>
      <c r="B559" s="119"/>
      <c r="C559" s="323" t="s">
        <v>1024</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v>47.7</v>
      </c>
      <c r="M560" s="211">
        <v>37.6</v>
      </c>
      <c r="N560" s="211">
        <v>0</v>
      </c>
    </row>
    <row r="561" spans="1:14" s="91" customFormat="1" ht="34.5" customHeight="1">
      <c r="A561" s="251" t="s">
        <v>871</v>
      </c>
      <c r="B561" s="119"/>
      <c r="C561" s="209"/>
      <c r="D561" s="331" t="s">
        <v>377</v>
      </c>
      <c r="E561" s="342"/>
      <c r="F561" s="342"/>
      <c r="G561" s="342"/>
      <c r="H561" s="332"/>
      <c r="I561" s="343"/>
      <c r="J561" s="207"/>
      <c r="K561" s="210"/>
      <c r="L561" s="211">
        <v>30.6</v>
      </c>
      <c r="M561" s="211">
        <v>17.7</v>
      </c>
      <c r="N561" s="211">
        <v>0</v>
      </c>
    </row>
    <row r="562" spans="1:14" s="91" customFormat="1" ht="34.5" customHeight="1">
      <c r="A562" s="251" t="s">
        <v>872</v>
      </c>
      <c r="B562" s="119"/>
      <c r="C562" s="209"/>
      <c r="D562" s="331" t="s">
        <v>993</v>
      </c>
      <c r="E562" s="342"/>
      <c r="F562" s="342"/>
      <c r="G562" s="342"/>
      <c r="H562" s="332"/>
      <c r="I562" s="343"/>
      <c r="J562" s="207"/>
      <c r="K562" s="210"/>
      <c r="L562" s="211">
        <v>12.8</v>
      </c>
      <c r="M562" s="211">
        <v>9.6</v>
      </c>
      <c r="N562" s="211">
        <v>0</v>
      </c>
    </row>
    <row r="563" spans="1:14" s="91" customFormat="1" ht="34.5" customHeight="1">
      <c r="A563" s="251" t="s">
        <v>873</v>
      </c>
      <c r="B563" s="119"/>
      <c r="C563" s="209"/>
      <c r="D563" s="331" t="s">
        <v>379</v>
      </c>
      <c r="E563" s="342"/>
      <c r="F563" s="342"/>
      <c r="G563" s="342"/>
      <c r="H563" s="332"/>
      <c r="I563" s="343"/>
      <c r="J563" s="207"/>
      <c r="K563" s="210"/>
      <c r="L563" s="211">
        <v>8</v>
      </c>
      <c r="M563" s="211">
        <v>4.9000000000000004</v>
      </c>
      <c r="N563" s="211">
        <v>0</v>
      </c>
    </row>
    <row r="564" spans="1:14" s="91" customFormat="1" ht="34.5" customHeight="1">
      <c r="A564" s="251" t="s">
        <v>874</v>
      </c>
      <c r="B564" s="119"/>
      <c r="C564" s="209"/>
      <c r="D564" s="331" t="s">
        <v>380</v>
      </c>
      <c r="E564" s="342"/>
      <c r="F564" s="342"/>
      <c r="G564" s="342"/>
      <c r="H564" s="332"/>
      <c r="I564" s="343"/>
      <c r="J564" s="207"/>
      <c r="K564" s="210"/>
      <c r="L564" s="211">
        <v>2.4</v>
      </c>
      <c r="M564" s="211">
        <v>9.9</v>
      </c>
      <c r="N564" s="211">
        <v>0</v>
      </c>
    </row>
    <row r="565" spans="1:14" s="91" customFormat="1" ht="34.5" customHeight="1">
      <c r="A565" s="251" t="s">
        <v>875</v>
      </c>
      <c r="B565" s="119"/>
      <c r="C565" s="280"/>
      <c r="D565" s="331" t="s">
        <v>869</v>
      </c>
      <c r="E565" s="342"/>
      <c r="F565" s="342"/>
      <c r="G565" s="342"/>
      <c r="H565" s="332"/>
      <c r="I565" s="343"/>
      <c r="J565" s="207"/>
      <c r="K565" s="210"/>
      <c r="L565" s="211">
        <v>20</v>
      </c>
      <c r="M565" s="211">
        <v>23</v>
      </c>
      <c r="N565" s="211">
        <v>0</v>
      </c>
    </row>
    <row r="566" spans="1:14" s="91" customFormat="1" ht="34.5" customHeight="1">
      <c r="A566" s="251" t="s">
        <v>876</v>
      </c>
      <c r="B566" s="119"/>
      <c r="C566" s="285"/>
      <c r="D566" s="331" t="s">
        <v>994</v>
      </c>
      <c r="E566" s="342"/>
      <c r="F566" s="342"/>
      <c r="G566" s="342"/>
      <c r="H566" s="332"/>
      <c r="I566" s="343"/>
      <c r="J566" s="213"/>
      <c r="K566" s="214"/>
      <c r="L566" s="211">
        <v>25</v>
      </c>
      <c r="M566" s="211">
        <v>21.5</v>
      </c>
      <c r="N566" s="211">
        <v>0</v>
      </c>
    </row>
    <row r="567" spans="1:14" s="91" customFormat="1" ht="42.75" customHeight="1">
      <c r="A567" s="243"/>
      <c r="B567" s="119"/>
      <c r="C567" s="323" t="s">
        <v>1025</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v>13.8</v>
      </c>
      <c r="M568" s="211">
        <v>0</v>
      </c>
      <c r="N568" s="211">
        <v>0</v>
      </c>
    </row>
    <row r="569" spans="1:14" s="91" customFormat="1" ht="34.5" customHeight="1">
      <c r="A569" s="251" t="s">
        <v>878</v>
      </c>
      <c r="B569" s="119"/>
      <c r="C569" s="209"/>
      <c r="D569" s="331" t="s">
        <v>377</v>
      </c>
      <c r="E569" s="342"/>
      <c r="F569" s="342"/>
      <c r="G569" s="342"/>
      <c r="H569" s="332"/>
      <c r="I569" s="343"/>
      <c r="J569" s="207"/>
      <c r="K569" s="210"/>
      <c r="L569" s="211">
        <v>0.7</v>
      </c>
      <c r="M569" s="211">
        <v>0</v>
      </c>
      <c r="N569" s="211">
        <v>0</v>
      </c>
    </row>
    <row r="570" spans="1:14" s="91" customFormat="1" ht="34.5" customHeight="1">
      <c r="A570" s="251" t="s">
        <v>879</v>
      </c>
      <c r="B570" s="119"/>
      <c r="C570" s="209"/>
      <c r="D570" s="331" t="s">
        <v>993</v>
      </c>
      <c r="E570" s="342"/>
      <c r="F570" s="342"/>
      <c r="G570" s="342"/>
      <c r="H570" s="332"/>
      <c r="I570" s="343"/>
      <c r="J570" s="207"/>
      <c r="K570" s="210"/>
      <c r="L570" s="211">
        <v>0</v>
      </c>
      <c r="M570" s="211">
        <v>0</v>
      </c>
      <c r="N570" s="211">
        <v>0</v>
      </c>
    </row>
    <row r="571" spans="1:14" s="91" customFormat="1" ht="34.5" customHeight="1">
      <c r="A571" s="251" t="s">
        <v>880</v>
      </c>
      <c r="B571" s="119"/>
      <c r="C571" s="209"/>
      <c r="D571" s="331" t="s">
        <v>379</v>
      </c>
      <c r="E571" s="342"/>
      <c r="F571" s="342"/>
      <c r="G571" s="342"/>
      <c r="H571" s="332"/>
      <c r="I571" s="343"/>
      <c r="J571" s="207"/>
      <c r="K571" s="210"/>
      <c r="L571" s="211">
        <v>0</v>
      </c>
      <c r="M571" s="211">
        <v>0</v>
      </c>
      <c r="N571" s="211">
        <v>0</v>
      </c>
    </row>
    <row r="572" spans="1:14" s="91" customFormat="1" ht="34.5" customHeight="1">
      <c r="A572" s="251" t="s">
        <v>881</v>
      </c>
      <c r="B572" s="119"/>
      <c r="C572" s="209"/>
      <c r="D572" s="331" t="s">
        <v>380</v>
      </c>
      <c r="E572" s="342"/>
      <c r="F572" s="342"/>
      <c r="G572" s="342"/>
      <c r="H572" s="332"/>
      <c r="I572" s="343"/>
      <c r="J572" s="207"/>
      <c r="K572" s="210"/>
      <c r="L572" s="211">
        <v>1.1000000000000001</v>
      </c>
      <c r="M572" s="211">
        <v>0</v>
      </c>
      <c r="N572" s="211">
        <v>0</v>
      </c>
    </row>
    <row r="573" spans="1:14" s="91" customFormat="1" ht="34.5" customHeight="1">
      <c r="A573" s="251" t="s">
        <v>882</v>
      </c>
      <c r="B573" s="119"/>
      <c r="C573" s="209"/>
      <c r="D573" s="331" t="s">
        <v>869</v>
      </c>
      <c r="E573" s="342"/>
      <c r="F573" s="342"/>
      <c r="G573" s="342"/>
      <c r="H573" s="332"/>
      <c r="I573" s="343"/>
      <c r="J573" s="207"/>
      <c r="K573" s="210"/>
      <c r="L573" s="211">
        <v>0</v>
      </c>
      <c r="M573" s="211">
        <v>0</v>
      </c>
      <c r="N573" s="211">
        <v>0</v>
      </c>
    </row>
    <row r="574" spans="1:14" s="91" customFormat="1" ht="34.5" customHeight="1">
      <c r="A574" s="251" t="s">
        <v>883</v>
      </c>
      <c r="B574" s="119"/>
      <c r="C574" s="212"/>
      <c r="D574" s="331" t="s">
        <v>994</v>
      </c>
      <c r="E574" s="342"/>
      <c r="F574" s="342"/>
      <c r="G574" s="342"/>
      <c r="H574" s="332"/>
      <c r="I574" s="343"/>
      <c r="J574" s="213"/>
      <c r="K574" s="214"/>
      <c r="L574" s="211">
        <v>0</v>
      </c>
      <c r="M574" s="211">
        <v>0</v>
      </c>
      <c r="N574" s="211">
        <v>0</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v>0</v>
      </c>
      <c r="M576" s="211">
        <v>0</v>
      </c>
      <c r="N576" s="211">
        <v>0</v>
      </c>
    </row>
    <row r="577" spans="1:22" s="91" customFormat="1" ht="34.5" customHeight="1">
      <c r="A577" s="251" t="s">
        <v>885</v>
      </c>
      <c r="B577" s="119"/>
      <c r="C577" s="209"/>
      <c r="D577" s="331" t="s">
        <v>377</v>
      </c>
      <c r="E577" s="342"/>
      <c r="F577" s="342"/>
      <c r="G577" s="342"/>
      <c r="H577" s="332"/>
      <c r="I577" s="343"/>
      <c r="J577" s="207"/>
      <c r="K577" s="210"/>
      <c r="L577" s="211">
        <v>0</v>
      </c>
      <c r="M577" s="211">
        <v>0</v>
      </c>
      <c r="N577" s="211">
        <v>0</v>
      </c>
    </row>
    <row r="578" spans="1:22" s="91" customFormat="1" ht="34.5" customHeight="1">
      <c r="A578" s="251" t="s">
        <v>886</v>
      </c>
      <c r="B578" s="119"/>
      <c r="C578" s="209"/>
      <c r="D578" s="331" t="s">
        <v>993</v>
      </c>
      <c r="E578" s="342"/>
      <c r="F578" s="342"/>
      <c r="G578" s="342"/>
      <c r="H578" s="332"/>
      <c r="I578" s="343"/>
      <c r="J578" s="207"/>
      <c r="K578" s="210"/>
      <c r="L578" s="211">
        <v>0</v>
      </c>
      <c r="M578" s="211">
        <v>0</v>
      </c>
      <c r="N578" s="211">
        <v>0</v>
      </c>
    </row>
    <row r="579" spans="1:22" s="91" customFormat="1" ht="34.5" customHeight="1">
      <c r="A579" s="251" t="s">
        <v>887</v>
      </c>
      <c r="B579" s="119"/>
      <c r="C579" s="209"/>
      <c r="D579" s="331" t="s">
        <v>379</v>
      </c>
      <c r="E579" s="342"/>
      <c r="F579" s="342"/>
      <c r="G579" s="342"/>
      <c r="H579" s="332"/>
      <c r="I579" s="343"/>
      <c r="J579" s="207"/>
      <c r="K579" s="210"/>
      <c r="L579" s="211">
        <v>0</v>
      </c>
      <c r="M579" s="211">
        <v>0</v>
      </c>
      <c r="N579" s="211">
        <v>0</v>
      </c>
    </row>
    <row r="580" spans="1:22" s="91" customFormat="1" ht="34.5" customHeight="1">
      <c r="A580" s="251" t="s">
        <v>888</v>
      </c>
      <c r="B580" s="119"/>
      <c r="C580" s="209"/>
      <c r="D580" s="331" t="s">
        <v>380</v>
      </c>
      <c r="E580" s="342"/>
      <c r="F580" s="342"/>
      <c r="G580" s="342"/>
      <c r="H580" s="332"/>
      <c r="I580" s="343"/>
      <c r="J580" s="207"/>
      <c r="K580" s="210"/>
      <c r="L580" s="211">
        <v>0</v>
      </c>
      <c r="M580" s="211">
        <v>0</v>
      </c>
      <c r="N580" s="211">
        <v>0</v>
      </c>
    </row>
    <row r="581" spans="1:22" s="91" customFormat="1" ht="34.5" customHeight="1">
      <c r="A581" s="251" t="s">
        <v>889</v>
      </c>
      <c r="B581" s="119"/>
      <c r="C581" s="209"/>
      <c r="D581" s="331" t="s">
        <v>869</v>
      </c>
      <c r="E581" s="342"/>
      <c r="F581" s="342"/>
      <c r="G581" s="342"/>
      <c r="H581" s="332"/>
      <c r="I581" s="343"/>
      <c r="J581" s="207"/>
      <c r="K581" s="210"/>
      <c r="L581" s="211">
        <v>0</v>
      </c>
      <c r="M581" s="211">
        <v>0</v>
      </c>
      <c r="N581" s="211">
        <v>0</v>
      </c>
    </row>
    <row r="582" spans="1:22" s="91" customFormat="1" ht="34.5" customHeight="1">
      <c r="A582" s="251" t="s">
        <v>890</v>
      </c>
      <c r="B582" s="119"/>
      <c r="C582" s="212"/>
      <c r="D582" s="331" t="s">
        <v>994</v>
      </c>
      <c r="E582" s="342"/>
      <c r="F582" s="342"/>
      <c r="G582" s="342"/>
      <c r="H582" s="332"/>
      <c r="I582" s="344"/>
      <c r="J582" s="213"/>
      <c r="K582" s="214"/>
      <c r="L582" s="211">
        <v>0</v>
      </c>
      <c r="M582" s="211">
        <v>0</v>
      </c>
      <c r="N582" s="211">
        <v>0</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1050</v>
      </c>
      <c r="M588" s="66" t="s">
        <v>1055</v>
      </c>
      <c r="N588" s="66" t="s">
        <v>1057</v>
      </c>
    </row>
    <row r="589" spans="1:22" s="1" customFormat="1" ht="20.25" customHeight="1">
      <c r="A589" s="243"/>
      <c r="C589" s="62"/>
      <c r="D589" s="3"/>
      <c r="E589" s="3"/>
      <c r="F589" s="3"/>
      <c r="G589" s="3"/>
      <c r="H589" s="287"/>
      <c r="I589" s="67" t="s">
        <v>36</v>
      </c>
      <c r="J589" s="68"/>
      <c r="K589" s="186"/>
      <c r="L589" s="70" t="s">
        <v>1051</v>
      </c>
      <c r="M589" s="70" t="s">
        <v>1051</v>
      </c>
      <c r="N589" s="70" t="s">
        <v>1058</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f>IF(SUM(L591:N591)=0,IF(COUNTIF(L591:N591,"未確認")&gt;0,"未確認",IF(COUNTIF(L591:N591,"~*")&gt;0,"*",SUM(L591:N591))),SUM(L591:N591))</f>
        <v>0</v>
      </c>
      <c r="K591" s="201" t="str">
        <f>IF(OR(COUNTIF(L591:N591,"未確認")&gt;0,COUNTIF(L591:N591,"*")&gt;0),"※","")</f>
        <v/>
      </c>
      <c r="L591" s="117">
        <v>0</v>
      </c>
      <c r="M591" s="117">
        <v>0</v>
      </c>
      <c r="N591" s="117">
        <v>0</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t="s">
        <v>541</v>
      </c>
      <c r="M593" s="117" t="s">
        <v>541</v>
      </c>
      <c r="N593" s="117">
        <v>0</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995</v>
      </c>
      <c r="D595" s="324"/>
      <c r="E595" s="324"/>
      <c r="F595" s="324"/>
      <c r="G595" s="324"/>
      <c r="H595" s="325"/>
      <c r="I595" s="340" t="s">
        <v>397</v>
      </c>
      <c r="J595" s="140">
        <v>1804</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44</v>
      </c>
      <c r="K596" s="201" t="str">
        <f>IF(OR(COUNTIF(L596:N596,"未確認")&gt;0,COUNTIF(L596:N596,"~*")&gt;0),"※","")</f>
        <v/>
      </c>
      <c r="L596" s="216"/>
      <c r="M596" s="216"/>
      <c r="N596" s="216"/>
    </row>
    <row r="597" spans="1:14" s="115" customFormat="1" ht="35.15" customHeight="1">
      <c r="A597" s="251" t="s">
        <v>897</v>
      </c>
      <c r="B597" s="84"/>
      <c r="C597" s="323" t="s">
        <v>996</v>
      </c>
      <c r="D597" s="324"/>
      <c r="E597" s="324"/>
      <c r="F597" s="324"/>
      <c r="G597" s="324"/>
      <c r="H597" s="325"/>
      <c r="I597" s="326" t="s">
        <v>400</v>
      </c>
      <c r="J597" s="140">
        <v>452</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46</v>
      </c>
      <c r="K598" s="201" t="str">
        <f>IF(OR(COUNTIF(L598:N598,"未確認")&gt;0,COUNTIF(L598:N598,"~*")&gt;0),"※","")</f>
        <v/>
      </c>
      <c r="L598" s="216"/>
      <c r="M598" s="216"/>
      <c r="N598" s="216"/>
    </row>
    <row r="599" spans="1:14" s="115" customFormat="1" ht="42" customHeight="1">
      <c r="A599" s="251" t="s">
        <v>899</v>
      </c>
      <c r="B599" s="84"/>
      <c r="C599" s="317" t="s">
        <v>997</v>
      </c>
      <c r="D599" s="318"/>
      <c r="E599" s="318"/>
      <c r="F599" s="318"/>
      <c r="G599" s="318"/>
      <c r="H599" s="319"/>
      <c r="I599" s="122" t="s">
        <v>402</v>
      </c>
      <c r="J599" s="116">
        <v>257</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1050</v>
      </c>
      <c r="M611" s="66" t="s">
        <v>1055</v>
      </c>
      <c r="N611" s="66" t="s">
        <v>1057</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1051</v>
      </c>
      <c r="M612" s="70" t="s">
        <v>1051</v>
      </c>
      <c r="N612" s="70" t="s">
        <v>1058</v>
      </c>
      <c r="O612" s="8"/>
      <c r="P612" s="8"/>
      <c r="Q612" s="8"/>
      <c r="R612" s="8"/>
      <c r="S612" s="8"/>
      <c r="T612" s="8"/>
      <c r="U612" s="8"/>
      <c r="V612" s="8"/>
    </row>
    <row r="613" spans="1:22" s="118" customFormat="1" ht="71.25" customHeight="1">
      <c r="A613" s="252" t="s">
        <v>906</v>
      </c>
      <c r="B613" s="115"/>
      <c r="C613" s="317" t="s">
        <v>998</v>
      </c>
      <c r="D613" s="318"/>
      <c r="E613" s="318"/>
      <c r="F613" s="318"/>
      <c r="G613" s="318"/>
      <c r="H613" s="319"/>
      <c r="I613" s="337" t="s">
        <v>1035</v>
      </c>
      <c r="J613" s="116">
        <f t="shared" ref="J613:J623" si="28">IF(SUM(L613:N613)=0,IF(COUNTIF(L613:N613,"未確認")&gt;0,"未確認",IF(COUNTIF(L613:N613,"~*")&gt;0,"*",SUM(L613:N613))),SUM(L613:N613))</f>
        <v>62</v>
      </c>
      <c r="K613" s="201" t="str">
        <f t="shared" ref="K613:K623" si="29">IF(OR(COUNTIF(L613:N613,"未確認")&gt;0,COUNTIF(L613:N613,"*")&gt;0),"※","")</f>
        <v/>
      </c>
      <c r="L613" s="117">
        <v>23</v>
      </c>
      <c r="M613" s="117">
        <v>39</v>
      </c>
      <c r="N613" s="117">
        <v>0</v>
      </c>
    </row>
    <row r="614" spans="1:22" s="118" customFormat="1" ht="71.25" customHeight="1">
      <c r="A614" s="252" t="s">
        <v>907</v>
      </c>
      <c r="B614" s="115"/>
      <c r="C614" s="317" t="s">
        <v>999</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1036</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1001</v>
      </c>
      <c r="D618" s="318"/>
      <c r="E618" s="318"/>
      <c r="F618" s="318"/>
      <c r="G618" s="318"/>
      <c r="H618" s="319"/>
      <c r="I618" s="138" t="s">
        <v>1029</v>
      </c>
      <c r="J618" s="116">
        <f t="shared" si="28"/>
        <v>25</v>
      </c>
      <c r="K618" s="201" t="str">
        <f t="shared" si="29"/>
        <v>※</v>
      </c>
      <c r="L618" s="117">
        <v>25</v>
      </c>
      <c r="M618" s="117">
        <v>0</v>
      </c>
      <c r="N618" s="117" t="s">
        <v>541</v>
      </c>
    </row>
    <row r="619" spans="1:22" s="118" customFormat="1" ht="84" customHeight="1">
      <c r="A619" s="252" t="s">
        <v>912</v>
      </c>
      <c r="B619" s="119"/>
      <c r="C619" s="317" t="s">
        <v>1026</v>
      </c>
      <c r="D619" s="318"/>
      <c r="E619" s="318"/>
      <c r="F619" s="318"/>
      <c r="G619" s="318"/>
      <c r="H619" s="319"/>
      <c r="I619" s="138" t="s">
        <v>1030</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t="str">
        <f t="shared" si="28"/>
        <v>*</v>
      </c>
      <c r="K620" s="201" t="str">
        <f t="shared" si="29"/>
        <v>※</v>
      </c>
      <c r="L620" s="117" t="s">
        <v>541</v>
      </c>
      <c r="M620" s="117">
        <v>0</v>
      </c>
      <c r="N620" s="117">
        <v>0</v>
      </c>
    </row>
    <row r="621" spans="1:22" s="118" customFormat="1" ht="84" customHeight="1">
      <c r="A621" s="252" t="s">
        <v>914</v>
      </c>
      <c r="B621" s="119"/>
      <c r="C621" s="317" t="s">
        <v>1000</v>
      </c>
      <c r="D621" s="318"/>
      <c r="E621" s="318"/>
      <c r="F621" s="318"/>
      <c r="G621" s="318"/>
      <c r="H621" s="319"/>
      <c r="I621" s="122" t="s">
        <v>426</v>
      </c>
      <c r="J621" s="116">
        <f t="shared" si="28"/>
        <v>15</v>
      </c>
      <c r="K621" s="201" t="str">
        <f t="shared" si="29"/>
        <v>※</v>
      </c>
      <c r="L621" s="117" t="s">
        <v>541</v>
      </c>
      <c r="M621" s="117">
        <v>15</v>
      </c>
      <c r="N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c r="N622" s="117">
        <v>0</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1050</v>
      </c>
      <c r="M629" s="66" t="s">
        <v>1055</v>
      </c>
      <c r="N629" s="66" t="s">
        <v>1057</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1051</v>
      </c>
      <c r="M630" s="70" t="s">
        <v>1051</v>
      </c>
      <c r="N630" s="70" t="s">
        <v>1058</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t="s">
        <v>541</v>
      </c>
      <c r="M631" s="117" t="s">
        <v>541</v>
      </c>
      <c r="N631" s="117">
        <v>0</v>
      </c>
    </row>
    <row r="632" spans="1:22" s="118" customFormat="1" ht="56.15" customHeight="1">
      <c r="A632" s="252" t="s">
        <v>918</v>
      </c>
      <c r="B632" s="119"/>
      <c r="C632" s="320" t="s">
        <v>434</v>
      </c>
      <c r="D632" s="321"/>
      <c r="E632" s="321"/>
      <c r="F632" s="321"/>
      <c r="G632" s="321"/>
      <c r="H632" s="322"/>
      <c r="I632" s="122" t="s">
        <v>435</v>
      </c>
      <c r="J632" s="116">
        <f t="shared" si="30"/>
        <v>50</v>
      </c>
      <c r="K632" s="201" t="str">
        <f t="shared" si="31"/>
        <v/>
      </c>
      <c r="L632" s="117">
        <v>11</v>
      </c>
      <c r="M632" s="117">
        <v>39</v>
      </c>
      <c r="N632" s="117">
        <v>0</v>
      </c>
    </row>
    <row r="633" spans="1:22" s="118" customFormat="1" ht="56">
      <c r="A633" s="252" t="s">
        <v>919</v>
      </c>
      <c r="B633" s="119"/>
      <c r="C633" s="320" t="s">
        <v>436</v>
      </c>
      <c r="D633" s="321"/>
      <c r="E633" s="321"/>
      <c r="F633" s="321"/>
      <c r="G633" s="321"/>
      <c r="H633" s="322"/>
      <c r="I633" s="122" t="s">
        <v>437</v>
      </c>
      <c r="J633" s="116">
        <f t="shared" si="30"/>
        <v>27</v>
      </c>
      <c r="K633" s="201" t="str">
        <f t="shared" si="31"/>
        <v/>
      </c>
      <c r="L633" s="117">
        <v>12</v>
      </c>
      <c r="M633" s="117">
        <v>15</v>
      </c>
      <c r="N633" s="117">
        <v>0</v>
      </c>
    </row>
    <row r="634" spans="1:22" s="118" customFormat="1" ht="56.15" customHeight="1">
      <c r="A634" s="252" t="s">
        <v>920</v>
      </c>
      <c r="B634" s="119"/>
      <c r="C634" s="317" t="s">
        <v>1027</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v>0</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v>0</v>
      </c>
      <c r="M636" s="117">
        <v>0</v>
      </c>
      <c r="N636" s="117" t="s">
        <v>541</v>
      </c>
    </row>
    <row r="637" spans="1:22" s="118" customFormat="1" ht="98.15" customHeight="1">
      <c r="A637" s="252" t="s">
        <v>923</v>
      </c>
      <c r="B637" s="119"/>
      <c r="C637" s="320" t="s">
        <v>444</v>
      </c>
      <c r="D637" s="321"/>
      <c r="E637" s="321"/>
      <c r="F637" s="321"/>
      <c r="G637" s="321"/>
      <c r="H637" s="322"/>
      <c r="I637" s="122" t="s">
        <v>445</v>
      </c>
      <c r="J637" s="116">
        <f t="shared" si="30"/>
        <v>14</v>
      </c>
      <c r="K637" s="201" t="str">
        <f t="shared" si="31"/>
        <v>※</v>
      </c>
      <c r="L637" s="117">
        <v>0</v>
      </c>
      <c r="M637" s="117" t="s">
        <v>541</v>
      </c>
      <c r="N637" s="117">
        <v>14</v>
      </c>
    </row>
    <row r="638" spans="1:22" s="118" customFormat="1" ht="84" customHeight="1">
      <c r="A638" s="252" t="s">
        <v>924</v>
      </c>
      <c r="B638" s="119"/>
      <c r="C638" s="317" t="s">
        <v>1002</v>
      </c>
      <c r="D638" s="318"/>
      <c r="E638" s="318"/>
      <c r="F638" s="318"/>
      <c r="G638" s="318"/>
      <c r="H638" s="319"/>
      <c r="I638" s="122" t="s">
        <v>447</v>
      </c>
      <c r="J638" s="116">
        <f t="shared" si="30"/>
        <v>0</v>
      </c>
      <c r="K638" s="201" t="str">
        <f t="shared" si="31"/>
        <v/>
      </c>
      <c r="L638" s="117">
        <v>0</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1050</v>
      </c>
      <c r="M644" s="66" t="s">
        <v>1055</v>
      </c>
      <c r="N644" s="66" t="s">
        <v>1057</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1051</v>
      </c>
      <c r="M645" s="70" t="s">
        <v>1051</v>
      </c>
      <c r="N645" s="70" t="s">
        <v>1058</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67</v>
      </c>
      <c r="K646" s="201" t="str">
        <f t="shared" ref="K646:K660" si="33">IF(OR(COUNTIF(L646:N646,"未確認")&gt;0,COUNTIF(L646:N646,"*")&gt;0),"※","")</f>
        <v/>
      </c>
      <c r="L646" s="117">
        <v>25</v>
      </c>
      <c r="M646" s="117">
        <v>19</v>
      </c>
      <c r="N646" s="117">
        <v>23</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c r="N647" s="117">
        <v>0</v>
      </c>
    </row>
    <row r="648" spans="1:22" s="118" customFormat="1" ht="70" customHeight="1">
      <c r="A648" s="252" t="s">
        <v>927</v>
      </c>
      <c r="B648" s="84"/>
      <c r="C648" s="188"/>
      <c r="D648" s="221"/>
      <c r="E648" s="320" t="s">
        <v>939</v>
      </c>
      <c r="F648" s="321"/>
      <c r="G648" s="321"/>
      <c r="H648" s="322"/>
      <c r="I648" s="122" t="s">
        <v>454</v>
      </c>
      <c r="J648" s="116" t="str">
        <f t="shared" si="32"/>
        <v>*</v>
      </c>
      <c r="K648" s="201" t="str">
        <f t="shared" si="33"/>
        <v>※</v>
      </c>
      <c r="L648" s="117" t="s">
        <v>541</v>
      </c>
      <c r="M648" s="117" t="s">
        <v>541</v>
      </c>
      <c r="N648" s="117" t="s">
        <v>541</v>
      </c>
    </row>
    <row r="649" spans="1:22" s="118" customFormat="1" ht="70" customHeight="1">
      <c r="A649" s="252" t="s">
        <v>928</v>
      </c>
      <c r="B649" s="84"/>
      <c r="C649" s="295"/>
      <c r="D649" s="297"/>
      <c r="E649" s="320" t="s">
        <v>940</v>
      </c>
      <c r="F649" s="321"/>
      <c r="G649" s="321"/>
      <c r="H649" s="322"/>
      <c r="I649" s="122" t="s">
        <v>456</v>
      </c>
      <c r="J649" s="116" t="str">
        <f t="shared" si="32"/>
        <v>*</v>
      </c>
      <c r="K649" s="201" t="str">
        <f t="shared" si="33"/>
        <v>※</v>
      </c>
      <c r="L649" s="117" t="s">
        <v>541</v>
      </c>
      <c r="M649" s="117" t="s">
        <v>541</v>
      </c>
      <c r="N649" s="117">
        <v>0</v>
      </c>
    </row>
    <row r="650" spans="1:22" s="118" customFormat="1" ht="84" customHeight="1">
      <c r="A650" s="252" t="s">
        <v>929</v>
      </c>
      <c r="B650" s="84"/>
      <c r="C650" s="295"/>
      <c r="D650" s="297"/>
      <c r="E650" s="320" t="s">
        <v>941</v>
      </c>
      <c r="F650" s="321"/>
      <c r="G650" s="321"/>
      <c r="H650" s="322"/>
      <c r="I650" s="122" t="s">
        <v>458</v>
      </c>
      <c r="J650" s="116">
        <f t="shared" si="32"/>
        <v>53</v>
      </c>
      <c r="K650" s="201" t="str">
        <f t="shared" si="33"/>
        <v/>
      </c>
      <c r="L650" s="117">
        <v>20</v>
      </c>
      <c r="M650" s="117">
        <v>13</v>
      </c>
      <c r="N650" s="117">
        <v>20</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v>0</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v>
      </c>
      <c r="L655" s="117">
        <v>14</v>
      </c>
      <c r="M655" s="117" t="s">
        <v>541</v>
      </c>
      <c r="N655" s="117" t="s">
        <v>541</v>
      </c>
    </row>
    <row r="656" spans="1:22" s="118" customFormat="1" ht="72" customHeight="1">
      <c r="A656" s="252" t="s">
        <v>935</v>
      </c>
      <c r="B656" s="84"/>
      <c r="C656" s="317" t="s">
        <v>977</v>
      </c>
      <c r="D656" s="318"/>
      <c r="E656" s="318"/>
      <c r="F656" s="318"/>
      <c r="G656" s="318"/>
      <c r="H656" s="319"/>
      <c r="I656" s="138" t="s">
        <v>1037</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12</v>
      </c>
      <c r="K657" s="201" t="str">
        <f t="shared" si="33"/>
        <v>※</v>
      </c>
      <c r="L657" s="117">
        <v>12</v>
      </c>
      <c r="M657" s="117" t="s">
        <v>541</v>
      </c>
      <c r="N657" s="117">
        <v>0</v>
      </c>
    </row>
    <row r="658" spans="1:22" s="118" customFormat="1" ht="56.15" customHeight="1">
      <c r="A658" s="252" t="s">
        <v>946</v>
      </c>
      <c r="B658" s="84"/>
      <c r="C658" s="320" t="s">
        <v>471</v>
      </c>
      <c r="D658" s="321"/>
      <c r="E658" s="321"/>
      <c r="F658" s="321"/>
      <c r="G658" s="321"/>
      <c r="H658" s="322"/>
      <c r="I658" s="122" t="s">
        <v>472</v>
      </c>
      <c r="J658" s="116">
        <f t="shared" si="32"/>
        <v>0</v>
      </c>
      <c r="K658" s="201" t="str">
        <f t="shared" si="33"/>
        <v/>
      </c>
      <c r="L658" s="117">
        <v>0</v>
      </c>
      <c r="M658" s="117">
        <v>0</v>
      </c>
      <c r="N658" s="117">
        <v>0</v>
      </c>
    </row>
    <row r="659" spans="1:22" s="118" customFormat="1" ht="70" customHeight="1">
      <c r="A659" s="252" t="s">
        <v>947</v>
      </c>
      <c r="B659" s="84"/>
      <c r="C659" s="317" t="s">
        <v>1003</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1050</v>
      </c>
      <c r="M665" s="66" t="s">
        <v>1055</v>
      </c>
      <c r="N665" s="66" t="s">
        <v>1057</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1051</v>
      </c>
      <c r="M666" s="70" t="s">
        <v>1051</v>
      </c>
      <c r="N666" s="70" t="s">
        <v>1058</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v>0</v>
      </c>
      <c r="M668" s="225">
        <v>0</v>
      </c>
      <c r="N668" s="225">
        <v>0</v>
      </c>
    </row>
    <row r="669" spans="1:22" s="83" customFormat="1" ht="56.15" customHeight="1">
      <c r="A669" s="251" t="s">
        <v>952</v>
      </c>
      <c r="B669" s="84"/>
      <c r="C669" s="317" t="s">
        <v>483</v>
      </c>
      <c r="D669" s="318"/>
      <c r="E669" s="318"/>
      <c r="F669" s="318"/>
      <c r="G669" s="318"/>
      <c r="H669" s="319"/>
      <c r="I669" s="138" t="s">
        <v>484</v>
      </c>
      <c r="J669" s="223"/>
      <c r="K669" s="224"/>
      <c r="L669" s="300">
        <v>0</v>
      </c>
      <c r="M669" s="300">
        <v>0</v>
      </c>
      <c r="N669" s="300">
        <v>0</v>
      </c>
    </row>
    <row r="670" spans="1:22" s="83" customFormat="1" ht="60" customHeight="1">
      <c r="A670" s="251" t="s">
        <v>953</v>
      </c>
      <c r="B670" s="84"/>
      <c r="C670" s="323" t="s">
        <v>485</v>
      </c>
      <c r="D670" s="324"/>
      <c r="E670" s="324"/>
      <c r="F670" s="324"/>
      <c r="G670" s="324"/>
      <c r="H670" s="325"/>
      <c r="I670" s="326" t="s">
        <v>1031</v>
      </c>
      <c r="J670" s="223"/>
      <c r="K670" s="224"/>
      <c r="L670" s="301">
        <v>0</v>
      </c>
      <c r="M670" s="301">
        <v>0</v>
      </c>
      <c r="N670" s="301">
        <v>0</v>
      </c>
    </row>
    <row r="671" spans="1:22" s="83" customFormat="1" ht="35.15" customHeight="1">
      <c r="A671" s="251" t="s">
        <v>954</v>
      </c>
      <c r="B671" s="84"/>
      <c r="C671" s="227"/>
      <c r="D671" s="228"/>
      <c r="E671" s="323" t="s">
        <v>487</v>
      </c>
      <c r="F671" s="324"/>
      <c r="G671" s="324"/>
      <c r="H671" s="325"/>
      <c r="I671" s="327"/>
      <c r="J671" s="223"/>
      <c r="K671" s="224"/>
      <c r="L671" s="301">
        <v>0</v>
      </c>
      <c r="M671" s="301">
        <v>0</v>
      </c>
      <c r="N671" s="301">
        <v>0</v>
      </c>
    </row>
    <row r="672" spans="1:22" s="83" customFormat="1" ht="25.75" customHeight="1">
      <c r="A672" s="251" t="s">
        <v>955</v>
      </c>
      <c r="B672" s="84"/>
      <c r="C672" s="229"/>
      <c r="D672" s="286"/>
      <c r="E672" s="329"/>
      <c r="F672" s="330"/>
      <c r="G672" s="331" t="s">
        <v>1004</v>
      </c>
      <c r="H672" s="332"/>
      <c r="I672" s="328"/>
      <c r="J672" s="223"/>
      <c r="K672" s="224"/>
      <c r="L672" s="301">
        <v>0</v>
      </c>
      <c r="M672" s="301">
        <v>0</v>
      </c>
      <c r="N672" s="301">
        <v>0</v>
      </c>
    </row>
    <row r="673" spans="1:22" s="115" customFormat="1" ht="80.150000000000006" customHeight="1">
      <c r="A673" s="251" t="s">
        <v>956</v>
      </c>
      <c r="B673" s="84"/>
      <c r="C673" s="323" t="s">
        <v>1028</v>
      </c>
      <c r="D673" s="324"/>
      <c r="E673" s="324"/>
      <c r="F673" s="324"/>
      <c r="G673" s="324"/>
      <c r="H673" s="325"/>
      <c r="I673" s="326" t="s">
        <v>1032</v>
      </c>
      <c r="J673" s="223"/>
      <c r="K673" s="224"/>
      <c r="L673" s="301">
        <v>0</v>
      </c>
      <c r="M673" s="301">
        <v>0</v>
      </c>
      <c r="N673" s="301">
        <v>0</v>
      </c>
    </row>
    <row r="674" spans="1:22" s="115" customFormat="1" ht="34.5" customHeight="1">
      <c r="A674" s="251" t="s">
        <v>957</v>
      </c>
      <c r="B674" s="84"/>
      <c r="C674" s="289"/>
      <c r="D674" s="291"/>
      <c r="E674" s="317" t="s">
        <v>1005</v>
      </c>
      <c r="F674" s="318"/>
      <c r="G674" s="318"/>
      <c r="H674" s="319"/>
      <c r="I674" s="333"/>
      <c r="J674" s="223"/>
      <c r="K674" s="224"/>
      <c r="L674" s="301">
        <v>0</v>
      </c>
      <c r="M674" s="301">
        <v>0</v>
      </c>
      <c r="N674" s="301">
        <v>0</v>
      </c>
    </row>
    <row r="675" spans="1:22" s="83" customFormat="1" ht="56.15" customHeight="1">
      <c r="A675" s="251" t="s">
        <v>958</v>
      </c>
      <c r="B675" s="84"/>
      <c r="C675" s="317" t="s">
        <v>1006</v>
      </c>
      <c r="D675" s="318"/>
      <c r="E675" s="318"/>
      <c r="F675" s="318"/>
      <c r="G675" s="318"/>
      <c r="H675" s="319"/>
      <c r="I675" s="138" t="s">
        <v>492</v>
      </c>
      <c r="J675" s="223"/>
      <c r="K675" s="224"/>
      <c r="L675" s="302">
        <v>0</v>
      </c>
      <c r="M675" s="302">
        <v>0</v>
      </c>
      <c r="N675" s="302">
        <v>0</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1050</v>
      </c>
      <c r="M681" s="66" t="s">
        <v>1055</v>
      </c>
      <c r="N681" s="66" t="s">
        <v>1057</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1051</v>
      </c>
      <c r="M682" s="70" t="s">
        <v>1051</v>
      </c>
      <c r="N682" s="70" t="s">
        <v>1058</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1033</v>
      </c>
      <c r="J683" s="205">
        <f>IF(SUM(L683:N683)=0,IF(COUNTIF(L683:N683,"未確認")&gt;0,"未確認",IF(COUNTIF(L683:N683,"~*")&gt;0,"*",SUM(L683:N683))),SUM(L683:N683))</f>
        <v>18</v>
      </c>
      <c r="K683" s="201" t="str">
        <f>IF(OR(COUNTIF(L683:N683,"未確認")&gt;0,COUNTIF(L683:N683,"*")&gt;0),"※","")</f>
        <v/>
      </c>
      <c r="L683" s="117">
        <v>0</v>
      </c>
      <c r="M683" s="117">
        <v>0</v>
      </c>
      <c r="N683" s="117">
        <v>18</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t="s">
        <v>541</v>
      </c>
      <c r="M684" s="117">
        <v>0</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1050</v>
      </c>
      <c r="M691" s="66" t="s">
        <v>1055</v>
      </c>
      <c r="N691" s="66" t="s">
        <v>1057</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1051</v>
      </c>
      <c r="M692" s="70" t="s">
        <v>1051</v>
      </c>
      <c r="N692" s="70" t="s">
        <v>1058</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1007</v>
      </c>
      <c r="D695" s="318"/>
      <c r="E695" s="318"/>
      <c r="F695" s="318"/>
      <c r="G695" s="318"/>
      <c r="H695" s="319"/>
      <c r="I695" s="122" t="s">
        <v>508</v>
      </c>
      <c r="J695" s="116" t="str">
        <f>IF(SUM(L695:N695)=0,IF(COUNTIF(L695:N695,"未確認")&gt;0,"未確認",IF(COUNTIF(L695:N695,"~*")&gt;0,"*",SUM(L695:N695))),SUM(L695:N695))</f>
        <v>*</v>
      </c>
      <c r="K695" s="201" t="str">
        <f>IF(OR(COUNTIF(L695:N695,"未確認")&gt;0,COUNTIF(L695:N695,"*")&gt;0),"※","")</f>
        <v>※</v>
      </c>
      <c r="L695" s="117">
        <v>0</v>
      </c>
      <c r="M695" s="117">
        <v>0</v>
      </c>
      <c r="N695" s="117" t="s">
        <v>541</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1050</v>
      </c>
      <c r="M704" s="66" t="s">
        <v>1055</v>
      </c>
      <c r="N704" s="66" t="s">
        <v>1057</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1051</v>
      </c>
      <c r="M705" s="70" t="s">
        <v>1051</v>
      </c>
      <c r="N705" s="70" t="s">
        <v>1058</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1008</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1009</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979</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C9074C00-F0B6-4E64-9617-D721AD5C3A4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2019-12-23T02:11:10Z</dcterms:modified>
</cp:coreProperties>
</file>