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93CC1DD-7CA8-412B-BF62-69B82C13AC48}"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<sst xmlns="http://schemas.openxmlformats.org/spreadsheetml/2006/main" count="2978" uniqueCount="1049">
  <si>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</si>
  <si>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</si>
  <si>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</si>
  <si>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</si>
  <si>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</si>
  <si>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</si>
  <si>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</si>
  <si>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</si>
  <si>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</si>
  <si>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</si>
  <si>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</si>
  <si>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</si>
  <si>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</si>
  <si>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</si>
  <si>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</si>
  <si>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</si>
  <si>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</si>
  <si>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</si>
  <si>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</si>
  <si>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</si>
  <si>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</si>
  <si>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</si>
  <si>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</si>
  <si>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</si>
  <si>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</si>
  <si>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</si>
  <si>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</si>
  <si>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</si>
  <si>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</si>
  <si>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</si>
  <si>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</si>
  <si>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</si>
  <si>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</si>
  <si>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</si>
  <si>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</si>
  <si>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</si>
  <si>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</si>
  <si>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</si>
  <si>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</si>
  <si>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</si>
  <si>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</si>
  <si>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</si>
  <si>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</si>
  <si>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</si>
  <si>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</si>
  <si>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</si>
  <si>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</si>
  <si>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</si>
  <si>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</si>
  <si>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</si>
  <si>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</si>
  <si>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</si>
  <si>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</si>
  <si>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</si>
  <si>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</si>
  <si>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</si>
  <si>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</si>
  <si>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</si>
  <si>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</si>
  <si>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</si>
  <si>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</si>
  <si>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</si>
  <si>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</si>
  <si>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</si>
  <si>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</si>
  <si>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</si>
  <si>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</si>
  <si>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</si>
  <si>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</si>
  <si>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</si>
  <si>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</si>
  <si>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</si>
  <si>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</si>
  <si>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</si>
  <si>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</si>
  <si>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</si>
  <si>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</si>
  <si>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</si>
  <si>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</si>
  <si>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</si>
  <si>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</si>
  <si>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</si>
  <si>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</si>
  <si>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</si>
  <si>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</si>
  <si>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</si>
  <si>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</si>
  <si>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</si>
  <si>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</si>
  <si>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</si>
  <si>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</si>
  <si>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</si>
  <si>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</si>
  <si>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</si>
  <si>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</si>
  <si>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</si>
  <si>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</si>
  <si>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</si>
  <si>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</si>
  <si>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</si>
  <si>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</si>
  <si>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</si>
  <si>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</si>
  <si>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</si>
  <si>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</si>
  <si>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</si>
  <si>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</si>
  <si>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</si>
  <si>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</si>
  <si>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</si>
  <si>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</si>
  <si>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</si>
  <si>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</si>
  <si>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</si>
  <si>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</si>
  <si>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</si>
  <si>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</si>
  <si>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</si>
  <si>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</si>
  <si>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</si>
  <si>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</si>
  <si>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</si>
  <si>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</si>
  <si>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</si>
  <si>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</si>
  <si>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</si>
  <si>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</si>
  <si>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</si>
  <si>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</si>
  <si>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</si>
  <si>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</si>
  <si>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</si>
  <si>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</si>
  <si>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</si>
  <si>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</si>
  <si>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</si>
  <si>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</si>
  <si>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</si>
  <si>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</si>
  <si>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</si>
  <si>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</si>
  <si>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</si>
  <si>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</si>
  <si>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</si>
  <si>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</si>
  <si>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</si>
  <si>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</si>
  <si>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</si>
  <si>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</si>
  <si>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</si>
  <si>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</si>
  <si>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</si>
  <si>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</si>
  <si>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</si>
  <si>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</si>
  <si>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</si>
  <si>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</si>
  <si>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</si>
  <si>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</si>
  <si>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</si>
  <si>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</si>
  <si>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</si>
  <si>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</si>
  <si>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</si>
  <si>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</si>
  <si>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</si>
  <si>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</si>
  <si>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</si>
  <si>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</si>
  <si>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</si>
  <si>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</si>
  <si>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</si>
  <si>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</si>
  <si>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</si>
  <si>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</si>
  <si>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</si>
  <si>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</si>
  <si>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</si>
  <si>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</si>
  <si>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</si>
  <si>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</si>
  <si>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</si>
  <si>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</si>
  <si>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</si>
  <si>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</si>
  <si>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</si>
  <si>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</si>
  <si>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</si>
  <si>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</si>
  <si>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</si>
  <si>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</si>
  <si>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</si>
  <si>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</si>
  <si>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</si>
  <si>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</si>
  <si>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</si>
  <si>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</si>
  <si>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</si>
  <si>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</si>
  <si>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</si>
  <si>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</si>
  <si>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</si>
  <si>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</si>
  <si>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</si>
  <si>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</si>
  <si>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</si>
  <si>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</si>
  <si>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</si>
  <si>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</si>
  <si>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</si>
  <si>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</si>
  <si>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</si>
  <si>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</si>
  <si>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</si>
  <si>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</si>
  <si>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</si>
  <si>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</si>
  <si>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</si>
  <si>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</si>
  <si>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</si>
  <si>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</si>
  <si>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</si>
  <si>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</si>
  <si>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</si>
  <si>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</si>
  <si>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</si>
  <si>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</si>
  <si>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</si>
  <si>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</si>
  <si>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</si>
  <si>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</si>
  <si>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</si>
  <si>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</si>
  <si>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</si>
  <si>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</si>
  <si>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</si>
  <si>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</si>
  <si>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</si>
  <si>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</si>
  <si>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</si>
  <si>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</si>
  <si>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</si>
  <si>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</si>
  <si>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</si>
  <si>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</si>
  <si>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</si>
  <si>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</si>
  <si>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</si>
  <si>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</si>
  <si>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</si>
  <si>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</si>
  <si>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</si>
  <si>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</si>
  <si>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</si>
  <si>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</si>
  <si>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</si>
  <si>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</si>
  <si>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</si>
  <si>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</si>
  <si>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</si>
  <si>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</si>
  <si>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</si>
  <si>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</si>
  <si>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</si>
  <si>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</si>
  <si>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</si>
  <si>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</si>
  <si>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</si>
  <si>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</si>
  <si>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</si>
  <si>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</si>
  <si>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</si>
  <si>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</si>
  <si>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</si>
  <si>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</si>
  <si>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</si>
  <si>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</si>
  <si>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</si>
  <si>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</si>
  <si>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</si>
  <si>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</si>
  <si>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</si>
  <si>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</si>
  <si>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</si>
  <si>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</si>
  <si>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</si>
  <si>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</si>
  <si>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</si>
  <si>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</si>
  <si>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</si>
  <si>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</si>
  <si>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</si>
  <si>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</si>
  <si>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</si>
  <si>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</si>
  <si>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</si>
  <si>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</si>
  <si>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</si>
  <si>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</si>
  <si>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</si>
  <si>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</si>
  <si>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</si>
  <si>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</si>
  <si>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</si>
  <si>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</si>
  <si>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</si>
  <si>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</si>
  <si>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</si>
  <si>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</si>
  <si>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</si>
  <si>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</si>
  <si>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</si>
  <si>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</si>
  <si>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</si>
  <si>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</si>
  <si>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</si>
  <si>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</si>
  <si>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</si>
  <si>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</si>
  <si>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</si>
  <si>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</si>
  <si>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</si>
  <si>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</si>
  <si>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</si>
  <si>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</si>
  <si>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</si>
  <si>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</si>
  <si>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</si>
  <si>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</si>
  <si>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</si>
  <si>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</si>
  <si>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</si>
  <si>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</si>
  <si>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</si>
  <si>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</si>
  <si>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</si>
  <si>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</si>
  <si>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</si>
  <si>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</si>
  <si>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</si>
  <si>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</si>
  <si>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</si>
  <si>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</si>
  <si>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</si>
  <si>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</si>
  <si>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</si>
  <si>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</si>
  <si>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</si>
  <si>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</si>
  <si>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</si>
  <si>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</si>
  <si>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</si>
  <si>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</si>
  <si>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</si>
  <si>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</si>
  <si>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</si>
  <si>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</si>
  <si>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</si>
  <si>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</si>
  <si>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</si>
  <si>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</si>
  <si>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</si>
  <si>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</si>
  <si>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</si>
  <si>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</si>
  <si>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</si>
  <si>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</si>
  <si>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</si>
  <si>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</si>
  <si>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</si>
  <si>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</si>
  <si>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</si>
  <si>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</si>
  <si>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</si>
  <si>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</si>
  <si>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</si>
  <si>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</si>
  <si>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</si>
  <si>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</si>
  <si>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</si>
  <si>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</si>
  <si>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</si>
  <si>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</si>
  <si>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</si>
  <si>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</si>
  <si>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</si>
  <si>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</si>
  <si>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</si>
  <si>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</si>
  <si>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</si>
  <si>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</si>
  <si>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</si>
  <si>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</si>
  <si>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</si>
  <si>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</si>
  <si>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</si>
  <si>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</si>
  <si>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</si>
  <si>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</si>
  <si>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</si>
  <si>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</si>
  <si>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</si>
  <si>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</si>
  <si>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</si>
  <si>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</si>
  <si>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</si>
  <si>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</si>
  <si>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</si>
  <si>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</si>
  <si>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</si>
  <si>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</si>
  <si>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</si>
  <si>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</si>
  <si>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</si>
  <si>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</si>
  <si>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</si>
  <si>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</si>
  <si>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</si>
  <si>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</si>
  <si>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</si>
  <si>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</si>
  <si>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</si>
  <si>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</si>
  <si>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</si>
  <si>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</si>
  <si>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</si>
  <si>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</si>
  <si>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</si>
  <si>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</si>
  <si>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</si>
  <si>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</si>
  <si>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</si>
  <si>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</si>
  <si>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</si>
  <si>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</si>
  <si>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</si>
  <si>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</si>
  <si>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</si>
  <si>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</si>
  <si>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</si>
  <si>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</si>
  <si>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</si>
  <si>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</si>
  <si>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</si>
  <si>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</si>
  <si>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</si>
  <si>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</si>
  <si>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</si>
  <si>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</si>
  <si>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</si>
  <si>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</si>
  <si>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</si>
  <si>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</si>
  <si>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</si>
  <si>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</si>
  <si>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</si>
  <si>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</si>
  <si>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</si>
  <si>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</si>
  <si>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</si>
  <si>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</si>
  <si>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</si>
  <si>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</si>
  <si>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</si>
  <si>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</si>
  <si>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</si>
  <si>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</si>
  <si>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</si>
  <si>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</si>
  <si>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</si>
  <si>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</si>
  <si>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</si>
  <si>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</si>
  <si>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</si>
  <si>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</si>
  <si>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</si>
  <si>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</si>
  <si>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</si>
  <si>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</si>
  <si>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</si>
  <si>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</si>
  <si>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</si>
  <si>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</si>
  <si>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</si>
  <si>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</si>
  <si>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</si>
  <si>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</si>
  <si>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</si>
  <si>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</si>
  <si>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</si>
  <si>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</si>
  <si>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</si>
  <si>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</si>
  <si>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</si>
  <si>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</si>
  <si>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</si>
  <si>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</si>
  <si>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</si>
  <si>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</si>
  <si>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</si>
  <si>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</si>
  <si>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</si>
  <si>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</si>
  <si>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</si>
  <si>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</si>
  <si>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</si>
  <si>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</si>
  <si>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</si>
  <si>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</si>
  <si>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</si>
  <si>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</si>
  <si>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</si>
  <si>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</si>
  <si>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</si>
  <si>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</si>
  <si>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</si>
  <si>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</si>
  <si>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</si>
  <si>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</si>
  <si>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</si>
  <si>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</si>
  <si>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</si>
  <si>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</si>
  <si>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</si>
  <si>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</si>
  <si>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</si>
  <si>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</si>
  <si>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</si>
  <si>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</si>
  <si>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</si>
  <si>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</si>
  <si>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</si>
  <si>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</si>
  <si>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</si>
  <si>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</si>
  <si>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</si>
  <si>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</si>
  <si>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</si>
  <si>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</si>
  <si>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</si>
  <si>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</si>
  <si>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</si>
  <si>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</si>
  <si>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</si>
  <si>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</si>
  <si>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</si>
  <si>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</si>
  <si>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</si>
  <si>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</si>
  <si>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</si>
  <si>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</si>
  <si>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</si>
  <si>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</si>
  <si>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</si>
  <si>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</si>
  <si>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</si>
  <si>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</si>
  <si>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</si>
  <si>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</si>
  <si>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</si>
  <si>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</si>
  <si>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</si>
  <si>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</si>
  <si>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</si>
  <si>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</si>
  <si>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</si>
  <si>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</si>
  <si>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</si>
  <si>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</si>
  <si>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</si>
  <si>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</si>
  <si>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</si>
  <si>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</si>
  <si>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</si>
  <si>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</si>
  <si>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</si>
  <si>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</si>
  <si>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</si>
  <si>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</si>
  <si>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</si>
  <si>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</si>
  <si>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</si>
  <si>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</si>
  <si>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</si>
  <si>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</si>
  <si>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</si>
  <si>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</si>
  <si>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</si>
  <si>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</si>
  <si>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</si>
  <si>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</si>
  <si>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</si>
  <si>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</si>
  <si>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</si>
  <si>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</si>
  <si>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</si>
  <si>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</si>
  <si>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</si>
  <si>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</si>
  <si>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</si>
  <si>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</si>
  <si>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</si>
  <si>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</si>
  <si>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</si>
  <si>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</si>
  <si>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</si>
  <si>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</si>
  <si>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</si>
  <si>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</si>
  <si>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</si>
  <si>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</si>
  <si>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</si>
  <si>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</si>
  <si>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</si>
  <si>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</si>
  <si>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</si>
  <si>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</si>
  <si>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</si>
  <si>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</si>
  <si>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</si>
  <si>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</si>
  <si>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</si>
  <si>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</si>
  <si>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</si>
  <si>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</si>
  <si>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</si>
  <si>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</si>
  <si>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</si>
  <si>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</si>
  <si>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</si>
  <si>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</si>
  <si>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</si>
  <si>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</si>
  <si>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</si>
  <si>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</si>
  <si>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</si>
  <si>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</si>
  <si>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</si>
  <si>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</si>
  <si>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</si>
  <si>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</si>
  <si>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</si>
  <si>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</si>
  <si>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</si>
  <si>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</si>
  <si>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</si>
  <si>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</si>
  <si>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</si>
  <si>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</si>
  <si>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</si>
  <si>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</si>
  <si>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</si>
  <si>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</si>
  <si>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</si>
  <si>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</si>
  <si>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</si>
  <si>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</si>
  <si>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</si>
  <si>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</si>
  <si>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</si>
  <si>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</si>
  <si>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</si>
  <si>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</si>
  <si>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</si>
  <si>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</si>
  <si>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</si>
  <si>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</si>
  <si>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</si>
  <si>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</si>
  <si>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</si>
  <si>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</si>
  <si>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</si>
  <si>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</si>
  <si>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</si>
  <si>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</si>
  <si>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</si>
  <si>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</si>
  <si>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</si>
  <si>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</si>
  <si>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</si>
  <si>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</si>
  <si>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</si>
  <si>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</si>
  <si>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</si>
  <si>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</si>
  <si>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</si>
  <si>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</si>
  <si>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</si>
  <si>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</si>
  <si>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</si>
  <si>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</si>
  <si>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</si>
  <si>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</si>
  <si>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</si>
  <si>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</si>
  <si>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</si>
  <si>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</si>
  <si>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</si>
  <si>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</si>
  <si>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</si>
  <si>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</si>
  <si>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</si>
  <si>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</si>
  <si>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</si>
  <si>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</si>
  <si>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</si>
  <si>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</si>
  <si>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</si>
  <si>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</si>
  <si>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</si>
  <si>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</si>
  <si>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</si>
  <si>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</si>
  <si>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</si>
  <si>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</si>
  <si>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</si>
  <si>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</si>
  <si>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</si>
  <si>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</si>
  <si>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</si>
  <si>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</si>
  <si>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</si>
  <si>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</si>
  <si>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</si>
  <si>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</si>
  <si>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</si>
  <si>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</si>
  <si>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</si>
  <si>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</si>
  <si>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</si>
  <si>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</si>
  <si>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</si>
  <si>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</si>
  <si>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</si>
  <si>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</si>
  <si>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</si>
  <si>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</si>
  <si>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</si>
  <si>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</si>
  <si>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</si>
  <si>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</si>
  <si>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</si>
  <si>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</si>
  <si>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</si>
  <si>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</si>
  <si>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</si>
  <si>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</si>
  <si>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</si>
  <si>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</si>
  <si>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</si>
  <si>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</si>
  <si>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</si>
  <si>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</si>
  <si>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</si>
  <si>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</si>
  <si>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</si>
  <si>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</si>
  <si>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</si>
  <si>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</si>
  <si>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</si>
  <si>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</si>
  <si>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</si>
  <si>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</si>
  <si>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</si>
  <si>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</si>
  <si>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</si>
  <si>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</si>
  <si>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</si>
  <si>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</si>
  <si>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</si>
  <si>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</si>
  <si>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</si>
  <si>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</si>
  <si>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</si>
  <si>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</si>
  <si>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</si>
  <si>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</si>
  <si>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</si>
  <si>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</si>
  <si>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</si>
  <si>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</si>
  <si>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</si>
  <si>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</si>
  <si>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</si>
  <si>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</si>
  <si>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</si>
  <si>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</si>
  <si>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</si>
  <si>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</si>
  <si>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</si>
  <si>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</si>
  <si>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</si>
  <si>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</si>
  <si>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</si>
  <si>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</si>
  <si>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</si>
  <si>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</si>
  <si>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</si>
  <si>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</si>
  <si>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</si>
  <si>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</si>
  <si>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</si>
  <si>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</si>
  <si>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</si>
  <si>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</si>
  <si>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</si>
  <si>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</si>
  <si>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</si>
  <si>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</si>
  <si>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</si>
  <si>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</si>
  <si>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</si>
  <si>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</si>
  <si>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</si>
  <si>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</si>
  <si>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</si>
  <si>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</si>
  <si>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</si>
  <si>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</si>
  <si>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</si>
  <si>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</si>
  <si>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</si>
  <si>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</si>
  <si>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</si>
  <si>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</si>
  <si>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</si>
  <si>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</si>
  <si>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</si>
  <si>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</si>
  <si>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</si>
  <si>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</si>
  <si>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</si>
  <si>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</si>
  <si>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</si>
  <si>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</si>
  <si>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</si>
  <si>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</si>
  <si>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</si>
  <si>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</si>
  <si>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</si>
  <si>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</si>
  <si>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</si>
  <si>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</si>
  <si>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</si>
  <si>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</si>
  <si>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</si>
  <si>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</si>
  <si>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</si>
  <si>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</si>
  <si>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</si>
  <si>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</si>
  <si>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</si>
  <si>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</si>
  <si>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</si>
  <si>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</si>
  <si>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</si>
  <si>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</si>
  <si>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</si>
  <si>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</si>
  <si>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</si>
  <si>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</si>
  <si>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</si>
  <si>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</si>
  <si>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</si>
  <si>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</si>
  <si>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</si>
  <si>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</si>
  <si>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</si>
  <si>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</si>
  <si>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</si>
  <si>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</si>
  <si>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</si>
  <si>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</si>
  <si>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</si>
  <si>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</si>
  <si>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</si>
  <si>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</si>
  <si>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</si>
  <si>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</si>
  <si>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</si>
  <si>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</si>
  <si>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</si>
  <si>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</si>
  <si>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</si>
  <si>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</si>
  <si>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</si>
  <si>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</si>
  <si>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</si>
  <si>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</si>
  <si>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</si>
  <si>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</si>
  <si>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</si>
  <si>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</si>
  <si>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</si>
  <si>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</si>
  <si>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</si>
  <si>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</si>
  <si>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</si>
  <si>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</si>
  <si>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</si>
  <si>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</si>
  <si>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</si>
  <si>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</si>
  <si>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</si>
  <si>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</si>
  <si>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</si>
  <si>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</si>
  <si>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</si>
  <si>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</si>
  <si>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</si>
  <si>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</si>
  <si>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</si>
  <si>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</si>
  <si>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</si>
  <si>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</si>
  <si>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</si>
  <si>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</si>
  <si>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</si>
  <si>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</si>
  <si>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</si>
  <si>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</si>
  <si>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</si>
  <si>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</si>
  <si>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</si>
  <si>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</si>
  <si>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</si>
  <si>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</si>
  <si>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</si>
  <si>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</si>
  <si>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</si>
  <si>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</si>
  <si>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</si>
  <si>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</si>
  <si>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</si>
  <si>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</si>
  <si>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</si>
  <si>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</si>
  <si>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</si>
  <si>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</si>
  <si>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</si>
  <si>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</si>
  <si>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</si>
  <si>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</si>
  <si>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</si>
  <si>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</si>
  <si>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</si>
  <si>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</si>
  <si>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</si>
  <si>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</si>
  <si>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</si>
  <si>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</si>
  <si>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</si>
  <si>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</si>
  <si>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</si>
  <si>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</si>
  <si>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</si>
  <si>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</si>
  <si>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</si>
  <si>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</si>
  <si>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</si>
  <si>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</si>
  <si>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</si>
  <si>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</si>
  <si>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</si>
  <si>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</si>
  <si>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</si>
  <si>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</si>
  <si>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</si>
  <si>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</si>
  <si>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</si>
  <si>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</si>
  <si>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</si>
  <si>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</si>
  <si>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</si>
  <si>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</si>
  <si>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</si>
  <si>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</si>
  <si>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</si>
  <si>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</si>
  <si>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</si>
  <si>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</si>
  <si>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</si>
  <si>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</si>
  <si>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</si>
  <si>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</si>
  <si>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</si>
  <si>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</si>
  <si>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</si>
  <si>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</si>
  <si>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</si>
  <si>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</si>
  <si>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</si>
  <si>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</si>
  <si>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</si>
  <si>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</si>
  <si>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</si>
  <si>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</si>
  <si>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</si>
  <si>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</si>
  <si>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</si>
  <si>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</si>
  <si>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</si>
  <si>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</si>
  <si>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</si>
  <si>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</si>
  <si>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</si>
  <si>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</si>
  <si>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</si>
  <si>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</si>
  <si>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</si>
  <si>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</si>
  <si>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</si>
  <si>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</si>
  <si>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</si>
  <si>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</si>
  <si>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</si>
  <si>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</si>
  <si>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</si>
  <si>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</si>
  <si>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</si>
  <si>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</si>
  <si>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</si>
  <si>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</si>
  <si>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</si>
  <si>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</si>
  <si>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</si>
  <si>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</si>
  <si>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</si>
  <si>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</si>
  <si>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</si>
  <si>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</si>
  <si>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</si>
  <si>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</si>
  <si>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</si>
  <si>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</si>
  <si>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</si>
  <si>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</si>
  <si>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坂ノ市病院</t>
    <phoneticPr fontId="3"/>
  </si>
  <si>
    <t>〒870-0307 大分市坂ノ市中央１丁目２６９番</t>
    <phoneticPr fontId="3"/>
  </si>
  <si>
    <t>〇</t>
  </si>
  <si>
    <t>医療法人</t>
  </si>
  <si>
    <t>複数の診療科で活用</t>
  </si>
  <si>
    <t>内科</t>
  </si>
  <si>
    <t>地域包括ケア病棟入院料１</t>
  </si>
  <si>
    <t>ＤＰＣ病院ではない</t>
  </si>
  <si>
    <t>有</t>
  </si>
  <si>
    <t>看護必要度Ⅰ</t>
    <phoneticPr fontId="3"/>
  </si>
  <si>
    <t>２階</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</si>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</sst>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2028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534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1043</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44</v>
      </c>
      <c r="K200" s="264" t="str">
        <f t="shared" si="5"/>
        <v/>
      </c>
      <c r="L200" s="117">
        <v>44</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1045</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0.7</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3</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3</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254</v>
      </c>
      <c r="K392" s="81" t="str">
        <f t="shared" ref="K392:K397" si="11">IF(OR(COUNTIF(L392:L392,"未確認")&gt;0,COUNTIF(L392:L392,"~*")&gt;0),"※","")</f>
        <v/>
      </c>
      <c r="L392" s="147">
        <v>254</v>
      </c>
    </row>
    <row r="393" spans="1:22" s="83" customFormat="1" ht="34.5" customHeight="1">
      <c r="A393" s="249" t="s">
        <v>773</v>
      </c>
      <c r="B393" s="84"/>
      <c r="C393" s="369"/>
      <c r="D393" s="379"/>
      <c r="E393" s="319" t="s">
        <v>224</v>
      </c>
      <c r="F393" s="320"/>
      <c r="G393" s="320"/>
      <c r="H393" s="321"/>
      <c r="I393" s="342"/>
      <c r="J393" s="140">
        <f t="shared" si="10"/>
        <v>132</v>
      </c>
      <c r="K393" s="81" t="str">
        <f t="shared" si="11"/>
        <v/>
      </c>
      <c r="L393" s="147">
        <v>132</v>
      </c>
    </row>
    <row r="394" spans="1:22" s="83" customFormat="1" ht="34.5" customHeight="1">
      <c r="A394" s="250" t="s">
        <v>774</v>
      </c>
      <c r="B394" s="84"/>
      <c r="C394" s="369"/>
      <c r="D394" s="380"/>
      <c r="E394" s="319" t="s">
        <v>225</v>
      </c>
      <c r="F394" s="320"/>
      <c r="G394" s="320"/>
      <c r="H394" s="321"/>
      <c r="I394" s="342"/>
      <c r="J394" s="140">
        <f t="shared" si="10"/>
        <v>8</v>
      </c>
      <c r="K394" s="81" t="str">
        <f t="shared" si="11"/>
        <v/>
      </c>
      <c r="L394" s="147">
        <v>8</v>
      </c>
    </row>
    <row r="395" spans="1:22" s="83" customFormat="1" ht="34.5" customHeight="1">
      <c r="A395" s="250" t="s">
        <v>775</v>
      </c>
      <c r="B395" s="84"/>
      <c r="C395" s="369"/>
      <c r="D395" s="381"/>
      <c r="E395" s="319" t="s">
        <v>226</v>
      </c>
      <c r="F395" s="320"/>
      <c r="G395" s="320"/>
      <c r="H395" s="321"/>
      <c r="I395" s="342"/>
      <c r="J395" s="140">
        <f t="shared" si="10"/>
        <v>114</v>
      </c>
      <c r="K395" s="81" t="str">
        <f t="shared" si="11"/>
        <v/>
      </c>
      <c r="L395" s="147">
        <v>114</v>
      </c>
    </row>
    <row r="396" spans="1:22" s="83" customFormat="1" ht="34.5" customHeight="1">
      <c r="A396" s="250" t="s">
        <v>776</v>
      </c>
      <c r="B396" s="1"/>
      <c r="C396" s="369"/>
      <c r="D396" s="319" t="s">
        <v>227</v>
      </c>
      <c r="E396" s="320"/>
      <c r="F396" s="320"/>
      <c r="G396" s="320"/>
      <c r="H396" s="321"/>
      <c r="I396" s="342"/>
      <c r="J396" s="140">
        <f t="shared" si="10"/>
        <v>8031</v>
      </c>
      <c r="K396" s="81" t="str">
        <f t="shared" si="11"/>
        <v/>
      </c>
      <c r="L396" s="147">
        <v>8031</v>
      </c>
    </row>
    <row r="397" spans="1:22" s="83" customFormat="1" ht="34.5" customHeight="1">
      <c r="A397" s="250" t="s">
        <v>777</v>
      </c>
      <c r="B397" s="119"/>
      <c r="C397" s="369"/>
      <c r="D397" s="319" t="s">
        <v>228</v>
      </c>
      <c r="E397" s="320"/>
      <c r="F397" s="320"/>
      <c r="G397" s="320"/>
      <c r="H397" s="321"/>
      <c r="I397" s="343"/>
      <c r="J397" s="140">
        <f t="shared" si="10"/>
        <v>239</v>
      </c>
      <c r="K397" s="81" t="str">
        <f t="shared" si="11"/>
        <v/>
      </c>
      <c r="L397" s="147">
        <v>239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254</v>
      </c>
      <c r="K405" s="81" t="str">
        <f t="shared" ref="K405:K422" si="13">IF(OR(COUNTIF(L405:L405,"未確認")&gt;0,COUNTIF(L405:L405,"~*")&gt;0),"※","")</f>
        <v/>
      </c>
      <c r="L405" s="147">
        <v>254</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82</v>
      </c>
      <c r="K407" s="81" t="str">
        <f t="shared" si="13"/>
        <v/>
      </c>
      <c r="L407" s="147">
        <v>82</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131</v>
      </c>
      <c r="K409" s="81" t="str">
        <f t="shared" si="13"/>
        <v/>
      </c>
      <c r="L409" s="147">
        <v>131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239</v>
      </c>
      <c r="K413" s="81" t="str">
        <f t="shared" si="13"/>
        <v/>
      </c>
      <c r="L413" s="147">
        <v>239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66</v>
      </c>
      <c r="K415" s="81" t="str">
        <f t="shared" si="13"/>
        <v/>
      </c>
      <c r="L415" s="147">
        <v>66</v>
      </c>
    </row>
    <row r="416" spans="1:22" s="83" customFormat="1" ht="34.5" customHeight="1">
      <c r="A416" s="251" t="s">
        <v>789</v>
      </c>
      <c r="B416" s="119"/>
      <c r="C416" s="368"/>
      <c r="D416" s="368"/>
      <c r="E416" s="319" t="s">
        <v>243</v>
      </c>
      <c r="F416" s="320"/>
      <c r="G416" s="320"/>
      <c r="H416" s="321"/>
      <c r="I416" s="360"/>
      <c r="J416" s="140">
        <f t="shared" si="12"/>
        <v>23</v>
      </c>
      <c r="K416" s="81" t="str">
        <f t="shared" si="13"/>
        <v/>
      </c>
      <c r="L416" s="147">
        <v>23</v>
      </c>
    </row>
    <row r="417" spans="1:22" s="83" customFormat="1" ht="34.5" customHeight="1">
      <c r="A417" s="251" t="s">
        <v>790</v>
      </c>
      <c r="B417" s="119"/>
      <c r="C417" s="368"/>
      <c r="D417" s="368"/>
      <c r="E417" s="319" t="s">
        <v>244</v>
      </c>
      <c r="F417" s="320"/>
      <c r="G417" s="320"/>
      <c r="H417" s="321"/>
      <c r="I417" s="360"/>
      <c r="J417" s="140">
        <f t="shared" si="12"/>
        <v>8</v>
      </c>
      <c r="K417" s="81" t="str">
        <f t="shared" si="13"/>
        <v/>
      </c>
      <c r="L417" s="147">
        <v>8</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106</v>
      </c>
      <c r="K420" s="81" t="str">
        <f t="shared" si="13"/>
        <v/>
      </c>
      <c r="L420" s="147">
        <v>106</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239</v>
      </c>
      <c r="K430" s="193" t="str">
        <f>IF(OR(COUNTIF(L430:L430,"未確認")&gt;0,COUNTIF(L430:L430,"~*")&gt;0),"※","")</f>
        <v/>
      </c>
      <c r="L430" s="147">
        <v>239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84</v>
      </c>
      <c r="K431" s="193" t="str">
        <f>IF(OR(COUNTIF(L431:L431,"未確認")&gt;0,COUNTIF(L431:L431,"~*")&gt;0),"※","")</f>
        <v/>
      </c>
      <c r="L431" s="147">
        <v>84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41</v>
      </c>
      <c r="K432" s="193" t="str">
        <f>IF(OR(COUNTIF(L432:L432,"未確認")&gt;0,COUNTIF(L432:L432,"~*")&gt;0),"※","")</f>
        <v/>
      </c>
      <c r="L432" s="147">
        <v>41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114</v>
      </c>
      <c r="K433" s="193" t="str">
        <f>IF(OR(COUNTIF(L433:L433,"未確認")&gt;0,COUNTIF(L433:L433,"~*")&gt;0),"※","")</f>
        <v/>
      </c>
      <c r="L433" s="147">
        <v>114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25</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2</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23</v>
      </c>
      <c r="K445" s="187" t="str">
        <f t="shared" si="14"/>
        <v/>
      </c>
      <c r="L445" s="269"/>
    </row>
    <row r="446" spans="1:22" s="83" customFormat="1" ht="34.5" customHeight="1">
      <c r="A446" s="251" t="s">
        <v>804</v>
      </c>
      <c r="B446" s="119"/>
      <c r="C446" s="357" t="s">
        <v>267</v>
      </c>
      <c r="D446" s="358"/>
      <c r="E446" s="358"/>
      <c r="F446" s="358"/>
      <c r="G446" s="358"/>
      <c r="H446" s="359"/>
      <c r="I446" s="326"/>
      <c r="J446" s="192">
        <v>14</v>
      </c>
      <c r="K446" s="187" t="str">
        <f t="shared" si="14"/>
        <v/>
      </c>
      <c r="L446" s="269"/>
    </row>
    <row r="447" spans="1:22" s="83" customFormat="1" ht="34.5" customHeight="1">
      <c r="A447" s="251" t="s">
        <v>805</v>
      </c>
      <c r="B447" s="119"/>
      <c r="C447" s="188"/>
      <c r="D447" s="196"/>
      <c r="E447" s="319" t="s">
        <v>268</v>
      </c>
      <c r="F447" s="320"/>
      <c r="G447" s="320"/>
      <c r="H447" s="321"/>
      <c r="I447" s="326"/>
      <c r="J447" s="192">
        <v>12</v>
      </c>
      <c r="K447" s="187" t="str">
        <f t="shared" si="14"/>
        <v/>
      </c>
      <c r="L447" s="269"/>
    </row>
    <row r="448" spans="1:22" s="83" customFormat="1" ht="34.5" customHeight="1">
      <c r="A448" s="251" t="s">
        <v>806</v>
      </c>
      <c r="B448" s="119"/>
      <c r="C448" s="190"/>
      <c r="D448" s="197"/>
      <c r="E448" s="319" t="s">
        <v>269</v>
      </c>
      <c r="F448" s="320"/>
      <c r="G448" s="320"/>
      <c r="H448" s="321"/>
      <c r="I448" s="327"/>
      <c r="J448" s="192">
        <v>2</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25</v>
      </c>
      <c r="K535" s="201" t="str">
        <f t="shared" si="22"/>
        <v/>
      </c>
      <c r="L535" s="117">
        <v>25</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35.520000000000003</v>
      </c>
    </row>
    <row r="569" spans="1:12" s="91" customFormat="1" ht="34.5" customHeight="1">
      <c r="A569" s="251" t="s">
        <v>878</v>
      </c>
      <c r="B569" s="119"/>
      <c r="C569" s="209"/>
      <c r="D569" s="330" t="s">
        <v>377</v>
      </c>
      <c r="E569" s="341"/>
      <c r="F569" s="341"/>
      <c r="G569" s="341"/>
      <c r="H569" s="331"/>
      <c r="I569" s="342"/>
      <c r="J569" s="207"/>
      <c r="K569" s="210"/>
      <c r="L569" s="211">
        <v>6.66</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0.11</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t="str">
        <f>IF(SUM(L594:L594)=0,IF(COUNTIF(L594:L594,"未確認")&gt;0,"未確認",IF(COUNTIF(L594:L594,"~*")&gt;0,"*",SUM(L594:L594))),SUM(L594:L594))</f>
        <v>*</v>
      </c>
      <c r="K594" s="201" t="str">
        <f>IF(OR(COUNTIF(L594:L594,"未確認")&gt;0,COUNTIF(L594:L594,"*")&gt;0),"※","")</f>
        <v>※</v>
      </c>
      <c r="L594" s="117" t="s">
        <v>541</v>
      </c>
    </row>
    <row r="595" spans="1:12" s="115" customFormat="1" ht="35.15" customHeight="1">
      <c r="A595" s="251" t="s">
        <v>895</v>
      </c>
      <c r="B595" s="84"/>
      <c r="C595" s="322" t="s">
        <v>994</v>
      </c>
      <c r="D595" s="323"/>
      <c r="E595" s="323"/>
      <c r="F595" s="323"/>
      <c r="G595" s="323"/>
      <c r="H595" s="324"/>
      <c r="I595" s="339" t="s">
        <v>397</v>
      </c>
      <c r="J595" s="140">
        <v>74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32</v>
      </c>
      <c r="K618" s="201" t="str">
        <f t="shared" si="28"/>
        <v/>
      </c>
      <c r="L618" s="117">
        <v>32</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FE9C555-D614-4685-B370-BE2EAE8743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2019-12-23T02:13:33Z</dcterms:modified>
</cp:coreProperties>
</file>