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4853A5C-E116-4DA7-BFFB-A8FB3BE16346}"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<sst xmlns="http://schemas.openxmlformats.org/spreadsheetml/2006/main" count="3283" uniqueCount="1054">
  <si>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</si>
  <si>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</si>
  <si>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</si>
  <si>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</si>
  <si>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</si>
  <si>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</si>
  <si>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</si>
  <si>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</si>
  <si>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</si>
  <si>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</si>
  <si>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</si>
  <si>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</si>
  <si>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</si>
  <si>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</si>
  <si>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</si>
  <si>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</si>
  <si>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</si>
  <si>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</si>
  <si>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</si>
  <si>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</si>
  <si>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</si>
  <si>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</si>
  <si>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</si>
  <si>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</si>
  <si>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</si>
  <si>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</si>
  <si>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</si>
  <si>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</si>
  <si>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</si>
  <si>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</si>
  <si>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</si>
  <si>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</si>
  <si>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</si>
  <si>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</si>
  <si>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</si>
  <si>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</si>
  <si>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</si>
  <si>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</si>
  <si>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</si>
  <si>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</si>
  <si>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</si>
  <si>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</si>
  <si>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</si>
  <si>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</si>
  <si>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</si>
  <si>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</si>
  <si>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</si>
  <si>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</si>
  <si>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</si>
  <si>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</si>
  <si>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</si>
  <si>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</si>
  <si>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</si>
  <si>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</si>
  <si>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</si>
  <si>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</si>
  <si>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</si>
  <si>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</si>
  <si>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</si>
  <si>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</si>
  <si>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</si>
  <si>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</si>
  <si>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</si>
  <si>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</si>
  <si>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</si>
  <si>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</si>
  <si>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</si>
  <si>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</si>
  <si>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</si>
  <si>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</si>
  <si>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</si>
  <si>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</si>
  <si>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</si>
  <si>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</si>
  <si>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</si>
  <si>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</si>
  <si>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</si>
  <si>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</si>
  <si>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</si>
  <si>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</si>
  <si>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</si>
  <si>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</si>
  <si>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</si>
  <si>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</si>
  <si>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</si>
  <si>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</si>
  <si>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</si>
  <si>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</si>
  <si>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</si>
  <si>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</si>
  <si>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</si>
  <si>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</si>
  <si>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</si>
  <si>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</si>
  <si>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</si>
  <si>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</si>
  <si>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</si>
  <si>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</si>
  <si>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</si>
  <si>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</si>
  <si>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</si>
  <si>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</si>
  <si>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</si>
  <si>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</si>
  <si>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</si>
  <si>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</si>
  <si>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</si>
  <si>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</si>
  <si>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</si>
  <si>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</si>
  <si>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</si>
  <si>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</si>
  <si>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</si>
  <si>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</si>
  <si>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</si>
  <si>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</si>
  <si>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</si>
  <si>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</si>
  <si>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</si>
  <si>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</si>
  <si>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</si>
  <si>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</si>
  <si>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</si>
  <si>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</si>
  <si>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</si>
  <si>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</si>
  <si>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</si>
  <si>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</si>
  <si>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</si>
  <si>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</si>
  <si>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</si>
  <si>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</si>
  <si>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</si>
  <si>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</si>
  <si>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</si>
  <si>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</si>
  <si>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</si>
  <si>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</si>
  <si>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</si>
  <si>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</si>
  <si>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</si>
  <si>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</si>
  <si>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</si>
  <si>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</si>
  <si>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</si>
  <si>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</si>
  <si>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</si>
  <si>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</si>
  <si>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</si>
  <si>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</si>
  <si>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</si>
  <si>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</si>
  <si>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</si>
  <si>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</si>
  <si>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</si>
  <si>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</si>
  <si>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</si>
  <si>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</si>
  <si>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</si>
  <si>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</si>
  <si>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</si>
  <si>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</si>
  <si>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</si>
  <si>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</si>
  <si>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</si>
  <si>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</si>
  <si>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</si>
  <si>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</si>
  <si>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</si>
  <si>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</si>
  <si>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</si>
  <si>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</si>
  <si>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</si>
  <si>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</si>
  <si>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</si>
  <si>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</si>
  <si>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</si>
  <si>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</si>
  <si>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</si>
  <si>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</si>
  <si>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</si>
  <si>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</si>
  <si>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</si>
  <si>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</si>
  <si>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</si>
  <si>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</si>
  <si>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</si>
  <si>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</si>
  <si>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</si>
  <si>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</si>
  <si>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</si>
  <si>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</si>
  <si>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</si>
  <si>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</si>
  <si>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</si>
  <si>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</si>
  <si>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</si>
  <si>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</si>
  <si>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</si>
  <si>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</si>
  <si>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</si>
  <si>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</si>
  <si>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</si>
  <si>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</si>
  <si>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</si>
  <si>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</si>
  <si>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</si>
  <si>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</si>
  <si>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</si>
  <si>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</si>
  <si>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</si>
  <si>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</si>
  <si>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</si>
  <si>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</si>
  <si>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</si>
  <si>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</si>
  <si>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</si>
  <si>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</si>
  <si>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</si>
  <si>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</si>
  <si>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</si>
  <si>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</si>
  <si>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</si>
  <si>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</si>
  <si>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</si>
  <si>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</si>
  <si>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</si>
  <si>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</si>
  <si>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</si>
  <si>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</si>
  <si>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</si>
  <si>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</si>
  <si>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</si>
  <si>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</si>
  <si>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</si>
  <si>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</si>
  <si>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</si>
  <si>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</si>
  <si>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</si>
  <si>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</si>
  <si>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</si>
  <si>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</si>
  <si>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</si>
  <si>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</si>
  <si>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</si>
  <si>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</si>
  <si>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</si>
  <si>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</si>
  <si>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</si>
  <si>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</si>
  <si>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</si>
  <si>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</si>
  <si>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</si>
  <si>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</si>
  <si>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</si>
  <si>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</si>
  <si>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</si>
  <si>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</si>
  <si>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</si>
  <si>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</si>
  <si>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</si>
  <si>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</si>
  <si>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</si>
  <si>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</si>
  <si>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</si>
  <si>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</si>
  <si>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</si>
  <si>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</si>
  <si>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</si>
  <si>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</si>
  <si>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</si>
  <si>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</si>
  <si>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</si>
  <si>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</si>
  <si>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</si>
  <si>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</si>
  <si>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</si>
  <si>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</si>
  <si>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</si>
  <si>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</si>
  <si>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</si>
  <si>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</si>
  <si>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</si>
  <si>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</si>
  <si>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</si>
  <si>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</si>
  <si>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</si>
  <si>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</si>
  <si>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</si>
  <si>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</si>
  <si>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</si>
  <si>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</si>
  <si>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</si>
  <si>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</si>
  <si>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</si>
  <si>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</si>
  <si>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</si>
  <si>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</si>
  <si>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</si>
  <si>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</si>
  <si>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</si>
  <si>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</si>
  <si>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</si>
  <si>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</si>
  <si>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</si>
  <si>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</si>
  <si>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</si>
  <si>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</si>
  <si>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</si>
  <si>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</si>
  <si>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</si>
  <si>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</si>
  <si>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</si>
  <si>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</si>
  <si>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</si>
  <si>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</si>
  <si>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</si>
  <si>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</si>
  <si>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</si>
  <si>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</si>
  <si>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</si>
  <si>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</si>
  <si>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</si>
  <si>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</si>
  <si>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</si>
  <si>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</si>
  <si>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</si>
  <si>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</si>
  <si>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</si>
  <si>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</si>
  <si>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</si>
  <si>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</si>
  <si>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</si>
  <si>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</si>
  <si>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</si>
  <si>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</si>
  <si>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</si>
  <si>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</si>
  <si>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</si>
  <si>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</si>
  <si>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</si>
  <si>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</si>
  <si>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</si>
  <si>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</si>
  <si>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</si>
  <si>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</si>
  <si>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</si>
  <si>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</si>
  <si>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</si>
  <si>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</si>
  <si>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</si>
  <si>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</si>
  <si>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</si>
  <si>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</si>
  <si>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</si>
  <si>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</si>
  <si>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</si>
  <si>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</si>
  <si>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</si>
  <si>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</si>
  <si>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</si>
  <si>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</si>
  <si>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</si>
  <si>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</si>
  <si>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</si>
  <si>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</si>
  <si>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</si>
  <si>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</si>
  <si>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</si>
  <si>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</si>
  <si>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</si>
  <si>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</si>
  <si>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</si>
  <si>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</si>
  <si>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</si>
  <si>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</si>
  <si>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</si>
  <si>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</si>
  <si>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</si>
  <si>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</si>
  <si>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</si>
  <si>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</si>
  <si>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</si>
  <si>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</si>
  <si>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</si>
  <si>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</si>
  <si>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</si>
  <si>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</si>
  <si>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</si>
  <si>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</si>
  <si>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</si>
  <si>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</si>
  <si>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</si>
  <si>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</si>
  <si>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</si>
  <si>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</si>
  <si>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</si>
  <si>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</si>
  <si>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</si>
  <si>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</si>
  <si>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</si>
  <si>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</si>
  <si>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</si>
  <si>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</si>
  <si>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</si>
  <si>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</si>
  <si>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</si>
  <si>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</si>
  <si>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</si>
  <si>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</si>
  <si>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</si>
  <si>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</si>
  <si>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</si>
  <si>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</si>
  <si>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</si>
  <si>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</si>
  <si>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</si>
  <si>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</si>
  <si>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</si>
  <si>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</si>
  <si>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</si>
  <si>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</si>
  <si>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</si>
  <si>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</si>
  <si>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</si>
  <si>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</si>
  <si>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</si>
  <si>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</si>
  <si>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</si>
  <si>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</si>
  <si>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</si>
  <si>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</si>
  <si>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</si>
  <si>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</si>
  <si>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</si>
  <si>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</si>
  <si>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</si>
  <si>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</si>
  <si>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</si>
  <si>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</si>
  <si>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</si>
  <si>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</si>
  <si>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</si>
  <si>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</si>
  <si>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</si>
  <si>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</si>
  <si>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</si>
  <si>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</si>
  <si>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</si>
  <si>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</si>
  <si>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</si>
  <si>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</si>
  <si>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</si>
  <si>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</si>
  <si>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</si>
  <si>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</si>
  <si>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</si>
  <si>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</si>
  <si>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</si>
  <si>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</si>
  <si>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</si>
  <si>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</si>
  <si>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</si>
  <si>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</si>
  <si>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</si>
  <si>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</si>
  <si>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</si>
  <si>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</si>
  <si>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</si>
  <si>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</si>
  <si>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</si>
  <si>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</si>
  <si>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</si>
  <si>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</si>
  <si>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</si>
  <si>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</si>
  <si>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</si>
  <si>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</si>
  <si>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</si>
  <si>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</si>
  <si>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</si>
  <si>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</si>
  <si>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</si>
  <si>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</si>
  <si>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</si>
  <si>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</si>
  <si>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</si>
  <si>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</si>
  <si>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</si>
  <si>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</si>
  <si>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</si>
  <si>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</si>
  <si>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</si>
  <si>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</si>
  <si>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</si>
  <si>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</si>
  <si>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</si>
  <si>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</si>
  <si>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</si>
  <si>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</si>
  <si>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</si>
  <si>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</si>
  <si>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</si>
  <si>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</si>
  <si>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</si>
  <si>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</si>
  <si>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</si>
  <si>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</si>
  <si>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</si>
  <si>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</si>
  <si>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</si>
  <si>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</si>
  <si>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</si>
  <si>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</si>
  <si>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</si>
  <si>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</si>
  <si>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</si>
  <si>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</si>
  <si>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</si>
  <si>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</si>
  <si>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</si>
  <si>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</si>
  <si>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</si>
  <si>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</si>
  <si>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</si>
  <si>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</si>
  <si>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</si>
  <si>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</si>
  <si>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</si>
  <si>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</si>
  <si>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</si>
  <si>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</si>
  <si>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</si>
  <si>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</si>
  <si>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</si>
  <si>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</si>
  <si>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</si>
  <si>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</si>
  <si>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</si>
  <si>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</si>
  <si>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</si>
  <si>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</si>
  <si>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</si>
  <si>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</si>
  <si>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</si>
  <si>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</si>
  <si>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</si>
  <si>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</si>
  <si>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</si>
  <si>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</si>
  <si>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</si>
  <si>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</si>
  <si>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</si>
  <si>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</si>
  <si>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</si>
  <si>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</si>
  <si>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</si>
  <si>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</si>
  <si>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</si>
  <si>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</si>
  <si>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</si>
  <si>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</si>
  <si>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</si>
  <si>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</si>
  <si>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</si>
  <si>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</si>
  <si>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</si>
  <si>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</si>
  <si>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</si>
  <si>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</si>
  <si>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</si>
  <si>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</si>
  <si>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</si>
  <si>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</si>
  <si>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</si>
  <si>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</si>
  <si>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</si>
  <si>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</si>
  <si>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</si>
  <si>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</si>
  <si>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</si>
  <si>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</si>
  <si>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</si>
  <si>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</si>
  <si>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</si>
  <si>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</si>
  <si>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</si>
  <si>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</si>
  <si>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</si>
  <si>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</si>
  <si>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</si>
  <si>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</si>
  <si>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</si>
  <si>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</si>
  <si>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</si>
  <si>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</si>
  <si>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</si>
  <si>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</si>
  <si>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</si>
  <si>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</si>
  <si>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</si>
  <si>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</si>
  <si>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</si>
  <si>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</si>
  <si>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</si>
  <si>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</si>
  <si>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</si>
  <si>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</si>
  <si>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</si>
  <si>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</si>
  <si>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</si>
  <si>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</si>
  <si>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</si>
  <si>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</si>
  <si>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</si>
  <si>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</si>
  <si>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</si>
  <si>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</si>
  <si>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</si>
  <si>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</si>
  <si>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</si>
  <si>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</si>
  <si>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</si>
  <si>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</si>
  <si>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</si>
  <si>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</si>
  <si>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</si>
  <si>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</si>
  <si>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</si>
  <si>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</si>
  <si>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</si>
  <si>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</si>
  <si>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</si>
  <si>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</si>
  <si>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</si>
  <si>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</si>
  <si>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</si>
  <si>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</si>
  <si>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</si>
  <si>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</si>
  <si>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</si>
  <si>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</si>
  <si>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</si>
  <si>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</si>
  <si>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</si>
  <si>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</si>
  <si>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</si>
  <si>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</si>
  <si>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</si>
  <si>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</si>
  <si>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</si>
  <si>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</si>
  <si>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</si>
  <si>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</si>
  <si>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</si>
  <si>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</si>
  <si>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</si>
  <si>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</si>
  <si>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</si>
  <si>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</si>
  <si>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</si>
  <si>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</si>
  <si>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</si>
  <si>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</si>
  <si>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</si>
  <si>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</si>
  <si>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</si>
  <si>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</si>
  <si>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</si>
  <si>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</si>
  <si>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</si>
  <si>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</si>
  <si>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</si>
  <si>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</si>
  <si>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</si>
  <si>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</si>
  <si>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</si>
  <si>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</si>
  <si>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</si>
  <si>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</si>
  <si>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</si>
  <si>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</si>
  <si>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</si>
  <si>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</si>
  <si>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</si>
  <si>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</si>
  <si>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</si>
  <si>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</si>
  <si>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</si>
  <si>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</si>
  <si>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</si>
  <si>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</si>
  <si>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</si>
  <si>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</si>
  <si>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</si>
  <si>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</si>
  <si>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</si>
  <si>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</si>
  <si>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</si>
  <si>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</si>
  <si>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</si>
  <si>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</si>
  <si>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</si>
  <si>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</si>
  <si>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</si>
  <si>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</si>
  <si>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</si>
  <si>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</si>
  <si>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</si>
  <si>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</si>
  <si>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</si>
  <si>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</si>
  <si>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</si>
  <si>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</si>
  <si>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</si>
  <si>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</si>
  <si>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</si>
  <si>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</si>
  <si>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</si>
  <si>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</si>
  <si>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</si>
  <si>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</si>
  <si>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</si>
  <si>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</si>
  <si>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</si>
  <si>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</si>
  <si>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</si>
  <si>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</si>
  <si>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</si>
  <si>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</si>
  <si>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</si>
  <si>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</si>
  <si>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</si>
  <si>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</si>
  <si>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</si>
  <si>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</si>
  <si>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</si>
  <si>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</si>
  <si>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</si>
  <si>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</si>
  <si>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</si>
  <si>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</si>
  <si>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</si>
  <si>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</si>
  <si>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</si>
  <si>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</si>
  <si>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</si>
  <si>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</si>
  <si>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</si>
  <si>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</si>
  <si>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</si>
  <si>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</si>
  <si>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</si>
  <si>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</si>
  <si>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</si>
  <si>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</si>
  <si>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</si>
  <si>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</si>
  <si>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</si>
  <si>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</si>
  <si>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</si>
  <si>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</si>
  <si>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</si>
  <si>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</si>
  <si>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</si>
  <si>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</si>
  <si>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</si>
  <si>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</si>
  <si>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</si>
  <si>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</si>
  <si>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</si>
  <si>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</si>
  <si>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</si>
  <si>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</si>
  <si>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</si>
  <si>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</si>
  <si>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</si>
  <si>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</si>
  <si>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</si>
  <si>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</si>
  <si>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</si>
  <si>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</si>
  <si>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</si>
  <si>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</si>
  <si>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</si>
  <si>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</si>
  <si>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</si>
  <si>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</si>
  <si>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</si>
  <si>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</si>
  <si>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</si>
  <si>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</si>
  <si>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</si>
  <si>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</si>
  <si>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</si>
  <si>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</si>
  <si>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</si>
  <si>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</si>
  <si>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</si>
  <si>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</si>
  <si>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</si>
  <si>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</si>
  <si>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</si>
  <si>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</si>
  <si>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</si>
  <si>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</si>
  <si>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</si>
  <si>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</si>
  <si>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</si>
  <si>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</si>
  <si>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</si>
  <si>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</si>
  <si>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</si>
  <si>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</si>
  <si>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</si>
  <si>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</si>
  <si>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</si>
  <si>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</si>
  <si>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</si>
  <si>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</si>
  <si>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</si>
  <si>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</si>
  <si>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</si>
  <si>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</si>
  <si>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</si>
  <si>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</si>
  <si>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</si>
  <si>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</si>
  <si>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</si>
  <si>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</si>
  <si>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</si>
  <si>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</si>
  <si>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</si>
  <si>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</si>
  <si>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</si>
  <si>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</si>
  <si>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</si>
  <si>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</si>
  <si>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</si>
  <si>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</si>
  <si>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</si>
  <si>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</si>
  <si>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</si>
  <si>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</si>
  <si>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</si>
  <si>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</si>
  <si>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</si>
  <si>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</si>
  <si>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</si>
  <si>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</si>
  <si>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</si>
  <si>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</si>
  <si>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</si>
  <si>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</si>
  <si>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</si>
  <si>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</si>
  <si>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</si>
  <si>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</si>
  <si>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</si>
  <si>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</si>
  <si>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</si>
  <si>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</si>
  <si>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</si>
  <si>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</si>
  <si>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</si>
  <si>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</si>
  <si>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</si>
  <si>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</si>
  <si>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</si>
  <si>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</si>
  <si>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</si>
  <si>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</si>
  <si>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</si>
  <si>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</si>
  <si>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</si>
  <si>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</si>
  <si>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</si>
  <si>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</si>
  <si>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</si>
  <si>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</si>
  <si>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</si>
  <si>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</si>
  <si>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</si>
  <si>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</si>
  <si>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</si>
  <si>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</si>
  <si>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</si>
  <si>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</si>
  <si>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</si>
  <si>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</si>
  <si>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</si>
  <si>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</si>
  <si>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</si>
  <si>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</si>
  <si>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</si>
  <si>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</si>
  <si>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</si>
  <si>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</si>
  <si>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</si>
  <si>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</si>
  <si>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</si>
  <si>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</si>
  <si>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</si>
  <si>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</si>
  <si>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</si>
  <si>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</si>
  <si>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</si>
  <si>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</si>
  <si>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</si>
  <si>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</si>
  <si>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</si>
  <si>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</si>
  <si>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</si>
  <si>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</si>
  <si>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</si>
  <si>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</si>
  <si>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</si>
  <si>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</si>
  <si>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</si>
  <si>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</si>
  <si>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</si>
  <si>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</si>
  <si>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</si>
  <si>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</si>
  <si>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</si>
  <si>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</si>
  <si>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</si>
  <si>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</si>
  <si>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</si>
  <si>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</si>
  <si>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</si>
  <si>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</si>
  <si>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</si>
  <si>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</si>
  <si>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</si>
  <si>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</si>
  <si>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</si>
  <si>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</si>
  <si>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</si>
  <si>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</si>
  <si>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</si>
  <si>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</si>
  <si>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</si>
  <si>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</si>
  <si>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</si>
  <si>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</si>
  <si>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</si>
  <si>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</si>
  <si>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</si>
  <si>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</si>
  <si>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</si>
  <si>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</si>
  <si>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</si>
  <si>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</si>
  <si>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</si>
  <si>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</si>
  <si>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</si>
  <si>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</si>
  <si>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</si>
  <si>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</si>
  <si>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</si>
  <si>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</si>
  <si>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</si>
  <si>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</si>
  <si>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</si>
  <si>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</si>
  <si>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</si>
  <si>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</si>
  <si>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</si>
  <si>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</si>
  <si>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</si>
  <si>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</si>
  <si>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</si>
  <si>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</si>
  <si>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</si>
  <si>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</si>
  <si>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</si>
  <si>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</si>
  <si>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</si>
  <si>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</si>
  <si>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</si>
  <si>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</si>
  <si>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</si>
  <si>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</si>
  <si>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</si>
  <si>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</si>
  <si>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</si>
  <si>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</si>
  <si>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</si>
  <si>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</si>
  <si>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</si>
  <si>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</si>
  <si>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</si>
  <si>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</si>
  <si>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</si>
  <si>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</si>
  <si>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</si>
  <si>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</si>
  <si>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</si>
  <si>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</si>
  <si>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</si>
  <si>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</si>
  <si>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</si>
  <si>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</si>
  <si>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</si>
  <si>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</si>
  <si>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</si>
  <si>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</si>
  <si>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</si>
  <si>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</si>
  <si>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</si>
  <si>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</si>
  <si>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</si>
  <si>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</si>
  <si>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</si>
  <si>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</si>
  <si>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</si>
  <si>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</si>
  <si>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</si>
  <si>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</si>
  <si>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</si>
  <si>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</si>
  <si>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</si>
  <si>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</si>
  <si>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</si>
  <si>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</si>
  <si>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</si>
  <si>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</si>
  <si>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</si>
  <si>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</si>
  <si>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</si>
  <si>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</si>
  <si>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</si>
  <si>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</si>
  <si>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</si>
  <si>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</si>
  <si>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</si>
  <si>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</si>
  <si>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医療法人ライフサポート明和記念病院</t>
    <phoneticPr fontId="3"/>
  </si>
  <si>
    <t>〒870-0165 大分市明野北1丁目2番17号</t>
    <phoneticPr fontId="3"/>
  </si>
  <si>
    <t>〇</t>
  </si>
  <si>
    <t>医療法人</t>
  </si>
  <si>
    <t>複数の診療科で活用</t>
  </si>
  <si>
    <t>内科</t>
  </si>
  <si>
    <t>リハビリテーション科</t>
  </si>
  <si>
    <t>療養病棟入院料１</t>
  </si>
  <si>
    <t>ＤＰＣ病院ではない</t>
  </si>
  <si>
    <t>有</t>
  </si>
  <si>
    <t>-</t>
    <phoneticPr fontId="3"/>
  </si>
  <si>
    <t>３病棟</t>
  </si>
  <si>
    <t>慢性期機能</t>
  </si>
  <si>
    <t>未突合</t>
  </si>
  <si>
    <t>未突合</t>
    <phoneticPr fontId="10"/>
  </si>
  <si>
    <t>４病棟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</si>
</sst>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1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60</v>
      </c>
      <c r="M103" s="258">
        <v>60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60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60</v>
      </c>
      <c r="M106" s="258">
        <v>60</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60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60</v>
      </c>
      <c r="M109" s="258">
        <v>60</v>
      </c>
    </row>
    <row r="110" spans="1:22" s="83" customFormat="1" ht="34.5" customHeight="1">
      <c r="A110" s="244" t="s">
        <v>614</v>
      </c>
      <c r="B110" s="84"/>
      <c r="C110" s="396"/>
      <c r="D110" s="397"/>
      <c r="E110" s="432"/>
      <c r="F110" s="433"/>
      <c r="G110" s="317" t="s">
        <v>47</v>
      </c>
      <c r="H110" s="319"/>
      <c r="I110" s="420"/>
      <c r="J110" s="256">
        <f t="shared" si="0"/>
        <v>120</v>
      </c>
      <c r="K110" s="237" t="str">
        <f t="shared" si="1"/>
        <v/>
      </c>
      <c r="L110" s="258">
        <v>60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116</v>
      </c>
      <c r="K157" s="264" t="str">
        <f t="shared" si="3"/>
        <v/>
      </c>
      <c r="L157" s="117">
        <v>116</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11</v>
      </c>
      <c r="M269" s="147">
        <v>12</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10</v>
      </c>
      <c r="M271" s="147">
        <v>12</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2.4</v>
      </c>
      <c r="M272" s="148">
        <v>0.6</v>
      </c>
    </row>
    <row r="273" spans="1:13" s="83" customFormat="1" ht="34.5" customHeight="1">
      <c r="A273" s="249" t="s">
        <v>727</v>
      </c>
      <c r="B273" s="120"/>
      <c r="C273" s="371" t="s">
        <v>152</v>
      </c>
      <c r="D273" s="372"/>
      <c r="E273" s="372"/>
      <c r="F273" s="372"/>
      <c r="G273" s="371" t="s">
        <v>146</v>
      </c>
      <c r="H273" s="371"/>
      <c r="I273" s="404"/>
      <c r="J273" s="266">
        <f t="shared" si="9"/>
        <v>32</v>
      </c>
      <c r="K273" s="81" t="str">
        <f t="shared" si="8"/>
        <v/>
      </c>
      <c r="L273" s="147">
        <v>16</v>
      </c>
      <c r="M273" s="147">
        <v>16</v>
      </c>
    </row>
    <row r="274" spans="1:13" s="83" customFormat="1" ht="34.5" customHeight="1">
      <c r="A274" s="249" t="s">
        <v>727</v>
      </c>
      <c r="B274" s="120"/>
      <c r="C274" s="372"/>
      <c r="D274" s="372"/>
      <c r="E274" s="372"/>
      <c r="F274" s="372"/>
      <c r="G274" s="371" t="s">
        <v>148</v>
      </c>
      <c r="H274" s="371"/>
      <c r="I274" s="404"/>
      <c r="J274" s="266">
        <f t="shared" si="9"/>
        <v>2.7</v>
      </c>
      <c r="K274" s="81" t="str">
        <f t="shared" si="8"/>
        <v/>
      </c>
      <c r="L274" s="148">
        <v>0.6</v>
      </c>
      <c r="M274" s="148">
        <v>2.1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3</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0.6</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111</v>
      </c>
      <c r="K392" s="81" t="str">
        <f t="shared" ref="K392:K397" si="12">IF(OR(COUNTIF(L392:M392,"未確認")&gt;0,COUNTIF(L392:M392,"~*")&gt;0),"※","")</f>
        <v/>
      </c>
      <c r="L392" s="147">
        <v>73</v>
      </c>
      <c r="M392" s="147">
        <v>38</v>
      </c>
    </row>
    <row r="393" spans="1:22" s="83" customFormat="1" ht="34.5" customHeight="1">
      <c r="A393" s="249" t="s">
        <v>773</v>
      </c>
      <c r="B393" s="84"/>
      <c r="C393" s="370"/>
      <c r="D393" s="380"/>
      <c r="E393" s="320" t="s">
        <v>224</v>
      </c>
      <c r="F393" s="321"/>
      <c r="G393" s="321"/>
      <c r="H393" s="322"/>
      <c r="I393" s="343"/>
      <c r="J393" s="140">
        <f t="shared" si="11"/>
        <v>102</v>
      </c>
      <c r="K393" s="81" t="str">
        <f t="shared" si="12"/>
        <v/>
      </c>
      <c r="L393" s="147">
        <v>69</v>
      </c>
      <c r="M393" s="147">
        <v>33</v>
      </c>
    </row>
    <row r="394" spans="1:22" s="83" customFormat="1" ht="34.5" customHeight="1">
      <c r="A394" s="250" t="s">
        <v>774</v>
      </c>
      <c r="B394" s="84"/>
      <c r="C394" s="370"/>
      <c r="D394" s="381"/>
      <c r="E394" s="320" t="s">
        <v>225</v>
      </c>
      <c r="F394" s="321"/>
      <c r="G394" s="321"/>
      <c r="H394" s="322"/>
      <c r="I394" s="343"/>
      <c r="J394" s="140">
        <f t="shared" si="11"/>
        <v>9</v>
      </c>
      <c r="K394" s="81" t="str">
        <f t="shared" si="12"/>
        <v/>
      </c>
      <c r="L394" s="147">
        <v>4</v>
      </c>
      <c r="M394" s="147">
        <v>5</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43213</v>
      </c>
      <c r="K396" s="81" t="str">
        <f t="shared" si="12"/>
        <v/>
      </c>
      <c r="L396" s="147">
        <v>21455</v>
      </c>
      <c r="M396" s="147">
        <v>21758</v>
      </c>
    </row>
    <row r="397" spans="1:22" s="83" customFormat="1" ht="34.5" customHeight="1">
      <c r="A397" s="250" t="s">
        <v>777</v>
      </c>
      <c r="B397" s="119"/>
      <c r="C397" s="370"/>
      <c r="D397" s="320" t="s">
        <v>228</v>
      </c>
      <c r="E397" s="321"/>
      <c r="F397" s="321"/>
      <c r="G397" s="321"/>
      <c r="H397" s="322"/>
      <c r="I397" s="344"/>
      <c r="J397" s="140">
        <f t="shared" si="11"/>
        <v>108</v>
      </c>
      <c r="K397" s="81" t="str">
        <f t="shared" si="12"/>
        <v/>
      </c>
      <c r="L397" s="147">
        <v>71</v>
      </c>
      <c r="M397" s="147">
        <v>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111</v>
      </c>
      <c r="K405" s="81" t="str">
        <f t="shared" ref="K405:K422" si="14">IF(OR(COUNTIF(L405:M405,"未確認")&gt;0,COUNTIF(L405:M405,"~*")&gt;0),"※","")</f>
        <v/>
      </c>
      <c r="L405" s="147">
        <v>73</v>
      </c>
      <c r="M405" s="147">
        <v>38</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2</v>
      </c>
      <c r="M406" s="147">
        <v>3</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4</v>
      </c>
      <c r="M407" s="147">
        <v>5</v>
      </c>
    </row>
    <row r="408" spans="1:22" s="83" customFormat="1" ht="34.5" customHeight="1">
      <c r="A408" s="251" t="s">
        <v>781</v>
      </c>
      <c r="B408" s="119"/>
      <c r="C408" s="369"/>
      <c r="D408" s="369"/>
      <c r="E408" s="320" t="s">
        <v>236</v>
      </c>
      <c r="F408" s="321"/>
      <c r="G408" s="321"/>
      <c r="H408" s="322"/>
      <c r="I408" s="361"/>
      <c r="J408" s="140">
        <f t="shared" si="13"/>
        <v>89</v>
      </c>
      <c r="K408" s="81" t="str">
        <f t="shared" si="14"/>
        <v/>
      </c>
      <c r="L408" s="147">
        <v>63</v>
      </c>
      <c r="M408" s="147">
        <v>26</v>
      </c>
    </row>
    <row r="409" spans="1:22" s="83" customFormat="1" ht="34.5" customHeight="1">
      <c r="A409" s="251" t="s">
        <v>782</v>
      </c>
      <c r="B409" s="119"/>
      <c r="C409" s="369"/>
      <c r="D409" s="369"/>
      <c r="E409" s="317" t="s">
        <v>990</v>
      </c>
      <c r="F409" s="318"/>
      <c r="G409" s="318"/>
      <c r="H409" s="319"/>
      <c r="I409" s="361"/>
      <c r="J409" s="140">
        <f t="shared" si="13"/>
        <v>3</v>
      </c>
      <c r="K409" s="81" t="str">
        <f t="shared" si="14"/>
        <v/>
      </c>
      <c r="L409" s="147">
        <v>0</v>
      </c>
      <c r="M409" s="147">
        <v>3</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1</v>
      </c>
      <c r="K411" s="81" t="str">
        <f t="shared" si="14"/>
        <v/>
      </c>
      <c r="L411" s="147">
        <v>0</v>
      </c>
      <c r="M411" s="147">
        <v>1</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4</v>
      </c>
      <c r="M412" s="147">
        <v>0</v>
      </c>
    </row>
    <row r="413" spans="1:22" s="83" customFormat="1" ht="34.5" customHeight="1">
      <c r="A413" s="251" t="s">
        <v>786</v>
      </c>
      <c r="B413" s="119"/>
      <c r="C413" s="369"/>
      <c r="D413" s="320" t="s">
        <v>251</v>
      </c>
      <c r="E413" s="321"/>
      <c r="F413" s="321"/>
      <c r="G413" s="321"/>
      <c r="H413" s="322"/>
      <c r="I413" s="361"/>
      <c r="J413" s="140">
        <f t="shared" si="13"/>
        <v>108</v>
      </c>
      <c r="K413" s="81" t="str">
        <f t="shared" si="14"/>
        <v/>
      </c>
      <c r="L413" s="147">
        <v>71</v>
      </c>
      <c r="M413" s="147">
        <v>37</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3</v>
      </c>
      <c r="M414" s="147">
        <v>2</v>
      </c>
    </row>
    <row r="415" spans="1:22" s="83" customFormat="1" ht="34.5" customHeight="1">
      <c r="A415" s="251" t="s">
        <v>788</v>
      </c>
      <c r="B415" s="119"/>
      <c r="C415" s="369"/>
      <c r="D415" s="369"/>
      <c r="E415" s="320" t="s">
        <v>242</v>
      </c>
      <c r="F415" s="321"/>
      <c r="G415" s="321"/>
      <c r="H415" s="322"/>
      <c r="I415" s="361"/>
      <c r="J415" s="140">
        <f t="shared" si="13"/>
        <v>4</v>
      </c>
      <c r="K415" s="81" t="str">
        <f t="shared" si="14"/>
        <v/>
      </c>
      <c r="L415" s="147">
        <v>1</v>
      </c>
      <c r="M415" s="147">
        <v>3</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12</v>
      </c>
      <c r="M416" s="147">
        <v>5</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4</v>
      </c>
      <c r="M420" s="147">
        <v>0</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51</v>
      </c>
      <c r="M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103</v>
      </c>
      <c r="K430" s="193" t="str">
        <f>IF(OR(COUNTIF(L430:M430,"未確認")&gt;0,COUNTIF(L430:M430,"~*")&gt;0),"※","")</f>
        <v/>
      </c>
      <c r="L430" s="147">
        <v>68</v>
      </c>
      <c r="M430" s="147">
        <v>35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102</v>
      </c>
      <c r="K433" s="193" t="str">
        <f>IF(OR(COUNTIF(L433:M433,"未確認")&gt;0,COUNTIF(L433:M433,"~*")&gt;0),"※","")</f>
        <v/>
      </c>
      <c r="L433" s="147">
        <v>67</v>
      </c>
      <c r="M433" s="147">
        <v>35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32</v>
      </c>
      <c r="K638" s="201" t="str">
        <f t="shared" si="31"/>
        <v>※</v>
      </c>
      <c r="L638" s="117">
        <v>32</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112</v>
      </c>
      <c r="K646" s="201" t="str">
        <f t="shared" ref="K646:K660" si="33">IF(OR(COUNTIF(L646:M646,"未確認")&gt;0,COUNTIF(L646:M646,"*")&gt;0),"※","")</f>
        <v>※</v>
      </c>
      <c r="L646" s="117">
        <v>112</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f t="shared" si="32"/>
        <v>87</v>
      </c>
      <c r="K648" s="201" t="str">
        <f t="shared" si="33"/>
        <v>※</v>
      </c>
      <c r="L648" s="117">
        <v>87</v>
      </c>
      <c r="M648" s="117" t="s">
        <v>1052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1052</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1052</v>
      </c>
    </row>
    <row r="651" spans="1:22" s="118" customFormat="1" ht="70" customHeight="1">
      <c r="A651" s="252" t="s">
        <v>930</v>
      </c>
      <c r="B651" s="84"/>
      <c r="C651" s="188"/>
      <c r="D651" s="221"/>
      <c r="E651" s="320" t="s">
        <v>942</v>
      </c>
      <c r="F651" s="321"/>
      <c r="G651" s="321"/>
      <c r="H651" s="322"/>
      <c r="I651" s="122" t="s">
        <v>460</v>
      </c>
      <c r="J651" s="116">
        <f t="shared" si="32"/>
        <v>23</v>
      </c>
      <c r="K651" s="201" t="str">
        <f t="shared" si="33"/>
        <v>※</v>
      </c>
      <c r="L651" s="117">
        <v>23</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1052</v>
      </c>
    </row>
    <row r="658" spans="1:22" s="118" customFormat="1" ht="56.15" customHeight="1">
      <c r="A658" s="252" t="s">
        <v>946</v>
      </c>
      <c r="B658" s="84"/>
      <c r="C658" s="320" t="s">
        <v>471</v>
      </c>
      <c r="D658" s="321"/>
      <c r="E658" s="321"/>
      <c r="F658" s="321"/>
      <c r="G658" s="321"/>
      <c r="H658" s="322"/>
      <c r="I658" s="122" t="s">
        <v>472</v>
      </c>
      <c r="J658" s="116">
        <f t="shared" si="32"/>
        <v>24</v>
      </c>
      <c r="K658" s="201" t="str">
        <f t="shared" si="33"/>
        <v>※</v>
      </c>
      <c r="L658" s="117">
        <v>24</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106</v>
      </c>
      <c r="K683" s="201" t="str">
        <f>IF(OR(COUNTIF(L683:M683,"未確認")&gt;0,COUNTIF(L683:M683,"*")&gt;0),"※","")</f>
        <v>※</v>
      </c>
      <c r="L683" s="117">
        <v>106</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14</v>
      </c>
      <c r="K695" s="201" t="str">
        <f>IF(OR(COUNTIF(L695:M695,"未確認")&gt;0,COUNTIF(L695:M695,"*")&gt;0),"※","")</f>
        <v>※</v>
      </c>
      <c r="L695" s="117">
        <v>14</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1195DA-9957-4A79-A840-F2564FABD8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2019-12-23T02:11:58Z</dcterms:modified>
</cp:coreProperties>
</file>