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DA66CA4-571D-416C-8F87-B22E54CEFFB0}"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<sst xmlns="http://schemas.openxmlformats.org/spreadsheetml/2006/main" count="2972" uniqueCount="1051">
  <si>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</si>
  <si>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</si>
  <si>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</si>
  <si>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</si>
  <si>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</si>
  <si>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</si>
  <si>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</si>
  <si>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</si>
  <si>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</si>
  <si>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</si>
  <si>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</si>
  <si>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</si>
  <si>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</si>
  <si>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</si>
  <si>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</si>
  <si>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</si>
  <si>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</si>
  <si>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</si>
  <si>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</si>
  <si>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</si>
  <si>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</si>
  <si>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</si>
  <si>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</si>
  <si>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</si>
  <si>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</si>
  <si>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</si>
  <si>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</si>
  <si>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</si>
  <si>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</si>
  <si>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</si>
  <si>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</si>
  <si>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</si>
  <si>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</si>
  <si>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</si>
  <si>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</si>
  <si>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</si>
  <si>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</si>
  <si>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</si>
  <si>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</si>
  <si>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</si>
  <si>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</si>
  <si>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</si>
  <si>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</si>
  <si>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</si>
  <si>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</si>
  <si>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</si>
  <si>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</si>
  <si>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</si>
  <si>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</si>
  <si>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</si>
  <si>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</si>
  <si>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</si>
  <si>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</si>
  <si>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</si>
  <si>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</si>
  <si>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</si>
  <si>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</si>
  <si>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</si>
  <si>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</si>
  <si>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</si>
  <si>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</si>
  <si>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</si>
  <si>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</si>
  <si>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</si>
  <si>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</si>
  <si>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</si>
  <si>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</si>
  <si>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</si>
  <si>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</si>
  <si>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</si>
  <si>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</si>
  <si>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</si>
  <si>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</si>
  <si>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</si>
  <si>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</si>
  <si>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</si>
  <si>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</si>
  <si>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</si>
  <si>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</si>
  <si>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</si>
  <si>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</si>
  <si>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</si>
  <si>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</si>
  <si>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</si>
  <si>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</si>
  <si>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</si>
  <si>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</si>
  <si>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</si>
  <si>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</si>
  <si>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</si>
  <si>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</si>
  <si>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</si>
  <si>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</si>
  <si>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</si>
  <si>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</si>
  <si>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</si>
  <si>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</si>
  <si>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</si>
  <si>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</si>
  <si>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</si>
  <si>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</si>
  <si>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</si>
  <si>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</si>
  <si>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</si>
  <si>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</si>
  <si>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</si>
  <si>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</si>
  <si>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</si>
  <si>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</si>
  <si>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</si>
  <si>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</si>
  <si>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</si>
  <si>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</si>
  <si>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</si>
  <si>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</si>
  <si>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</si>
  <si>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</si>
  <si>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</si>
  <si>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</si>
  <si>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</si>
  <si>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</si>
  <si>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</si>
  <si>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</si>
  <si>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</si>
  <si>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</si>
  <si>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</si>
  <si>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</si>
  <si>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</si>
  <si>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</si>
  <si>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</si>
  <si>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</si>
  <si>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</si>
  <si>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</si>
  <si>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</si>
  <si>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</si>
  <si>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</si>
  <si>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</si>
  <si>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</si>
  <si>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</si>
  <si>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</si>
  <si>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</si>
  <si>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</si>
  <si>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</si>
  <si>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</si>
  <si>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</si>
  <si>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</si>
  <si>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</si>
  <si>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</si>
  <si>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</si>
  <si>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</si>
  <si>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</si>
  <si>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</si>
  <si>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</si>
  <si>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</si>
  <si>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</si>
  <si>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</si>
  <si>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</si>
  <si>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</si>
  <si>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</si>
  <si>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</si>
  <si>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</si>
  <si>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</si>
  <si>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</si>
  <si>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</si>
  <si>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</si>
  <si>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</si>
  <si>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</si>
  <si>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</si>
  <si>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</si>
  <si>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</si>
  <si>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</si>
  <si>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</si>
  <si>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</si>
  <si>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</si>
  <si>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</si>
  <si>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</si>
  <si>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</si>
  <si>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</si>
  <si>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</si>
  <si>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</si>
  <si>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</si>
  <si>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</si>
  <si>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</si>
  <si>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</si>
  <si>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</si>
  <si>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</si>
  <si>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</si>
  <si>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</si>
  <si>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</si>
  <si>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</si>
  <si>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</si>
  <si>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</si>
  <si>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</si>
  <si>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</si>
  <si>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</si>
  <si>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</si>
  <si>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</si>
  <si>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</si>
  <si>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</si>
  <si>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</si>
  <si>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</si>
  <si>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</si>
  <si>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</si>
  <si>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</si>
  <si>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</si>
  <si>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</si>
  <si>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</si>
  <si>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</si>
  <si>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</si>
  <si>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</si>
  <si>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</si>
  <si>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</si>
  <si>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</si>
  <si>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</si>
  <si>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</si>
  <si>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</si>
  <si>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</si>
  <si>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</si>
  <si>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</si>
  <si>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</si>
  <si>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</si>
  <si>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</si>
  <si>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</si>
  <si>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</si>
  <si>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</si>
  <si>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</si>
  <si>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</si>
  <si>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</si>
  <si>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</si>
  <si>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</si>
  <si>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</si>
  <si>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</si>
  <si>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</si>
  <si>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</si>
  <si>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</si>
  <si>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</si>
  <si>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</si>
  <si>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</si>
  <si>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</si>
  <si>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</si>
  <si>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</si>
  <si>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</si>
  <si>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</si>
  <si>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</si>
  <si>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</si>
  <si>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</si>
  <si>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</si>
  <si>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</si>
  <si>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</si>
  <si>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</si>
  <si>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</si>
  <si>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</si>
  <si>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</si>
  <si>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</si>
  <si>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</si>
  <si>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</si>
  <si>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</si>
  <si>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</si>
  <si>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</si>
  <si>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</si>
  <si>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</si>
  <si>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</si>
  <si>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</si>
  <si>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</si>
  <si>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</si>
  <si>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</si>
  <si>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</si>
  <si>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</si>
  <si>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</si>
  <si>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</si>
  <si>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</si>
  <si>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</si>
  <si>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</si>
  <si>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</si>
  <si>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</si>
  <si>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</si>
  <si>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</si>
  <si>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</si>
  <si>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</si>
  <si>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</si>
  <si>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</si>
  <si>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</si>
  <si>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</si>
  <si>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</si>
  <si>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</si>
  <si>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</si>
  <si>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</si>
  <si>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</si>
  <si>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</si>
  <si>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</si>
  <si>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</si>
  <si>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</si>
  <si>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</si>
  <si>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</si>
  <si>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</si>
  <si>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</si>
  <si>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</si>
  <si>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</si>
  <si>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</si>
  <si>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</si>
  <si>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</si>
  <si>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</si>
  <si>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</si>
  <si>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</si>
  <si>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</si>
  <si>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</si>
  <si>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</si>
  <si>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</si>
  <si>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</si>
  <si>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</si>
  <si>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</si>
  <si>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</si>
  <si>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</si>
  <si>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</si>
  <si>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</si>
  <si>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</si>
  <si>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</si>
  <si>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</si>
  <si>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</si>
  <si>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</si>
  <si>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</si>
  <si>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</si>
  <si>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</si>
  <si>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</si>
  <si>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</si>
  <si>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</si>
  <si>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</si>
  <si>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</si>
  <si>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</si>
  <si>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</si>
  <si>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</si>
  <si>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</si>
  <si>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</si>
  <si>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</si>
  <si>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</si>
  <si>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</si>
  <si>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</si>
  <si>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</si>
  <si>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</si>
  <si>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</si>
  <si>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</si>
  <si>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</si>
  <si>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</si>
  <si>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</si>
  <si>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</si>
  <si>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</si>
  <si>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</si>
  <si>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</si>
  <si>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</si>
  <si>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</si>
  <si>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</si>
  <si>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</si>
  <si>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</si>
  <si>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</si>
  <si>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</si>
  <si>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</si>
  <si>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</si>
  <si>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</si>
  <si>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</si>
  <si>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</si>
  <si>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</si>
  <si>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</si>
  <si>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</si>
  <si>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</si>
  <si>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</si>
  <si>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</si>
  <si>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</si>
  <si>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</si>
  <si>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</si>
  <si>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</si>
  <si>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</si>
  <si>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</si>
  <si>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</si>
  <si>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</si>
  <si>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</si>
  <si>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</si>
  <si>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</si>
  <si>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</si>
  <si>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</si>
  <si>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</si>
  <si>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</si>
  <si>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</si>
  <si>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</si>
  <si>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</si>
  <si>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</si>
  <si>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</si>
  <si>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</si>
  <si>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</si>
  <si>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</si>
  <si>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</si>
  <si>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</si>
  <si>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</si>
  <si>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</si>
  <si>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</si>
  <si>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</si>
  <si>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</si>
  <si>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</si>
  <si>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</si>
  <si>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</si>
  <si>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</si>
  <si>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</si>
  <si>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</si>
  <si>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</si>
  <si>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</si>
  <si>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</si>
  <si>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</si>
  <si>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</si>
  <si>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</si>
  <si>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</si>
  <si>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</si>
  <si>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</si>
  <si>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</si>
  <si>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</si>
  <si>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</si>
  <si>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</si>
  <si>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</si>
  <si>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</si>
  <si>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</si>
  <si>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</si>
  <si>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</si>
  <si>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</si>
  <si>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</si>
  <si>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</si>
  <si>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</si>
  <si>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</si>
  <si>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</si>
  <si>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</si>
  <si>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</si>
  <si>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</si>
  <si>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</si>
  <si>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</si>
  <si>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</si>
  <si>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</si>
  <si>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</si>
  <si>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</si>
  <si>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</si>
  <si>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</si>
  <si>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</si>
  <si>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</si>
  <si>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</si>
  <si>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</si>
  <si>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</si>
  <si>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</si>
  <si>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</si>
  <si>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</si>
  <si>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</si>
  <si>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</si>
  <si>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</si>
  <si>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</si>
  <si>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</si>
  <si>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</si>
  <si>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</si>
  <si>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</si>
  <si>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</si>
  <si>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</si>
  <si>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</si>
  <si>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</si>
  <si>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</si>
  <si>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</si>
  <si>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</si>
  <si>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</si>
  <si>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</si>
  <si>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</si>
  <si>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</si>
  <si>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</si>
  <si>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</si>
  <si>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</si>
  <si>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</si>
  <si>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</si>
  <si>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</si>
  <si>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</si>
  <si>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</si>
  <si>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</si>
  <si>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</si>
  <si>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</si>
  <si>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</si>
  <si>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</si>
  <si>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</si>
  <si>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</si>
  <si>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</si>
  <si>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</si>
  <si>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</si>
  <si>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</si>
  <si>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</si>
  <si>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</si>
  <si>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</si>
  <si>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</si>
  <si>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</si>
  <si>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</si>
  <si>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</si>
  <si>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</si>
  <si>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</si>
  <si>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</si>
  <si>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</si>
  <si>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</si>
  <si>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</si>
  <si>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</si>
  <si>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</si>
  <si>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</si>
  <si>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</si>
  <si>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</si>
  <si>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</si>
  <si>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</si>
  <si>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</si>
  <si>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</si>
  <si>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</si>
  <si>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</si>
  <si>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</si>
  <si>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</si>
  <si>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</si>
  <si>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</si>
  <si>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</si>
  <si>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</si>
  <si>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</si>
  <si>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</si>
  <si>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</si>
  <si>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</si>
  <si>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</si>
  <si>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</si>
  <si>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</si>
  <si>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</si>
  <si>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</si>
  <si>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</si>
  <si>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</si>
  <si>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</si>
  <si>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</si>
  <si>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</si>
  <si>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</si>
  <si>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</si>
  <si>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</si>
  <si>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</si>
  <si>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</si>
  <si>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</si>
  <si>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</si>
  <si>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</si>
  <si>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</si>
  <si>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</si>
  <si>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</si>
  <si>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</si>
  <si>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</si>
  <si>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</si>
  <si>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</si>
  <si>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</si>
  <si>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</si>
  <si>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</si>
  <si>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</si>
  <si>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</si>
  <si>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</si>
  <si>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</si>
  <si>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</si>
  <si>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</si>
  <si>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</si>
  <si>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</si>
  <si>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</si>
  <si>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</si>
  <si>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</si>
  <si>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</si>
  <si>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</si>
  <si>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</si>
  <si>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</si>
  <si>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</si>
  <si>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</si>
  <si>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</si>
  <si>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</si>
  <si>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</si>
  <si>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</si>
  <si>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</si>
  <si>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</si>
  <si>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</si>
  <si>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</si>
  <si>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</si>
  <si>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</si>
  <si>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</si>
  <si>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</si>
  <si>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</si>
  <si>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</si>
  <si>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</si>
  <si>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</si>
  <si>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</si>
  <si>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</si>
  <si>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</si>
  <si>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</si>
  <si>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</si>
  <si>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</si>
  <si>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</si>
  <si>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</si>
  <si>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</si>
  <si>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</si>
  <si>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</si>
  <si>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</si>
  <si>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</si>
  <si>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</si>
  <si>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</si>
  <si>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</si>
  <si>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</si>
  <si>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</si>
  <si>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</si>
  <si>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</si>
  <si>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</si>
  <si>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</si>
  <si>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</si>
  <si>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</si>
  <si>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</si>
  <si>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</si>
  <si>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</si>
  <si>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</si>
  <si>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</si>
  <si>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</si>
  <si>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</si>
  <si>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</si>
  <si>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</si>
  <si>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</si>
  <si>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</si>
  <si>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</si>
  <si>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</si>
  <si>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</si>
  <si>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</si>
  <si>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</si>
  <si>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</si>
  <si>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</si>
  <si>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</si>
  <si>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</si>
  <si>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</si>
  <si>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</si>
  <si>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</si>
  <si>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</si>
  <si>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</si>
  <si>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</si>
  <si>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</si>
  <si>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</si>
  <si>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</si>
  <si>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</si>
  <si>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</si>
  <si>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</si>
  <si>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</si>
  <si>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</si>
  <si>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</si>
  <si>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</si>
  <si>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</si>
  <si>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</si>
  <si>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</si>
  <si>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</si>
  <si>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</si>
  <si>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</si>
  <si>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</si>
  <si>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</si>
  <si>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</si>
  <si>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</si>
  <si>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</si>
  <si>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</si>
  <si>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</si>
  <si>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</si>
  <si>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</si>
  <si>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</si>
  <si>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</si>
  <si>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</si>
  <si>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</si>
  <si>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</si>
  <si>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</si>
  <si>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</si>
  <si>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</si>
  <si>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</si>
  <si>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</si>
  <si>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</si>
  <si>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</si>
  <si>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</si>
  <si>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</si>
  <si>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</si>
  <si>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</si>
  <si>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</si>
  <si>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</si>
  <si>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</si>
  <si>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</si>
  <si>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</si>
  <si>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</si>
  <si>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</si>
  <si>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</si>
  <si>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</si>
  <si>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</si>
  <si>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</si>
  <si>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</si>
  <si>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</si>
  <si>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</si>
  <si>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</si>
  <si>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</si>
  <si>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</si>
  <si>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</si>
  <si>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</si>
  <si>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</si>
  <si>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</si>
  <si>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</si>
  <si>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</si>
  <si>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</si>
  <si>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</si>
  <si>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</si>
  <si>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</si>
  <si>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</si>
  <si>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</si>
  <si>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</si>
  <si>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</si>
  <si>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</si>
  <si>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</si>
  <si>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</si>
  <si>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</si>
  <si>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</si>
  <si>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</si>
  <si>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</si>
  <si>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</si>
  <si>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</si>
  <si>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</si>
  <si>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</si>
  <si>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</si>
  <si>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</si>
  <si>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</si>
  <si>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</si>
  <si>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</si>
  <si>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</si>
  <si>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</si>
  <si>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</si>
  <si>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</si>
  <si>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</si>
  <si>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</si>
  <si>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</si>
  <si>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</si>
  <si>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</si>
  <si>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</si>
  <si>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</si>
  <si>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</si>
  <si>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</si>
  <si>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</si>
  <si>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</si>
  <si>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</si>
  <si>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</si>
  <si>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</si>
  <si>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</si>
  <si>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</si>
  <si>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</si>
  <si>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</si>
  <si>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</si>
  <si>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</si>
  <si>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</si>
  <si>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</si>
  <si>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</si>
  <si>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</si>
  <si>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</si>
  <si>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</si>
  <si>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</si>
  <si>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</si>
  <si>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</si>
  <si>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</si>
  <si>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</si>
  <si>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</si>
  <si>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</si>
  <si>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</si>
  <si>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</si>
  <si>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</si>
  <si>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</si>
  <si>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</si>
  <si>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</si>
  <si>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</si>
  <si>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</si>
  <si>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</si>
  <si>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</si>
  <si>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</si>
  <si>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</si>
  <si>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</si>
  <si>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</si>
  <si>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</si>
  <si>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</si>
  <si>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</si>
  <si>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</si>
  <si>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</si>
  <si>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</si>
  <si>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</si>
  <si>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</si>
  <si>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</si>
  <si>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</si>
  <si>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</si>
  <si>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</si>
  <si>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</si>
  <si>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</si>
  <si>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</si>
  <si>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</si>
  <si>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</si>
  <si>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</si>
  <si>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</si>
  <si>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</si>
  <si>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</si>
  <si>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</si>
  <si>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</si>
  <si>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</si>
  <si>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</si>
  <si>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</si>
  <si>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</si>
  <si>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</si>
  <si>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</si>
  <si>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</si>
  <si>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</si>
  <si>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</si>
  <si>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</si>
  <si>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</si>
  <si>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</si>
  <si>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</si>
  <si>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</si>
  <si>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</si>
  <si>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</si>
  <si>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</si>
  <si>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</si>
  <si>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</si>
  <si>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</si>
  <si>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</si>
  <si>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</si>
  <si>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</si>
  <si>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</si>
  <si>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</si>
  <si>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</si>
  <si>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</si>
  <si>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</si>
  <si>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</si>
  <si>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</si>
  <si>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</si>
  <si>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</si>
  <si>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</si>
  <si>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</si>
  <si>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</si>
  <si>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</si>
  <si>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</si>
  <si>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</si>
  <si>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</si>
  <si>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</si>
  <si>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</si>
  <si>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</si>
  <si>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</si>
  <si>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</si>
  <si>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</si>
  <si>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</si>
  <si>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</si>
  <si>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</si>
  <si>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</si>
  <si>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</si>
  <si>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</si>
  <si>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</si>
  <si>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</si>
  <si>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</si>
  <si>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</si>
  <si>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</si>
  <si>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</si>
  <si>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</si>
  <si>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</si>
  <si>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</si>
  <si>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</si>
  <si>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</si>
  <si>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</si>
  <si>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</si>
  <si>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</si>
  <si>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</si>
  <si>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</si>
  <si>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</si>
  <si>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</si>
  <si>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</si>
  <si>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</si>
  <si>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</si>
  <si>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</si>
  <si>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</si>
  <si>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</si>
  <si>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</si>
  <si>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</si>
  <si>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</si>
  <si>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</si>
  <si>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</si>
  <si>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</si>
  <si>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</si>
  <si>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</si>
  <si>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</si>
  <si>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</si>
  <si>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</si>
  <si>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</si>
  <si>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</si>
  <si>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</si>
  <si>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</si>
  <si>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</si>
  <si>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</si>
  <si>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</si>
  <si>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</si>
  <si>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</si>
  <si>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</si>
  <si>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</si>
  <si>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</si>
  <si>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</si>
  <si>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</si>
  <si>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</si>
  <si>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</si>
  <si>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</si>
  <si>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</si>
  <si>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</si>
  <si>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</si>
  <si>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</si>
  <si>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</si>
  <si>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</si>
  <si>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</si>
  <si>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</si>
  <si>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</si>
  <si>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</si>
  <si>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</si>
  <si>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</si>
  <si>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</si>
  <si>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</si>
  <si>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</si>
  <si>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</si>
  <si>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</si>
  <si>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</si>
  <si>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</si>
  <si>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</si>
  <si>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</si>
  <si>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</si>
  <si>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</si>
  <si>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</si>
  <si>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</si>
  <si>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</si>
  <si>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</si>
  <si>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</si>
  <si>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</si>
  <si>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</si>
  <si>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</si>
  <si>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</si>
  <si>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</si>
  <si>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</si>
  <si>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</si>
  <si>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</si>
  <si>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</si>
  <si>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</si>
  <si>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</si>
  <si>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</si>
  <si>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</si>
  <si>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</si>
  <si>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</si>
  <si>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</si>
  <si>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</si>
  <si>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</si>
  <si>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</si>
  <si>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</si>
  <si>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</si>
  <si>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</si>
  <si>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</si>
  <si>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</si>
  <si>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</si>
  <si>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</si>
  <si>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</si>
  <si>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</si>
  <si>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</si>
  <si>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</si>
  <si>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</si>
  <si>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</si>
  <si>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</si>
  <si>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</si>
  <si>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</si>
  <si>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</si>
  <si>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</si>
  <si>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</si>
  <si>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</si>
  <si>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</si>
  <si>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</si>
  <si>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</si>
  <si>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</si>
  <si>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</si>
  <si>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</si>
  <si>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</si>
  <si>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</si>
  <si>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</si>
  <si>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</si>
  <si>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</si>
  <si>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</si>
  <si>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</si>
  <si>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</si>
  <si>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</si>
  <si>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</si>
  <si>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</si>
  <si>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</si>
  <si>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</si>
  <si>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</si>
  <si>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</si>
  <si>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</si>
  <si>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</si>
  <si>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</si>
  <si>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</si>
  <si>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</si>
  <si>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</si>
  <si>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</si>
  <si>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</si>
  <si>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</si>
  <si>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</si>
  <si>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</si>
  <si>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</si>
  <si>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</si>
  <si>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</si>
  <si>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</si>
  <si>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</si>
  <si>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</si>
  <si>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</si>
  <si>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</si>
  <si>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</si>
  <si>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</si>
  <si>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</si>
  <si>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</si>
  <si>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</si>
  <si>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</si>
  <si>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</si>
  <si>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</si>
  <si>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</si>
  <si>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</si>
  <si>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</si>
  <si>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</si>
  <si>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</si>
  <si>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</si>
  <si>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</si>
  <si>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</si>
  <si>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</si>
  <si>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</si>
  <si>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</si>
  <si>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</si>
  <si>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</si>
  <si>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</si>
  <si>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</si>
  <si>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</si>
  <si>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</si>
  <si>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</si>
  <si>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</si>
  <si>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</si>
  <si>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</si>
  <si>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</si>
  <si>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</si>
  <si>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</si>
  <si>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</si>
  <si>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</si>
  <si>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</si>
  <si>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</si>
  <si>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</si>
  <si>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だいかく病院</t>
    <phoneticPr fontId="3"/>
  </si>
  <si>
    <t>〒870-0951 大分市大字下郡字山崎１７０－４</t>
    <phoneticPr fontId="3"/>
  </si>
  <si>
    <t>〇</t>
  </si>
  <si>
    <t>医療法人</t>
  </si>
  <si>
    <t>複数の診療科で活用</t>
  </si>
  <si>
    <t>呼吸器内科</t>
  </si>
  <si>
    <t>精神科</t>
  </si>
  <si>
    <t>整形外科</t>
  </si>
  <si>
    <t>地域包括ケア入院医療管理料１</t>
  </si>
  <si>
    <t>ＤＰＣ病院ではない</t>
  </si>
  <si>
    <t>有</t>
  </si>
  <si>
    <t>看護必要度Ⅰ</t>
    <phoneticPr fontId="3"/>
  </si>
  <si>
    <t>一般病棟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</si>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</sst>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4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45</v>
      </c>
      <c r="K99" s="237" t="str">
        <f>IF(OR(COUNTIF(L99:L99,"未確認")&gt;0,COUNTIF(L99:L99,"~*")&gt;0),"※","")</f>
        <v/>
      </c>
      <c r="L99" s="258">
        <v>45</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45</v>
      </c>
      <c r="K101" s="237" t="str">
        <f>IF(OR(COUNTIF(L101:L101,"未確認")&gt;0,COUNTIF(L101:L101,"~*")&gt;0),"※","")</f>
        <v/>
      </c>
      <c r="L101" s="258">
        <v>45</v>
      </c>
    </row>
    <row r="102" spans="1:22" s="83" customFormat="1" ht="34.5" customHeight="1">
      <c r="A102" s="244" t="s">
        <v>610</v>
      </c>
      <c r="B102" s="84"/>
      <c r="C102" s="376"/>
      <c r="D102" s="378"/>
      <c r="E102" s="316" t="s">
        <v>612</v>
      </c>
      <c r="F102" s="317"/>
      <c r="G102" s="317"/>
      <c r="H102" s="318"/>
      <c r="I102" s="419"/>
      <c r="J102" s="256">
        <f t="shared" si="0"/>
        <v>45</v>
      </c>
      <c r="K102" s="237" t="str">
        <f t="shared" ref="K102:K111" si="1">IF(OR(COUNTIF(L101:L101,"未確認")&gt;0,COUNTIF(L101:L101,"~*")&gt;0),"※","")</f>
        <v/>
      </c>
      <c r="L102" s="258">
        <v>45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45</v>
      </c>
    </row>
    <row r="133" spans="1:22" s="83" customFormat="1" ht="67.5" customHeight="1">
      <c r="A133" s="244" t="s">
        <v>622</v>
      </c>
      <c r="B133" s="84"/>
      <c r="C133" s="333" t="s">
        <v>59</v>
      </c>
      <c r="D133" s="334"/>
      <c r="E133" s="334"/>
      <c r="F133" s="334"/>
      <c r="G133" s="334"/>
      <c r="H133" s="335"/>
      <c r="I133" s="388"/>
      <c r="J133" s="101"/>
      <c r="K133" s="102"/>
      <c r="L133" s="259" t="s">
        <v>1045</v>
      </c>
    </row>
    <row r="134" spans="1:22" s="83" customFormat="1" ht="34.5" customHeight="1">
      <c r="A134" s="244" t="s">
        <v>622</v>
      </c>
      <c r="B134" s="84"/>
      <c r="C134" s="111"/>
      <c r="D134" s="112"/>
      <c r="E134" s="319" t="s">
        <v>60</v>
      </c>
      <c r="F134" s="320"/>
      <c r="G134" s="320"/>
      <c r="H134" s="321"/>
      <c r="I134" s="388"/>
      <c r="J134" s="101"/>
      <c r="K134" s="102"/>
      <c r="L134" s="82">
        <v>16</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56</v>
      </c>
      <c r="K151" s="264" t="str">
        <f t="shared" si="3"/>
        <v/>
      </c>
      <c r="L151" s="117">
        <v>56</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t="str">
        <f t="shared" si="2"/>
        <v>*</v>
      </c>
      <c r="K155" s="264" t="str">
        <f t="shared" si="3"/>
        <v>※</v>
      </c>
      <c r="L155" s="117" t="s">
        <v>541</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24</v>
      </c>
      <c r="K204" s="264" t="str">
        <f t="shared" si="5"/>
        <v/>
      </c>
      <c r="L204" s="117">
        <v>24</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3.3</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7</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0.6</v>
      </c>
      <c r="N298" s="148">
        <v>1.3</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1</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514</v>
      </c>
      <c r="K392" s="81" t="str">
        <f t="shared" ref="K392:K397" si="11">IF(OR(COUNTIF(L392:L392,"未確認")&gt;0,COUNTIF(L392:L392,"~*")&gt;0),"※","")</f>
        <v/>
      </c>
      <c r="L392" s="147">
        <v>514</v>
      </c>
    </row>
    <row r="393" spans="1:22" s="83" customFormat="1" ht="34.5" customHeight="1">
      <c r="A393" s="249" t="s">
        <v>773</v>
      </c>
      <c r="B393" s="84"/>
      <c r="C393" s="369"/>
      <c r="D393" s="379"/>
      <c r="E393" s="319" t="s">
        <v>224</v>
      </c>
      <c r="F393" s="320"/>
      <c r="G393" s="320"/>
      <c r="H393" s="321"/>
      <c r="I393" s="342"/>
      <c r="J393" s="140">
        <f t="shared" si="10"/>
        <v>139</v>
      </c>
      <c r="K393" s="81" t="str">
        <f t="shared" si="11"/>
        <v/>
      </c>
      <c r="L393" s="147">
        <v>139</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375</v>
      </c>
      <c r="K395" s="81" t="str">
        <f t="shared" si="11"/>
        <v/>
      </c>
      <c r="L395" s="147">
        <v>375</v>
      </c>
    </row>
    <row r="396" spans="1:22" s="83" customFormat="1" ht="34.5" customHeight="1">
      <c r="A396" s="250" t="s">
        <v>776</v>
      </c>
      <c r="B396" s="1"/>
      <c r="C396" s="369"/>
      <c r="D396" s="319" t="s">
        <v>227</v>
      </c>
      <c r="E396" s="320"/>
      <c r="F396" s="320"/>
      <c r="G396" s="320"/>
      <c r="H396" s="321"/>
      <c r="I396" s="342"/>
      <c r="J396" s="140">
        <f t="shared" si="10"/>
        <v>14478</v>
      </c>
      <c r="K396" s="81" t="str">
        <f t="shared" si="11"/>
        <v/>
      </c>
      <c r="L396" s="147">
        <v>14478</v>
      </c>
    </row>
    <row r="397" spans="1:22" s="83" customFormat="1" ht="34.5" customHeight="1">
      <c r="A397" s="250" t="s">
        <v>777</v>
      </c>
      <c r="B397" s="119"/>
      <c r="C397" s="369"/>
      <c r="D397" s="319" t="s">
        <v>228</v>
      </c>
      <c r="E397" s="320"/>
      <c r="F397" s="320"/>
      <c r="G397" s="320"/>
      <c r="H397" s="321"/>
      <c r="I397" s="343"/>
      <c r="J397" s="140">
        <f t="shared" si="10"/>
        <v>525</v>
      </c>
      <c r="K397" s="81" t="str">
        <f t="shared" si="11"/>
        <v/>
      </c>
      <c r="L397" s="147">
        <v>525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514</v>
      </c>
      <c r="K405" s="81" t="str">
        <f t="shared" ref="K405:K422" si="13">IF(OR(COUNTIF(L405:L405,"未確認")&gt;0,COUNTIF(L405:L405,"~*")&gt;0),"※","")</f>
        <v/>
      </c>
      <c r="L405" s="147">
        <v>514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175</v>
      </c>
      <c r="K407" s="81" t="str">
        <f t="shared" si="13"/>
        <v/>
      </c>
      <c r="L407" s="147">
        <v>175</v>
      </c>
    </row>
    <row r="408" spans="1:22" s="83" customFormat="1" ht="34.5" customHeight="1">
      <c r="A408" s="251" t="s">
        <v>781</v>
      </c>
      <c r="B408" s="119"/>
      <c r="C408" s="368"/>
      <c r="D408" s="368"/>
      <c r="E408" s="319" t="s">
        <v>236</v>
      </c>
      <c r="F408" s="320"/>
      <c r="G408" s="320"/>
      <c r="H408" s="321"/>
      <c r="I408" s="360"/>
      <c r="J408" s="140">
        <f t="shared" si="12"/>
        <v>65</v>
      </c>
      <c r="K408" s="81" t="str">
        <f t="shared" si="13"/>
        <v/>
      </c>
      <c r="L408" s="147">
        <v>65</v>
      </c>
    </row>
    <row r="409" spans="1:22" s="83" customFormat="1" ht="34.5" customHeight="1">
      <c r="A409" s="251" t="s">
        <v>782</v>
      </c>
      <c r="B409" s="119"/>
      <c r="C409" s="368"/>
      <c r="D409" s="368"/>
      <c r="E409" s="316" t="s">
        <v>989</v>
      </c>
      <c r="F409" s="317"/>
      <c r="G409" s="317"/>
      <c r="H409" s="318"/>
      <c r="I409" s="360"/>
      <c r="J409" s="140">
        <f t="shared" si="12"/>
        <v>274</v>
      </c>
      <c r="K409" s="81" t="str">
        <f t="shared" si="13"/>
        <v/>
      </c>
      <c r="L409" s="147">
        <v>274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511</v>
      </c>
      <c r="K413" s="81" t="str">
        <f t="shared" si="13"/>
        <v/>
      </c>
      <c r="L413" s="147">
        <v>511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149</v>
      </c>
      <c r="K415" s="81" t="str">
        <f t="shared" si="13"/>
        <v/>
      </c>
      <c r="L415" s="147">
        <v>149</v>
      </c>
    </row>
    <row r="416" spans="1:22" s="83" customFormat="1" ht="34.5" customHeight="1">
      <c r="A416" s="251" t="s">
        <v>789</v>
      </c>
      <c r="B416" s="119"/>
      <c r="C416" s="368"/>
      <c r="D416" s="368"/>
      <c r="E416" s="319" t="s">
        <v>243</v>
      </c>
      <c r="F416" s="320"/>
      <c r="G416" s="320"/>
      <c r="H416" s="321"/>
      <c r="I416" s="360"/>
      <c r="J416" s="140">
        <f t="shared" si="12"/>
        <v>26</v>
      </c>
      <c r="K416" s="81" t="str">
        <f t="shared" si="13"/>
        <v/>
      </c>
      <c r="L416" s="147">
        <v>26</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70</v>
      </c>
      <c r="K418" s="81" t="str">
        <f t="shared" si="13"/>
        <v/>
      </c>
      <c r="L418" s="147">
        <v>70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209</v>
      </c>
      <c r="K420" s="81" t="str">
        <f t="shared" si="13"/>
        <v/>
      </c>
      <c r="L420" s="147">
        <v>209</v>
      </c>
    </row>
    <row r="421" spans="1:22" s="83" customFormat="1" ht="34.5" customHeight="1">
      <c r="A421" s="251" t="s">
        <v>794</v>
      </c>
      <c r="B421" s="119"/>
      <c r="C421" s="368"/>
      <c r="D421" s="368"/>
      <c r="E421" s="319" t="s">
        <v>247</v>
      </c>
      <c r="F421" s="320"/>
      <c r="G421" s="320"/>
      <c r="H421" s="321"/>
      <c r="I421" s="360"/>
      <c r="J421" s="140">
        <f t="shared" si="12"/>
        <v>52</v>
      </c>
      <c r="K421" s="81" t="str">
        <f t="shared" si="13"/>
        <v/>
      </c>
      <c r="L421" s="147">
        <v>52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511</v>
      </c>
      <c r="K430" s="193" t="str">
        <f>IF(OR(COUNTIF(L430:L430,"未確認")&gt;0,COUNTIF(L430:L430,"~*")&gt;0),"※","")</f>
        <v/>
      </c>
      <c r="L430" s="147">
        <v>511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109</v>
      </c>
      <c r="K431" s="193" t="str">
        <f>IF(OR(COUNTIF(L431:L431,"未確認")&gt;0,COUNTIF(L431:L431,"~*")&gt;0),"※","")</f>
        <v/>
      </c>
      <c r="L431" s="147">
        <v>109</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34</v>
      </c>
      <c r="K432" s="193" t="str">
        <f>IF(OR(COUNTIF(L432:L432,"未確認")&gt;0,COUNTIF(L432:L432,"~*")&gt;0),"※","")</f>
        <v/>
      </c>
      <c r="L432" s="147">
        <v>34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368</v>
      </c>
      <c r="K433" s="193" t="str">
        <f>IF(OR(COUNTIF(L433:L433,"未確認")&gt;0,COUNTIF(L433:L433,"~*")&gt;0),"※","")</f>
        <v/>
      </c>
      <c r="L433" s="147">
        <v>368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3</v>
      </c>
      <c r="K446" s="187" t="str">
        <f t="shared" si="14"/>
        <v/>
      </c>
      <c r="L446" s="269"/>
    </row>
    <row r="447" spans="1:22" s="83" customFormat="1" ht="34.5" customHeight="1">
      <c r="A447" s="251" t="s">
        <v>805</v>
      </c>
      <c r="B447" s="119"/>
      <c r="C447" s="188"/>
      <c r="D447" s="196"/>
      <c r="E447" s="319" t="s">
        <v>268</v>
      </c>
      <c r="F447" s="320"/>
      <c r="G447" s="320"/>
      <c r="H447" s="321"/>
      <c r="I447" s="326"/>
      <c r="J447" s="192">
        <v>3</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t="str">
        <f t="shared" ref="J532:J537" si="21">IF(SUM(L532:L532)=0,IF(COUNTIF(L532:L532,"未確認")&gt;0,"未確認",IF(COUNTIF(L532:L532,"~*")&gt;0,"*",SUM(L532:L532))),SUM(L532:L532))</f>
        <v>*</v>
      </c>
      <c r="K532" s="201" t="str">
        <f t="shared" ref="K532:K537" si="22">IF(OR(COUNTIF(L532:L532,"未確認")&gt;0,COUNTIF(L532:L532,"*")&gt;0),"※","")</f>
        <v>※</v>
      </c>
      <c r="L532" s="117" t="s">
        <v>541</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37</v>
      </c>
    </row>
    <row r="561" spans="1:12" s="91" customFormat="1" ht="34.5" customHeight="1">
      <c r="A561" s="251" t="s">
        <v>871</v>
      </c>
      <c r="B561" s="119"/>
      <c r="C561" s="209"/>
      <c r="D561" s="330" t="s">
        <v>377</v>
      </c>
      <c r="E561" s="341"/>
      <c r="F561" s="341"/>
      <c r="G561" s="341"/>
      <c r="H561" s="331"/>
      <c r="I561" s="342"/>
      <c r="J561" s="207"/>
      <c r="K561" s="210"/>
      <c r="L561" s="211">
        <v>15.9</v>
      </c>
    </row>
    <row r="562" spans="1:12" s="91" customFormat="1" ht="34.5" customHeight="1">
      <c r="A562" s="251" t="s">
        <v>872</v>
      </c>
      <c r="B562" s="119"/>
      <c r="C562" s="209"/>
      <c r="D562" s="330" t="s">
        <v>992</v>
      </c>
      <c r="E562" s="341"/>
      <c r="F562" s="341"/>
      <c r="G562" s="341"/>
      <c r="H562" s="331"/>
      <c r="I562" s="342"/>
      <c r="J562" s="207"/>
      <c r="K562" s="210"/>
      <c r="L562" s="211">
        <v>15</v>
      </c>
    </row>
    <row r="563" spans="1:12" s="91" customFormat="1" ht="34.5" customHeight="1">
      <c r="A563" s="251" t="s">
        <v>873</v>
      </c>
      <c r="B563" s="119"/>
      <c r="C563" s="209"/>
      <c r="D563" s="330" t="s">
        <v>379</v>
      </c>
      <c r="E563" s="341"/>
      <c r="F563" s="341"/>
      <c r="G563" s="341"/>
      <c r="H563" s="331"/>
      <c r="I563" s="342"/>
      <c r="J563" s="207"/>
      <c r="K563" s="210"/>
      <c r="L563" s="211">
        <v>7.7</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1.4</v>
      </c>
    </row>
    <row r="566" spans="1:12" s="91" customFormat="1" ht="34.5" customHeight="1">
      <c r="A566" s="251" t="s">
        <v>876</v>
      </c>
      <c r="B566" s="119"/>
      <c r="C566" s="284"/>
      <c r="D566" s="330" t="s">
        <v>993</v>
      </c>
      <c r="E566" s="341"/>
      <c r="F566" s="341"/>
      <c r="G566" s="341"/>
      <c r="H566" s="331"/>
      <c r="I566" s="342"/>
      <c r="J566" s="213"/>
      <c r="K566" s="214"/>
      <c r="L566" s="211">
        <v>15.3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22.4</v>
      </c>
    </row>
    <row r="569" spans="1:12" s="91" customFormat="1" ht="34.5" customHeight="1">
      <c r="A569" s="251" t="s">
        <v>878</v>
      </c>
      <c r="B569" s="119"/>
      <c r="C569" s="209"/>
      <c r="D569" s="330" t="s">
        <v>377</v>
      </c>
      <c r="E569" s="341"/>
      <c r="F569" s="341"/>
      <c r="G569" s="341"/>
      <c r="H569" s="331"/>
      <c r="I569" s="342"/>
      <c r="J569" s="207"/>
      <c r="K569" s="210"/>
      <c r="L569" s="211">
        <v>6.5</v>
      </c>
    </row>
    <row r="570" spans="1:12" s="91" customFormat="1" ht="34.5" customHeight="1">
      <c r="A570" s="251" t="s">
        <v>879</v>
      </c>
      <c r="B570" s="119"/>
      <c r="C570" s="209"/>
      <c r="D570" s="330" t="s">
        <v>992</v>
      </c>
      <c r="E570" s="341"/>
      <c r="F570" s="341"/>
      <c r="G570" s="341"/>
      <c r="H570" s="331"/>
      <c r="I570" s="342"/>
      <c r="J570" s="207"/>
      <c r="K570" s="210"/>
      <c r="L570" s="211">
        <v>6.5</v>
      </c>
    </row>
    <row r="571" spans="1:12" s="91" customFormat="1" ht="34.5" customHeight="1">
      <c r="A571" s="251" t="s">
        <v>880</v>
      </c>
      <c r="B571" s="119"/>
      <c r="C571" s="209"/>
      <c r="D571" s="330" t="s">
        <v>379</v>
      </c>
      <c r="E571" s="341"/>
      <c r="F571" s="341"/>
      <c r="G571" s="341"/>
      <c r="H571" s="331"/>
      <c r="I571" s="342"/>
      <c r="J571" s="207"/>
      <c r="K571" s="210"/>
      <c r="L571" s="211">
        <v>0.7</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4.3</v>
      </c>
    </row>
    <row r="574" spans="1:12" s="91" customFormat="1" ht="34.5" customHeight="1">
      <c r="A574" s="251" t="s">
        <v>883</v>
      </c>
      <c r="B574" s="119"/>
      <c r="C574" s="212"/>
      <c r="D574" s="330" t="s">
        <v>993</v>
      </c>
      <c r="E574" s="341"/>
      <c r="F574" s="341"/>
      <c r="G574" s="341"/>
      <c r="H574" s="331"/>
      <c r="I574" s="342"/>
      <c r="J574" s="213"/>
      <c r="K574" s="214"/>
      <c r="L574" s="211">
        <v>11.5</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126</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59</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14</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15</v>
      </c>
      <c r="K618" s="201" t="str">
        <f t="shared" si="28"/>
        <v/>
      </c>
      <c r="L618" s="117">
        <v>15</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12</v>
      </c>
      <c r="K632" s="201" t="str">
        <f t="shared" si="30"/>
        <v/>
      </c>
      <c r="L632" s="117">
        <v>12</v>
      </c>
    </row>
    <row r="633" spans="1:22" s="118" customFormat="1" ht="56">
      <c r="A633" s="252" t="s">
        <v>919</v>
      </c>
      <c r="B633" s="119"/>
      <c r="C633" s="319" t="s">
        <v>436</v>
      </c>
      <c r="D633" s="320"/>
      <c r="E633" s="320"/>
      <c r="F633" s="320"/>
      <c r="G633" s="320"/>
      <c r="H633" s="321"/>
      <c r="I633" s="122" t="s">
        <v>437</v>
      </c>
      <c r="J633" s="116">
        <f t="shared" si="29"/>
        <v>18</v>
      </c>
      <c r="K633" s="201" t="str">
        <f t="shared" si="30"/>
        <v/>
      </c>
      <c r="L633" s="117">
        <v>18</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27</v>
      </c>
      <c r="K646" s="201" t="str">
        <f t="shared" ref="K646:K660" si="32">IF(OR(COUNTIF(L646:L646,"未確認")&gt;0,COUNTIF(L646:L646,"*")&gt;0),"※","")</f>
        <v/>
      </c>
      <c r="L646" s="117">
        <v>27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18</v>
      </c>
      <c r="K649" s="201" t="str">
        <f t="shared" si="32"/>
        <v/>
      </c>
      <c r="L649" s="117">
        <v>18</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13</v>
      </c>
      <c r="K655" s="201" t="str">
        <f t="shared" si="32"/>
        <v/>
      </c>
      <c r="L655" s="117">
        <v>13</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39FCC37-58EC-4C1B-87C1-798C3D3F594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2019-12-23T02:13:13Z</dcterms:modified>
</cp:coreProperties>
</file>