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19C17DE-22B3-4379-B2B6-68A962B8EEF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<sst xmlns="http://schemas.openxmlformats.org/spreadsheetml/2006/main" count="3075" uniqueCount="1056">
  <si>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</si>
  <si>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</si>
  <si>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</si>
  <si>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</si>
  <si>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</si>
  <si>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</si>
  <si>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</si>
  <si>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</si>
  <si>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</si>
  <si>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</si>
  <si>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</si>
  <si>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</si>
  <si>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</si>
  <si>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</si>
  <si>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</si>
  <si>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</si>
  <si>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</si>
  <si>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</si>
  <si>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</si>
  <si>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</si>
  <si>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</si>
  <si>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</si>
  <si>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</si>
  <si>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</si>
  <si>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</si>
  <si>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</si>
  <si>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</si>
  <si>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</si>
  <si>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</si>
  <si>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</si>
  <si>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</si>
  <si>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</si>
  <si>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</si>
  <si>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</si>
  <si>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</si>
  <si>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</si>
  <si>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</si>
  <si>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</si>
  <si>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</si>
  <si>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</si>
  <si>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</si>
  <si>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</si>
  <si>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</si>
  <si>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</si>
  <si>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</si>
  <si>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</si>
  <si>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</si>
  <si>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</si>
  <si>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</si>
  <si>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</si>
  <si>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</si>
  <si>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</si>
  <si>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</si>
  <si>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</si>
  <si>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</si>
  <si>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</si>
  <si>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</si>
  <si>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</si>
  <si>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</si>
  <si>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</si>
  <si>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</si>
  <si>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</si>
  <si>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</si>
  <si>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</si>
  <si>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</si>
  <si>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</si>
  <si>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</si>
  <si>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</si>
  <si>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</si>
  <si>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</si>
  <si>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</si>
  <si>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</si>
  <si>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</si>
  <si>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</si>
  <si>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</si>
  <si>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</si>
  <si>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</si>
  <si>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</si>
  <si>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</si>
  <si>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</si>
  <si>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</si>
  <si>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</si>
  <si>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</si>
  <si>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</si>
  <si>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</si>
  <si>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</si>
  <si>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</si>
  <si>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</si>
  <si>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</si>
  <si>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</si>
  <si>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</si>
  <si>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</si>
  <si>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</si>
  <si>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</si>
  <si>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</si>
  <si>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</si>
  <si>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</si>
  <si>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</si>
  <si>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</si>
  <si>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</si>
  <si>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</si>
  <si>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</si>
  <si>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</si>
  <si>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</si>
  <si>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</si>
  <si>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</si>
  <si>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</si>
  <si>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</si>
  <si>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</si>
  <si>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</si>
  <si>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</si>
  <si>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</si>
  <si>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</si>
  <si>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</si>
  <si>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</si>
  <si>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</si>
  <si>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</si>
  <si>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</si>
  <si>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</si>
  <si>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</si>
  <si>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</si>
  <si>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</si>
  <si>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</si>
  <si>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</si>
  <si>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</si>
  <si>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</si>
  <si>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</si>
  <si>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</si>
  <si>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</si>
  <si>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</si>
  <si>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</si>
  <si>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</si>
  <si>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</si>
  <si>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</si>
  <si>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</si>
  <si>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</si>
  <si>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</si>
  <si>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</si>
  <si>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</si>
  <si>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</si>
  <si>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</si>
  <si>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</si>
  <si>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</si>
  <si>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</si>
  <si>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</si>
  <si>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</si>
  <si>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</si>
  <si>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</si>
  <si>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</si>
  <si>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</si>
  <si>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</si>
  <si>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</si>
  <si>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</si>
  <si>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</si>
  <si>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</si>
  <si>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</si>
  <si>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</si>
  <si>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</si>
  <si>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</si>
  <si>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</si>
  <si>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</si>
  <si>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</si>
  <si>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</si>
  <si>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</si>
  <si>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</si>
  <si>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</si>
  <si>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</si>
  <si>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</si>
  <si>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</si>
  <si>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</si>
  <si>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</si>
  <si>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</si>
  <si>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</si>
  <si>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</si>
  <si>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</si>
  <si>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</si>
  <si>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</si>
  <si>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</si>
  <si>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</si>
  <si>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</si>
  <si>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</si>
  <si>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</si>
  <si>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</si>
  <si>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</si>
  <si>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</si>
  <si>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</si>
  <si>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</si>
  <si>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</si>
  <si>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</si>
  <si>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</si>
  <si>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</si>
  <si>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</si>
  <si>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</si>
  <si>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</si>
  <si>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</si>
  <si>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</si>
  <si>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</si>
  <si>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</si>
  <si>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</si>
  <si>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</si>
  <si>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</si>
  <si>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</si>
  <si>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</si>
  <si>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</si>
  <si>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</si>
  <si>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</si>
  <si>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</si>
  <si>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</si>
  <si>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</si>
  <si>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</si>
  <si>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</si>
  <si>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</si>
  <si>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</si>
  <si>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</si>
  <si>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</si>
  <si>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</si>
  <si>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</si>
  <si>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</si>
  <si>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</si>
  <si>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</si>
  <si>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</si>
  <si>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</si>
  <si>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</si>
  <si>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</si>
  <si>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</si>
  <si>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</si>
  <si>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</si>
  <si>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</si>
  <si>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</si>
  <si>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</si>
  <si>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</si>
  <si>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</si>
  <si>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</si>
  <si>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</si>
  <si>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</si>
  <si>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</si>
  <si>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</si>
  <si>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</si>
  <si>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</si>
  <si>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</si>
  <si>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</si>
  <si>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</si>
  <si>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</si>
  <si>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</si>
  <si>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</si>
  <si>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</si>
  <si>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</si>
  <si>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</si>
  <si>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</si>
  <si>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</si>
  <si>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</si>
  <si>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</si>
  <si>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</si>
  <si>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</si>
  <si>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</si>
  <si>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</si>
  <si>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</si>
  <si>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</si>
  <si>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</si>
  <si>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</si>
  <si>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</si>
  <si>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</si>
  <si>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</si>
  <si>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</si>
  <si>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</si>
  <si>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</si>
  <si>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</si>
  <si>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</si>
  <si>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</si>
  <si>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</si>
  <si>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</si>
  <si>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</si>
  <si>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</si>
  <si>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</si>
  <si>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</si>
  <si>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</si>
  <si>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</si>
  <si>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</si>
  <si>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</si>
  <si>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</si>
  <si>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</si>
  <si>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</si>
  <si>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</si>
  <si>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</si>
  <si>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</si>
  <si>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</si>
  <si>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</si>
  <si>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</si>
  <si>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</si>
  <si>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</si>
  <si>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</si>
  <si>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</si>
  <si>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</si>
  <si>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</si>
  <si>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</si>
  <si>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</si>
  <si>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</si>
  <si>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</si>
  <si>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</si>
  <si>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</si>
  <si>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</si>
  <si>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</si>
  <si>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</si>
  <si>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</si>
  <si>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</si>
  <si>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</si>
  <si>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</si>
  <si>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</si>
  <si>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</si>
  <si>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</si>
  <si>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</si>
  <si>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</si>
  <si>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</si>
  <si>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</si>
  <si>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</si>
  <si>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</si>
  <si>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</si>
  <si>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</si>
  <si>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</si>
  <si>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</si>
  <si>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</si>
  <si>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</si>
  <si>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</si>
  <si>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</si>
  <si>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</si>
  <si>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</si>
  <si>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</si>
  <si>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</si>
  <si>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</si>
  <si>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</si>
  <si>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</si>
  <si>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</si>
  <si>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</si>
  <si>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</si>
  <si>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</si>
  <si>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</si>
  <si>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</si>
  <si>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</si>
  <si>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</si>
  <si>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</si>
  <si>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</si>
  <si>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</si>
  <si>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</si>
  <si>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</si>
  <si>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</si>
  <si>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</si>
  <si>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</si>
  <si>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</si>
  <si>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</si>
  <si>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</si>
  <si>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</si>
  <si>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</si>
  <si>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</si>
  <si>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</si>
  <si>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</si>
  <si>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</si>
  <si>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</si>
  <si>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</si>
  <si>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</si>
  <si>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</si>
  <si>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</si>
  <si>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</si>
  <si>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</si>
  <si>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</si>
  <si>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</si>
  <si>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</si>
  <si>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</si>
  <si>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</si>
  <si>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</si>
  <si>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</si>
  <si>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</si>
  <si>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</si>
  <si>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</si>
  <si>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</si>
  <si>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</si>
  <si>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</si>
  <si>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</si>
  <si>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</si>
  <si>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</si>
  <si>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</si>
  <si>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</si>
  <si>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</si>
  <si>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</si>
  <si>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</si>
  <si>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</si>
  <si>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</si>
  <si>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</si>
  <si>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</si>
  <si>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</si>
  <si>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</si>
  <si>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</si>
  <si>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</si>
  <si>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</si>
  <si>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</si>
  <si>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</si>
  <si>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</si>
  <si>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</si>
  <si>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</si>
  <si>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</si>
  <si>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</si>
  <si>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</si>
  <si>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</si>
  <si>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</si>
  <si>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</si>
  <si>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</si>
  <si>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</si>
  <si>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</si>
  <si>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</si>
  <si>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</si>
  <si>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</si>
  <si>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</si>
  <si>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</si>
  <si>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</si>
  <si>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</si>
  <si>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</si>
  <si>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</si>
  <si>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</si>
  <si>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</si>
  <si>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</si>
  <si>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</si>
  <si>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</si>
  <si>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</si>
  <si>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</si>
  <si>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</si>
  <si>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</si>
  <si>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</si>
  <si>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</si>
  <si>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</si>
  <si>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</si>
  <si>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</si>
  <si>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</si>
  <si>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</si>
  <si>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</si>
  <si>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</si>
  <si>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</si>
  <si>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</si>
  <si>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</si>
  <si>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</si>
  <si>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</si>
  <si>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</si>
  <si>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</si>
  <si>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</si>
  <si>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</si>
  <si>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</si>
  <si>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</si>
  <si>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</si>
  <si>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</si>
  <si>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</si>
  <si>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</si>
  <si>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</si>
  <si>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</si>
  <si>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</si>
  <si>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</si>
  <si>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</si>
  <si>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</si>
  <si>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</si>
  <si>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</si>
  <si>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</si>
  <si>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</si>
  <si>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</si>
  <si>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</si>
  <si>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</si>
  <si>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</si>
  <si>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</si>
  <si>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</si>
  <si>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</si>
  <si>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</si>
  <si>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</si>
  <si>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</si>
  <si>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</si>
  <si>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</si>
  <si>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</si>
  <si>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</si>
  <si>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</si>
  <si>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</si>
  <si>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</si>
  <si>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</si>
  <si>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</si>
  <si>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</si>
  <si>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</si>
  <si>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</si>
  <si>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</si>
  <si>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</si>
  <si>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</si>
  <si>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</si>
  <si>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</si>
  <si>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</si>
  <si>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</si>
  <si>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</si>
  <si>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</si>
  <si>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</si>
  <si>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</si>
  <si>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</si>
  <si>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</si>
  <si>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</si>
  <si>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</si>
  <si>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</si>
  <si>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</si>
  <si>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</si>
  <si>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</si>
  <si>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</si>
  <si>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</si>
  <si>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</si>
  <si>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</si>
  <si>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</si>
  <si>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</si>
  <si>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</si>
  <si>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</si>
  <si>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</si>
  <si>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</si>
  <si>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</si>
  <si>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</si>
  <si>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</si>
  <si>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</si>
  <si>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</si>
  <si>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</si>
  <si>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</si>
  <si>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</si>
  <si>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</si>
  <si>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</si>
  <si>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</si>
  <si>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</si>
  <si>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</si>
  <si>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</si>
  <si>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</si>
  <si>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</si>
  <si>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</si>
  <si>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</si>
  <si>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</si>
  <si>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</si>
  <si>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</si>
  <si>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</si>
  <si>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</si>
  <si>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</si>
  <si>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</si>
  <si>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</si>
  <si>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</si>
  <si>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</si>
  <si>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</si>
  <si>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</si>
  <si>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</si>
  <si>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</si>
  <si>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</si>
  <si>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</si>
  <si>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</si>
  <si>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</si>
  <si>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</si>
  <si>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</si>
  <si>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</si>
  <si>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</si>
  <si>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</si>
  <si>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</si>
  <si>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</si>
  <si>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</si>
  <si>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</si>
  <si>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</si>
  <si>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</si>
  <si>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</si>
  <si>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</si>
  <si>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</si>
  <si>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</si>
  <si>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</si>
  <si>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</si>
  <si>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</si>
  <si>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</si>
  <si>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</si>
  <si>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</si>
  <si>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</si>
  <si>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</si>
  <si>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</si>
  <si>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</si>
  <si>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</si>
  <si>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</si>
  <si>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</si>
  <si>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</si>
  <si>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</si>
  <si>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</si>
  <si>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</si>
  <si>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</si>
  <si>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</si>
  <si>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</si>
  <si>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</si>
  <si>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</si>
  <si>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</si>
  <si>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</si>
  <si>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</si>
  <si>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</si>
  <si>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</si>
  <si>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</si>
  <si>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</si>
  <si>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</si>
  <si>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</si>
  <si>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</si>
  <si>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</si>
  <si>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</si>
  <si>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</si>
  <si>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</si>
  <si>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</si>
  <si>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</si>
  <si>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</si>
  <si>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</si>
  <si>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</si>
  <si>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</si>
  <si>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</si>
  <si>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</si>
  <si>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</si>
  <si>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</si>
  <si>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</si>
  <si>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</si>
  <si>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</si>
  <si>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</si>
  <si>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</si>
  <si>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</si>
  <si>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</si>
  <si>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</si>
  <si>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</si>
  <si>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</si>
  <si>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</si>
  <si>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</si>
  <si>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</si>
  <si>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</si>
  <si>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</si>
  <si>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</si>
  <si>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</si>
  <si>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</si>
  <si>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</si>
  <si>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</si>
  <si>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</si>
  <si>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</si>
  <si>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</si>
  <si>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</si>
  <si>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</si>
  <si>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</si>
  <si>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</si>
  <si>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</si>
  <si>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</si>
  <si>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</si>
  <si>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</si>
  <si>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</si>
  <si>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</si>
  <si>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</si>
  <si>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</si>
  <si>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</si>
  <si>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</si>
  <si>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</si>
  <si>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</si>
  <si>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</si>
  <si>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</si>
  <si>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</si>
  <si>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</si>
  <si>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</si>
  <si>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</si>
  <si>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</si>
  <si>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</si>
  <si>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</si>
  <si>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</si>
  <si>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</si>
  <si>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</si>
  <si>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</si>
  <si>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</si>
  <si>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</si>
  <si>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</si>
  <si>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</si>
  <si>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</si>
  <si>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</si>
  <si>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</si>
  <si>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</si>
  <si>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</si>
  <si>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</si>
  <si>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</si>
  <si>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</si>
  <si>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</si>
  <si>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</si>
  <si>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</si>
  <si>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</si>
  <si>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</si>
  <si>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</si>
  <si>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</si>
  <si>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</si>
  <si>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</si>
  <si>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</si>
  <si>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</si>
  <si>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</si>
  <si>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</si>
  <si>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</si>
  <si>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</si>
  <si>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</si>
  <si>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</si>
  <si>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</si>
  <si>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</si>
  <si>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</si>
  <si>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</si>
  <si>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</si>
  <si>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</si>
  <si>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</si>
  <si>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</si>
  <si>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</si>
  <si>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</si>
  <si>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</si>
  <si>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</si>
  <si>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</si>
  <si>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</si>
  <si>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</si>
  <si>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</si>
  <si>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</si>
  <si>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</si>
  <si>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</si>
  <si>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</si>
  <si>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</si>
  <si>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</si>
  <si>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</si>
  <si>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</si>
  <si>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</si>
  <si>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</si>
  <si>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</si>
  <si>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</si>
  <si>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</si>
  <si>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</si>
  <si>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</si>
  <si>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</si>
  <si>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</si>
  <si>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</si>
  <si>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</si>
  <si>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</si>
  <si>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</si>
  <si>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</si>
  <si>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</si>
  <si>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</si>
  <si>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</si>
  <si>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</si>
  <si>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</si>
  <si>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</si>
  <si>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</si>
  <si>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</si>
  <si>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</si>
  <si>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</si>
  <si>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</si>
  <si>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</si>
  <si>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</si>
  <si>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</si>
  <si>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</si>
  <si>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</si>
  <si>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</si>
  <si>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</si>
  <si>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</si>
  <si>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</si>
  <si>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</si>
  <si>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</si>
  <si>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</si>
  <si>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</si>
  <si>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</si>
  <si>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</si>
  <si>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</si>
  <si>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</si>
  <si>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</si>
  <si>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</si>
  <si>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</si>
  <si>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</si>
  <si>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</si>
  <si>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</si>
  <si>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</si>
  <si>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</si>
  <si>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</si>
  <si>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</si>
  <si>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</si>
  <si>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</si>
  <si>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</si>
  <si>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</si>
  <si>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</si>
  <si>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</si>
  <si>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</si>
  <si>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</si>
  <si>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</si>
  <si>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</si>
  <si>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</si>
  <si>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</si>
  <si>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</si>
  <si>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</si>
  <si>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</si>
  <si>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</si>
  <si>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</si>
  <si>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</si>
  <si>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</si>
  <si>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</si>
  <si>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</si>
  <si>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</si>
  <si>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</si>
  <si>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</si>
  <si>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</si>
  <si>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</si>
  <si>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</si>
  <si>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</si>
  <si>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</si>
  <si>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</si>
  <si>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</si>
  <si>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</si>
  <si>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</si>
  <si>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</si>
  <si>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</si>
  <si>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</si>
  <si>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</si>
  <si>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</si>
  <si>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</si>
  <si>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</si>
  <si>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</si>
  <si>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</si>
  <si>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</si>
  <si>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</si>
  <si>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</si>
  <si>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</si>
  <si>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</si>
  <si>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</si>
  <si>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</si>
  <si>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</si>
  <si>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</si>
  <si>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</si>
  <si>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</si>
  <si>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</si>
  <si>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</si>
  <si>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</si>
  <si>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</si>
  <si>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</si>
  <si>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</si>
  <si>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</si>
  <si>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</si>
  <si>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</si>
  <si>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</si>
  <si>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</si>
  <si>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</si>
  <si>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</si>
  <si>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</si>
  <si>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</si>
  <si>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</si>
  <si>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</si>
  <si>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</si>
  <si>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</si>
  <si>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</si>
  <si>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</si>
  <si>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</si>
  <si>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</si>
  <si>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</si>
  <si>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</si>
  <si>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</si>
  <si>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</si>
  <si>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</si>
  <si>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</si>
  <si>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</si>
  <si>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</si>
  <si>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</si>
  <si>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</si>
  <si>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</si>
  <si>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</si>
  <si>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</si>
  <si>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</si>
  <si>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</si>
  <si>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</si>
  <si>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</si>
  <si>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</si>
  <si>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</si>
  <si>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</si>
  <si>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</si>
  <si>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</si>
  <si>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</si>
  <si>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</si>
  <si>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</si>
  <si>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</si>
  <si>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</si>
  <si>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</si>
  <si>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</si>
  <si>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</si>
  <si>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</si>
  <si>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</si>
  <si>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</si>
  <si>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</si>
  <si>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</si>
  <si>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</si>
  <si>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</si>
  <si>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</si>
  <si>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</si>
  <si>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</si>
  <si>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</si>
  <si>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</si>
  <si>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</si>
  <si>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</si>
  <si>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</si>
  <si>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</si>
  <si>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</si>
  <si>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</si>
  <si>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</si>
  <si>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</si>
  <si>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</si>
  <si>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</si>
  <si>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</si>
  <si>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</si>
  <si>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</si>
  <si>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</si>
  <si>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</si>
  <si>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</si>
  <si>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</si>
  <si>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</si>
  <si>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</si>
  <si>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</si>
  <si>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</si>
  <si>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</si>
  <si>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</si>
  <si>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</si>
  <si>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</si>
  <si>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</si>
  <si>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</si>
  <si>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</si>
  <si>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</si>
  <si>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</si>
  <si>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</si>
  <si>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</si>
  <si>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</si>
  <si>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</si>
  <si>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</si>
  <si>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</si>
  <si>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</si>
  <si>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</si>
  <si>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</si>
  <si>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</si>
  <si>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</si>
  <si>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</si>
  <si>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</si>
  <si>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</si>
  <si>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</si>
  <si>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</si>
  <si>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</si>
  <si>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</si>
  <si>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</si>
  <si>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</si>
  <si>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</si>
  <si>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</si>
  <si>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</si>
  <si>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</si>
  <si>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</si>
  <si>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</si>
  <si>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</si>
  <si>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</si>
  <si>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</si>
  <si>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</si>
  <si>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</si>
  <si>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</si>
  <si>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</si>
  <si>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</si>
  <si>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</si>
  <si>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</si>
  <si>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</si>
  <si>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</si>
  <si>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</si>
  <si>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</si>
  <si>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</si>
  <si>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</si>
  <si>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</si>
  <si>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</si>
  <si>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</si>
  <si>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</si>
  <si>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</si>
  <si>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</si>
  <si>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</si>
  <si>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</si>
  <si>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</si>
  <si>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</si>
  <si>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</si>
  <si>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</si>
  <si>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</si>
  <si>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</si>
  <si>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</si>
  <si>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</si>
  <si>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</si>
  <si>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</si>
  <si>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</si>
  <si>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</si>
  <si>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</si>
  <si>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</si>
  <si>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</si>
  <si>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</si>
  <si>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</si>
  <si>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</si>
  <si>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</si>
  <si>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</si>
  <si>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</si>
  <si>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</si>
  <si>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</si>
  <si>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</si>
  <si>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</si>
  <si>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</si>
  <si>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</si>
  <si>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</si>
  <si>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</si>
  <si>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</si>
  <si>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</si>
  <si>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</si>
  <si>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</si>
  <si>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</si>
  <si>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</si>
  <si>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</si>
  <si>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</si>
  <si>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</si>
  <si>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</si>
  <si>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</si>
  <si>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</si>
  <si>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</si>
  <si>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</si>
  <si>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</si>
  <si>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</si>
  <si>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</si>
  <si>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</si>
  <si>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</si>
  <si>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</si>
  <si>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</si>
  <si>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</si>
  <si>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</si>
  <si>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</si>
  <si>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</si>
  <si>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</si>
  <si>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</si>
  <si>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</si>
  <si>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</si>
  <si>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</si>
  <si>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</si>
  <si>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</si>
  <si>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</si>
  <si>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</si>
  <si>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</si>
  <si>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</si>
  <si>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</si>
  <si>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</si>
  <si>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</si>
  <si>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</si>
  <si>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</si>
  <si>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</si>
  <si>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</si>
  <si>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</si>
  <si>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</si>
  <si>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</si>
  <si>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井野辺病院</t>
    <phoneticPr fontId="3"/>
  </si>
  <si>
    <t>〒870-0862 大分市大字中尾字平２５５</t>
    <phoneticPr fontId="3"/>
  </si>
  <si>
    <t>〇</t>
  </si>
  <si>
    <t>医療法人</t>
  </si>
  <si>
    <t>複数の診療科で活用</t>
  </si>
  <si>
    <t>内科</t>
  </si>
  <si>
    <t>神経内科</t>
  </si>
  <si>
    <t>整形外科</t>
  </si>
  <si>
    <t>地域包括ケア入院医療管理料１</t>
  </si>
  <si>
    <t>ＤＰＣ病院ではない</t>
  </si>
  <si>
    <t>有</t>
  </si>
  <si>
    <t>看護必要度Ⅰ</t>
    <phoneticPr fontId="3"/>
  </si>
  <si>
    <t>一般病棟</t>
  </si>
  <si>
    <t>急性期機能</t>
  </si>
  <si>
    <t>回復期ﾘﾊﾋﾞﾘﾃｰｼｮﾝ病棟入院料２</t>
  </si>
  <si>
    <t>-</t>
    <phoneticPr fontId="3"/>
  </si>
  <si>
    <t>体制強化加算１の届出有り</t>
  </si>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</sst>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52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IF(OR(COUNTIF(L101:M101,"未確認")&gt;0,COUNTIF(L101:M101,"~*")&gt;0),"※","")</f>
        <v/>
      </c>
      <c r="L101" s="258">
        <v>52</v>
      </c>
      <c r="M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52</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1051</v>
      </c>
    </row>
    <row r="132" spans="1:22" s="83" customFormat="1" ht="34.5" customHeight="1">
      <c r="A132" s="244" t="s">
        <v>621</v>
      </c>
      <c r="B132" s="84"/>
      <c r="C132" s="295"/>
      <c r="D132" s="297"/>
      <c r="E132" s="320" t="s">
        <v>58</v>
      </c>
      <c r="F132" s="321"/>
      <c r="G132" s="321"/>
      <c r="H132" s="322"/>
      <c r="I132" s="389"/>
      <c r="J132" s="101"/>
      <c r="K132" s="102"/>
      <c r="L132" s="82">
        <v>52</v>
      </c>
      <c r="M132" s="82">
        <v>60</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34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33</v>
      </c>
      <c r="K151" s="264" t="str">
        <f t="shared" si="3"/>
        <v/>
      </c>
      <c r="L151" s="117">
        <v>33</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73</v>
      </c>
      <c r="K195" s="264" t="str">
        <f t="shared" si="5"/>
        <v/>
      </c>
      <c r="L195" s="117">
        <v>0</v>
      </c>
      <c r="M195" s="117">
        <v>73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50</v>
      </c>
      <c r="K204" s="264" t="str">
        <f t="shared" si="5"/>
        <v/>
      </c>
      <c r="L204" s="117">
        <v>50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23</v>
      </c>
      <c r="M269" s="147">
        <v>22</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0.9</v>
      </c>
      <c r="M270" s="148">
        <v>1.4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0.5</v>
      </c>
      <c r="M272" s="148">
        <v>1.2</v>
      </c>
    </row>
    <row r="273" spans="1:13" s="83" customFormat="1" ht="34.5" customHeight="1">
      <c r="A273" s="249" t="s">
        <v>727</v>
      </c>
      <c r="B273" s="120"/>
      <c r="C273" s="371" t="s">
        <v>152</v>
      </c>
      <c r="D273" s="372"/>
      <c r="E273" s="372"/>
      <c r="F273" s="372"/>
      <c r="G273" s="371" t="s">
        <v>146</v>
      </c>
      <c r="H273" s="371"/>
      <c r="I273" s="404"/>
      <c r="J273" s="266">
        <f t="shared" si="9"/>
        <v>23</v>
      </c>
      <c r="K273" s="81" t="str">
        <f t="shared" si="8"/>
        <v/>
      </c>
      <c r="L273" s="147">
        <v>11</v>
      </c>
      <c r="M273" s="147">
        <v>12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25</v>
      </c>
      <c r="K277" s="81" t="str">
        <f t="shared" si="8"/>
        <v/>
      </c>
      <c r="L277" s="147">
        <v>6</v>
      </c>
      <c r="M277" s="147">
        <v>19</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24</v>
      </c>
      <c r="K279" s="81" t="str">
        <f t="shared" si="8"/>
        <v/>
      </c>
      <c r="L279" s="147">
        <v>7</v>
      </c>
      <c r="M279" s="147">
        <v>17</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4</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655</v>
      </c>
      <c r="K392" s="81" t="str">
        <f t="shared" ref="K392:K397" si="12">IF(OR(COUNTIF(L392:M392,"未確認")&gt;0,COUNTIF(L392:M392,"~*")&gt;0),"※","")</f>
        <v/>
      </c>
      <c r="L392" s="147">
        <v>379</v>
      </c>
      <c r="M392" s="147">
        <v>276</v>
      </c>
    </row>
    <row r="393" spans="1:22" s="83" customFormat="1" ht="34.5" customHeight="1">
      <c r="A393" s="249" t="s">
        <v>773</v>
      </c>
      <c r="B393" s="84"/>
      <c r="C393" s="370"/>
      <c r="D393" s="380"/>
      <c r="E393" s="320" t="s">
        <v>224</v>
      </c>
      <c r="F393" s="321"/>
      <c r="G393" s="321"/>
      <c r="H393" s="322"/>
      <c r="I393" s="343"/>
      <c r="J393" s="140">
        <f t="shared" si="11"/>
        <v>613</v>
      </c>
      <c r="K393" s="81" t="str">
        <f t="shared" si="12"/>
        <v/>
      </c>
      <c r="L393" s="147">
        <v>352</v>
      </c>
      <c r="M393" s="147">
        <v>261</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38</v>
      </c>
      <c r="K395" s="81" t="str">
        <f t="shared" si="12"/>
        <v/>
      </c>
      <c r="L395" s="147">
        <v>23</v>
      </c>
      <c r="M395" s="147">
        <v>15</v>
      </c>
    </row>
    <row r="396" spans="1:22" s="83" customFormat="1" ht="34.5" customHeight="1">
      <c r="A396" s="250" t="s">
        <v>776</v>
      </c>
      <c r="B396" s="1"/>
      <c r="C396" s="370"/>
      <c r="D396" s="320" t="s">
        <v>227</v>
      </c>
      <c r="E396" s="321"/>
      <c r="F396" s="321"/>
      <c r="G396" s="321"/>
      <c r="H396" s="322"/>
      <c r="I396" s="343"/>
      <c r="J396" s="140">
        <f t="shared" si="11"/>
        <v>38373</v>
      </c>
      <c r="K396" s="81" t="str">
        <f t="shared" si="12"/>
        <v/>
      </c>
      <c r="L396" s="147">
        <v>17268</v>
      </c>
      <c r="M396" s="147">
        <v>21105</v>
      </c>
    </row>
    <row r="397" spans="1:22" s="83" customFormat="1" ht="34.5" customHeight="1">
      <c r="A397" s="250" t="s">
        <v>777</v>
      </c>
      <c r="B397" s="119"/>
      <c r="C397" s="370"/>
      <c r="D397" s="320" t="s">
        <v>228</v>
      </c>
      <c r="E397" s="321"/>
      <c r="F397" s="321"/>
      <c r="G397" s="321"/>
      <c r="H397" s="322"/>
      <c r="I397" s="344"/>
      <c r="J397" s="140">
        <f t="shared" si="11"/>
        <v>654</v>
      </c>
      <c r="K397" s="81" t="str">
        <f t="shared" si="12"/>
        <v/>
      </c>
      <c r="L397" s="147">
        <v>377</v>
      </c>
      <c r="M397" s="147">
        <v>277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655</v>
      </c>
      <c r="K405" s="81" t="str">
        <f t="shared" ref="K405:K422" si="14">IF(OR(COUNTIF(L405:M405,"未確認")&gt;0,COUNTIF(L405:M405,"~*")&gt;0),"※","")</f>
        <v/>
      </c>
      <c r="L405" s="147">
        <v>379</v>
      </c>
      <c r="M405" s="147">
        <v>276</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1</v>
      </c>
      <c r="M406" s="147">
        <v>8</v>
      </c>
    </row>
    <row r="407" spans="1:22" s="83" customFormat="1" ht="34.5" customHeight="1">
      <c r="A407" s="251" t="s">
        <v>780</v>
      </c>
      <c r="B407" s="119"/>
      <c r="C407" s="369"/>
      <c r="D407" s="369"/>
      <c r="E407" s="320" t="s">
        <v>235</v>
      </c>
      <c r="F407" s="321"/>
      <c r="G407" s="321"/>
      <c r="H407" s="322"/>
      <c r="I407" s="361"/>
      <c r="J407" s="140">
        <f t="shared" si="13"/>
        <v>213</v>
      </c>
      <c r="K407" s="81" t="str">
        <f t="shared" si="14"/>
        <v/>
      </c>
      <c r="L407" s="147">
        <v>203</v>
      </c>
      <c r="M407" s="147">
        <v>10</v>
      </c>
    </row>
    <row r="408" spans="1:22" s="83" customFormat="1" ht="34.5" customHeight="1">
      <c r="A408" s="251" t="s">
        <v>781</v>
      </c>
      <c r="B408" s="119"/>
      <c r="C408" s="369"/>
      <c r="D408" s="369"/>
      <c r="E408" s="320" t="s">
        <v>236</v>
      </c>
      <c r="F408" s="321"/>
      <c r="G408" s="321"/>
      <c r="H408" s="322"/>
      <c r="I408" s="361"/>
      <c r="J408" s="140">
        <f t="shared" si="13"/>
        <v>420</v>
      </c>
      <c r="K408" s="81" t="str">
        <f t="shared" si="14"/>
        <v/>
      </c>
      <c r="L408" s="147">
        <v>162</v>
      </c>
      <c r="M408" s="147">
        <v>258</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13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654</v>
      </c>
      <c r="K413" s="81" t="str">
        <f t="shared" si="14"/>
        <v/>
      </c>
      <c r="L413" s="147">
        <v>377</v>
      </c>
      <c r="M413" s="147">
        <v>277</v>
      </c>
    </row>
    <row r="414" spans="1:22" s="83" customFormat="1" ht="34.5" customHeight="1">
      <c r="A414" s="251" t="s">
        <v>787</v>
      </c>
      <c r="B414" s="119"/>
      <c r="C414" s="369"/>
      <c r="D414" s="375" t="s">
        <v>240</v>
      </c>
      <c r="E414" s="377" t="s">
        <v>241</v>
      </c>
      <c r="F414" s="378"/>
      <c r="G414" s="378"/>
      <c r="H414" s="379"/>
      <c r="I414" s="361"/>
      <c r="J414" s="140">
        <f t="shared" si="13"/>
        <v>9</v>
      </c>
      <c r="K414" s="81" t="str">
        <f t="shared" si="14"/>
        <v/>
      </c>
      <c r="L414" s="147">
        <v>8</v>
      </c>
      <c r="M414" s="147">
        <v>1</v>
      </c>
    </row>
    <row r="415" spans="1:22" s="83" customFormat="1" ht="34.5" customHeight="1">
      <c r="A415" s="251" t="s">
        <v>788</v>
      </c>
      <c r="B415" s="119"/>
      <c r="C415" s="369"/>
      <c r="D415" s="369"/>
      <c r="E415" s="320" t="s">
        <v>242</v>
      </c>
      <c r="F415" s="321"/>
      <c r="G415" s="321"/>
      <c r="H415" s="322"/>
      <c r="I415" s="361"/>
      <c r="J415" s="140">
        <f t="shared" si="13"/>
        <v>448</v>
      </c>
      <c r="K415" s="81" t="str">
        <f t="shared" si="14"/>
        <v/>
      </c>
      <c r="L415" s="147">
        <v>248</v>
      </c>
      <c r="M415" s="147">
        <v>200</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44</v>
      </c>
      <c r="M416" s="147">
        <v>32</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18</v>
      </c>
      <c r="M417" s="147">
        <v>4</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9</v>
      </c>
      <c r="M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59</v>
      </c>
      <c r="K420" s="81" t="str">
        <f t="shared" si="14"/>
        <v/>
      </c>
      <c r="L420" s="147">
        <v>48</v>
      </c>
      <c r="M420" s="147">
        <v>11</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2</v>
      </c>
      <c r="M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645</v>
      </c>
      <c r="K430" s="193" t="str">
        <f>IF(OR(COUNTIF(L430:M430,"未確認")&gt;0,COUNTIF(L430:M430,"~*")&gt;0),"※","")</f>
        <v/>
      </c>
      <c r="L430" s="147">
        <v>369</v>
      </c>
      <c r="M430" s="147">
        <v>276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v>
      </c>
      <c r="K431" s="193" t="str">
        <f>IF(OR(COUNTIF(L431:M431,"未確認")&gt;0,COUNTIF(L431:M431,"~*")&gt;0),"※","")</f>
        <v/>
      </c>
      <c r="L431" s="147">
        <v>16</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59</v>
      </c>
      <c r="K432" s="193" t="str">
        <f>IF(OR(COUNTIF(L432:M432,"未確認")&gt;0,COUNTIF(L432:M432,"~*")&gt;0),"※","")</f>
        <v/>
      </c>
      <c r="L432" s="147">
        <v>34</v>
      </c>
      <c r="M432" s="147">
        <v>25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568</v>
      </c>
      <c r="K433" s="193" t="str">
        <f>IF(OR(COUNTIF(L433:M433,"未確認")&gt;0,COUNTIF(L433:M433,"~*")&gt;0),"※","")</f>
        <v/>
      </c>
      <c r="L433" s="147">
        <v>319</v>
      </c>
      <c r="M433" s="147">
        <v>249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
      </c>
      <c r="L535" s="117">
        <v>11</v>
      </c>
      <c r="M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47.3</v>
      </c>
      <c r="M560" s="211" t="s">
        <v>533</v>
      </c>
    </row>
    <row r="561" spans="1:13" s="91" customFormat="1" ht="34.5" customHeight="1">
      <c r="A561" s="251" t="s">
        <v>871</v>
      </c>
      <c r="B561" s="119"/>
      <c r="C561" s="209"/>
      <c r="D561" s="331" t="s">
        <v>377</v>
      </c>
      <c r="E561" s="342"/>
      <c r="F561" s="342"/>
      <c r="G561" s="342"/>
      <c r="H561" s="332"/>
      <c r="I561" s="343"/>
      <c r="J561" s="207"/>
      <c r="K561" s="210"/>
      <c r="L561" s="211">
        <v>10.199999999999999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10.199999999999999</v>
      </c>
      <c r="M562" s="211" t="s">
        <v>533</v>
      </c>
    </row>
    <row r="563" spans="1:13" s="91" customFormat="1" ht="34.5" customHeight="1">
      <c r="A563" s="251" t="s">
        <v>873</v>
      </c>
      <c r="B563" s="119"/>
      <c r="C563" s="209"/>
      <c r="D563" s="331" t="s">
        <v>379</v>
      </c>
      <c r="E563" s="342"/>
      <c r="F563" s="342"/>
      <c r="G563" s="342"/>
      <c r="H563" s="332"/>
      <c r="I563" s="343"/>
      <c r="J563" s="207"/>
      <c r="K563" s="210"/>
      <c r="L563" s="211">
        <v>4.2</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6.8</v>
      </c>
      <c r="M565" s="211" t="s">
        <v>533</v>
      </c>
    </row>
    <row r="566" spans="1:13" s="91" customFormat="1" ht="34.5" customHeight="1">
      <c r="A566" s="251" t="s">
        <v>876</v>
      </c>
      <c r="B566" s="119"/>
      <c r="C566" s="285"/>
      <c r="D566" s="331" t="s">
        <v>993</v>
      </c>
      <c r="E566" s="342"/>
      <c r="F566" s="342"/>
      <c r="G566" s="342"/>
      <c r="H566" s="332"/>
      <c r="I566" s="343"/>
      <c r="J566" s="213"/>
      <c r="K566" s="214"/>
      <c r="L566" s="211">
        <v>19.2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45.2</v>
      </c>
      <c r="M568" s="211" t="s">
        <v>533</v>
      </c>
    </row>
    <row r="569" spans="1:13" s="91" customFormat="1" ht="34.5" customHeight="1">
      <c r="A569" s="251" t="s">
        <v>878</v>
      </c>
      <c r="B569" s="119"/>
      <c r="C569" s="209"/>
      <c r="D569" s="331" t="s">
        <v>377</v>
      </c>
      <c r="E569" s="342"/>
      <c r="F569" s="342"/>
      <c r="G569" s="342"/>
      <c r="H569" s="332"/>
      <c r="I569" s="343"/>
      <c r="J569" s="207"/>
      <c r="K569" s="210"/>
      <c r="L569" s="211">
        <v>10.6</v>
      </c>
      <c r="M569" s="211" t="s">
        <v>533</v>
      </c>
    </row>
    <row r="570" spans="1:13" s="91" customFormat="1" ht="34.5" customHeight="1">
      <c r="A570" s="251" t="s">
        <v>879</v>
      </c>
      <c r="B570" s="119"/>
      <c r="C570" s="209"/>
      <c r="D570" s="331" t="s">
        <v>992</v>
      </c>
      <c r="E570" s="342"/>
      <c r="F570" s="342"/>
      <c r="G570" s="342"/>
      <c r="H570" s="332"/>
      <c r="I570" s="343"/>
      <c r="J570" s="207"/>
      <c r="K570" s="210"/>
      <c r="L570" s="211">
        <v>7.2</v>
      </c>
      <c r="M570" s="211" t="s">
        <v>533</v>
      </c>
    </row>
    <row r="571" spans="1:13" s="91" customFormat="1" ht="34.5" customHeight="1">
      <c r="A571" s="251" t="s">
        <v>880</v>
      </c>
      <c r="B571" s="119"/>
      <c r="C571" s="209"/>
      <c r="D571" s="331" t="s">
        <v>379</v>
      </c>
      <c r="E571" s="342"/>
      <c r="F571" s="342"/>
      <c r="G571" s="342"/>
      <c r="H571" s="332"/>
      <c r="I571" s="343"/>
      <c r="J571" s="207"/>
      <c r="K571" s="210"/>
      <c r="L571" s="211">
        <v>0.9</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8.6999999999999993</v>
      </c>
      <c r="M573" s="211" t="s">
        <v>533</v>
      </c>
    </row>
    <row r="574" spans="1:13" s="91" customFormat="1" ht="34.5" customHeight="1">
      <c r="A574" s="251" t="s">
        <v>883</v>
      </c>
      <c r="B574" s="119"/>
      <c r="C574" s="212"/>
      <c r="D574" s="331" t="s">
        <v>993</v>
      </c>
      <c r="E574" s="342"/>
      <c r="F574" s="342"/>
      <c r="G574" s="342"/>
      <c r="H574" s="332"/>
      <c r="I574" s="343"/>
      <c r="J574" s="213"/>
      <c r="K574" s="214"/>
      <c r="L574" s="211">
        <v>16.2</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101</v>
      </c>
      <c r="K646" s="201" t="str">
        <f t="shared" ref="K646:K660" si="33">IF(OR(COUNTIF(L646:M646,"未確認")&gt;0,COUNTIF(L646:M646,"*")&gt;0),"※","")</f>
        <v/>
      </c>
      <c r="L646" s="117">
        <v>30</v>
      </c>
      <c r="M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
      </c>
      <c r="L648" s="117">
        <v>14</v>
      </c>
      <c r="M648" s="117">
        <v>36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t="s">
        <v>541</v>
      </c>
      <c r="M650" s="117">
        <v>35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v>
      </c>
      <c r="L655" s="117" t="s">
        <v>541</v>
      </c>
      <c r="M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13</v>
      </c>
      <c r="K658" s="201" t="str">
        <f t="shared" si="33"/>
        <v>※</v>
      </c>
      <c r="L658" s="117">
        <v>13</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6.6</v>
      </c>
    </row>
    <row r="670" spans="1:22" s="83" customFormat="1" ht="60" customHeight="1">
      <c r="A670" s="251" t="s">
        <v>953</v>
      </c>
      <c r="B670" s="84"/>
      <c r="C670" s="323" t="s">
        <v>485</v>
      </c>
      <c r="D670" s="324"/>
      <c r="E670" s="324"/>
      <c r="F670" s="324"/>
      <c r="G670" s="324"/>
      <c r="H670" s="325"/>
      <c r="I670" s="326" t="s">
        <v>1030</v>
      </c>
      <c r="J670" s="223"/>
      <c r="K670" s="224"/>
      <c r="L670" s="301" t="s">
        <v>533</v>
      </c>
      <c r="M670" s="301">
        <v>276</v>
      </c>
    </row>
    <row r="671" spans="1:22" s="83" customFormat="1" ht="35.15" customHeight="1">
      <c r="A671" s="251" t="s">
        <v>954</v>
      </c>
      <c r="B671" s="84"/>
      <c r="C671" s="227"/>
      <c r="D671" s="228"/>
      <c r="E671" s="323" t="s">
        <v>487</v>
      </c>
      <c r="F671" s="324"/>
      <c r="G671" s="324"/>
      <c r="H671" s="325"/>
      <c r="I671" s="327"/>
      <c r="J671" s="223"/>
      <c r="K671" s="224"/>
      <c r="L671" s="301" t="s">
        <v>533</v>
      </c>
      <c r="M671" s="301">
        <v>98</v>
      </c>
    </row>
    <row r="672" spans="1:22" s="83" customFormat="1" ht="25.75" customHeight="1">
      <c r="A672" s="251" t="s">
        <v>955</v>
      </c>
      <c r="B672" s="84"/>
      <c r="C672" s="229"/>
      <c r="D672" s="286"/>
      <c r="E672" s="329"/>
      <c r="F672" s="330"/>
      <c r="G672" s="331" t="s">
        <v>1003</v>
      </c>
      <c r="H672" s="332"/>
      <c r="I672" s="328"/>
      <c r="J672" s="223"/>
      <c r="K672" s="224"/>
      <c r="L672" s="301" t="s">
        <v>533</v>
      </c>
      <c r="M672" s="301">
        <v>53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122</v>
      </c>
    </row>
    <row r="674" spans="1:22" s="115" customFormat="1" ht="34.5" customHeight="1">
      <c r="A674" s="251" t="s">
        <v>957</v>
      </c>
      <c r="B674" s="84"/>
      <c r="C674" s="289"/>
      <c r="D674" s="291"/>
      <c r="E674" s="317" t="s">
        <v>1004</v>
      </c>
      <c r="F674" s="318"/>
      <c r="G674" s="318"/>
      <c r="H674" s="319"/>
      <c r="I674" s="333"/>
      <c r="J674" s="223"/>
      <c r="K674" s="224"/>
      <c r="L674" s="301" t="s">
        <v>533</v>
      </c>
      <c r="M674" s="301">
        <v>102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37.700000000000003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12</v>
      </c>
      <c r="K693" s="201" t="str">
        <f>IF(OR(COUNTIF(L693:M693,"未確認")&gt;0,COUNTIF(L693:M693,"*")&gt;0),"※","")</f>
        <v/>
      </c>
      <c r="L693" s="117">
        <v>12</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B22845-172D-46A7-80C1-DE78EEE7B4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2019-12-23T02:11:43Z</dcterms:modified>
</cp:coreProperties>
</file>