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77A024F-D439-43C2-AEC5-97908309135D}"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<sst xmlns="http://schemas.openxmlformats.org/spreadsheetml/2006/main" count="3267" uniqueCount="1052">
  <si>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</si>
  <si>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</si>
  <si>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</si>
  <si>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</si>
  <si>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</si>
  <si>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</si>
  <si>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</si>
  <si>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</si>
  <si>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</si>
  <si>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</si>
  <si>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</si>
  <si>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</si>
  <si>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</si>
  <si>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</si>
  <si>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</si>
  <si>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</si>
  <si>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</si>
  <si>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</si>
  <si>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</si>
  <si>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</si>
  <si>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</si>
  <si>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</si>
  <si>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</si>
  <si>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</si>
  <si>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</si>
  <si>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</si>
  <si>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</si>
  <si>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</si>
  <si>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</si>
  <si>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</si>
  <si>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</si>
  <si>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</si>
  <si>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</si>
  <si>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</si>
  <si>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</si>
  <si>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</si>
  <si>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</si>
  <si>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</si>
  <si>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</si>
  <si>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</si>
  <si>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</si>
  <si>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</si>
  <si>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</si>
  <si>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</si>
  <si>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</si>
  <si>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</si>
  <si>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</si>
  <si>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</si>
  <si>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</si>
  <si>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</si>
  <si>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</si>
  <si>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</si>
  <si>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</si>
  <si>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</si>
  <si>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</si>
  <si>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</si>
  <si>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</si>
  <si>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</si>
  <si>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</si>
  <si>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</si>
  <si>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</si>
  <si>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</si>
  <si>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</si>
  <si>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</si>
  <si>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</si>
  <si>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</si>
  <si>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</si>
  <si>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</si>
  <si>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</si>
  <si>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</si>
  <si>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</si>
  <si>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</si>
  <si>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</si>
  <si>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</si>
  <si>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</si>
  <si>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</si>
  <si>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</si>
  <si>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</si>
  <si>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</si>
  <si>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</si>
  <si>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</si>
  <si>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</si>
  <si>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</si>
  <si>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</si>
  <si>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</si>
  <si>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</si>
  <si>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</si>
  <si>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</si>
  <si>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</si>
  <si>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</si>
  <si>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</si>
  <si>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</si>
  <si>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</si>
  <si>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</si>
  <si>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</si>
  <si>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</si>
  <si>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</si>
  <si>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</si>
  <si>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</si>
  <si>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</si>
  <si>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</si>
  <si>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</si>
  <si>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</si>
  <si>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</si>
  <si>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</si>
  <si>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</si>
  <si>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</si>
  <si>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</si>
  <si>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</si>
  <si>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</si>
  <si>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</si>
  <si>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</si>
  <si>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</si>
  <si>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</si>
  <si>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</si>
  <si>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</si>
  <si>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</si>
  <si>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</si>
  <si>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</si>
  <si>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</si>
  <si>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</si>
  <si>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</si>
  <si>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</si>
  <si>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</si>
  <si>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</si>
  <si>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</si>
  <si>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</si>
  <si>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</si>
  <si>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</si>
  <si>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</si>
  <si>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</si>
  <si>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</si>
  <si>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</si>
  <si>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</si>
  <si>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</si>
  <si>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</si>
  <si>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</si>
  <si>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</si>
  <si>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</si>
  <si>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</si>
  <si>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</si>
  <si>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</si>
  <si>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</si>
  <si>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</si>
  <si>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</si>
  <si>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</si>
  <si>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</si>
  <si>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</si>
  <si>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</si>
  <si>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</si>
  <si>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</si>
  <si>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</si>
  <si>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</si>
  <si>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</si>
  <si>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</si>
  <si>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</si>
  <si>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</si>
  <si>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</si>
  <si>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</si>
  <si>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</si>
  <si>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</si>
  <si>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</si>
  <si>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</si>
  <si>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</si>
  <si>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</si>
  <si>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</si>
  <si>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</si>
  <si>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</si>
  <si>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</si>
  <si>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</si>
  <si>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</si>
  <si>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</si>
  <si>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</si>
  <si>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</si>
  <si>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</si>
  <si>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</si>
  <si>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</si>
  <si>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</si>
  <si>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</si>
  <si>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</si>
  <si>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</si>
  <si>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</si>
  <si>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</si>
  <si>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</si>
  <si>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</si>
  <si>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</si>
  <si>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</si>
  <si>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</si>
  <si>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</si>
  <si>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</si>
  <si>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</si>
  <si>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</si>
  <si>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</si>
  <si>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</si>
  <si>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</si>
  <si>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</si>
  <si>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</si>
  <si>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</si>
  <si>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</si>
  <si>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</si>
  <si>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</si>
  <si>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</si>
  <si>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</si>
  <si>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</si>
  <si>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</si>
  <si>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</si>
  <si>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</si>
  <si>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</si>
  <si>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</si>
  <si>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</si>
  <si>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</si>
  <si>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</si>
  <si>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</si>
  <si>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</si>
  <si>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</si>
  <si>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</si>
  <si>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</si>
  <si>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</si>
  <si>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</si>
  <si>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</si>
  <si>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</si>
  <si>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</si>
  <si>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</si>
  <si>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</si>
  <si>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</si>
  <si>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</si>
  <si>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</si>
  <si>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</si>
  <si>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</si>
  <si>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</si>
  <si>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</si>
  <si>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</si>
  <si>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</si>
  <si>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</si>
  <si>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</si>
  <si>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</si>
  <si>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</si>
  <si>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</si>
  <si>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</si>
  <si>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</si>
  <si>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</si>
  <si>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</si>
  <si>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</si>
  <si>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</si>
  <si>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</si>
  <si>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</si>
  <si>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</si>
  <si>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</si>
  <si>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</si>
  <si>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</si>
  <si>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</si>
  <si>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</si>
  <si>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</si>
  <si>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</si>
  <si>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</si>
  <si>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</si>
  <si>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</si>
  <si>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</si>
  <si>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</si>
  <si>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</si>
  <si>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</si>
  <si>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</si>
  <si>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</si>
  <si>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</si>
  <si>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</si>
  <si>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</si>
  <si>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</si>
  <si>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</si>
  <si>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</si>
  <si>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</si>
  <si>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</si>
  <si>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</si>
  <si>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</si>
  <si>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</si>
  <si>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</si>
  <si>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</si>
  <si>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</si>
  <si>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</si>
  <si>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</si>
  <si>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</si>
  <si>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</si>
  <si>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</si>
  <si>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</si>
  <si>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</si>
  <si>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</si>
  <si>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</si>
  <si>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</si>
  <si>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</si>
  <si>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</si>
  <si>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</si>
  <si>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</si>
  <si>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</si>
  <si>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</si>
  <si>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</si>
  <si>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</si>
  <si>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</si>
  <si>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</si>
  <si>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</si>
  <si>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</si>
  <si>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</si>
  <si>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</si>
  <si>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</si>
  <si>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</si>
  <si>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</si>
  <si>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</si>
  <si>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</si>
  <si>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</si>
  <si>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</si>
  <si>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</si>
  <si>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</si>
  <si>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</si>
  <si>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</si>
  <si>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</si>
  <si>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</si>
  <si>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</si>
  <si>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</si>
  <si>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</si>
  <si>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</si>
  <si>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</si>
  <si>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</si>
  <si>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</si>
  <si>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</si>
  <si>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</si>
  <si>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</si>
  <si>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</si>
  <si>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</si>
  <si>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</si>
  <si>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</si>
  <si>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</si>
  <si>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</si>
  <si>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</si>
  <si>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</si>
  <si>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</si>
  <si>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</si>
  <si>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</si>
  <si>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</si>
  <si>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</si>
  <si>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</si>
  <si>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</si>
  <si>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</si>
  <si>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</si>
  <si>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</si>
  <si>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</si>
  <si>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</si>
  <si>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</si>
  <si>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</si>
  <si>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</si>
  <si>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</si>
  <si>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</si>
  <si>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</si>
  <si>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</si>
  <si>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</si>
  <si>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</si>
  <si>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</si>
  <si>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</si>
  <si>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</si>
  <si>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</si>
  <si>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</si>
  <si>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</si>
  <si>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</si>
  <si>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</si>
  <si>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</si>
  <si>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</si>
  <si>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</si>
  <si>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</si>
  <si>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</si>
  <si>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</si>
  <si>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</si>
  <si>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</si>
  <si>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</si>
  <si>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</si>
  <si>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</si>
  <si>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</si>
  <si>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</si>
  <si>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</si>
  <si>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</si>
  <si>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</si>
  <si>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</si>
  <si>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</si>
  <si>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</si>
  <si>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</si>
  <si>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</si>
  <si>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</si>
  <si>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</si>
  <si>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</si>
  <si>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</si>
  <si>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</si>
  <si>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</si>
  <si>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</si>
  <si>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</si>
  <si>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</si>
  <si>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</si>
  <si>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</si>
  <si>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</si>
  <si>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</si>
  <si>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</si>
  <si>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</si>
  <si>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</si>
  <si>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</si>
  <si>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</si>
  <si>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</si>
  <si>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</si>
  <si>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</si>
  <si>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</si>
  <si>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</si>
  <si>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</si>
  <si>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</si>
  <si>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</si>
  <si>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</si>
  <si>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</si>
  <si>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</si>
  <si>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</si>
  <si>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</si>
  <si>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</si>
  <si>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</si>
  <si>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</si>
  <si>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</si>
  <si>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</si>
  <si>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</si>
  <si>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</si>
  <si>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</si>
  <si>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</si>
  <si>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</si>
  <si>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</si>
  <si>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</si>
  <si>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</si>
  <si>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</si>
  <si>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</si>
  <si>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</si>
  <si>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</si>
  <si>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</si>
  <si>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</si>
  <si>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</si>
  <si>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</si>
  <si>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</si>
  <si>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</si>
  <si>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</si>
  <si>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</si>
  <si>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</si>
  <si>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</si>
  <si>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</si>
  <si>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</si>
  <si>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</si>
  <si>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</si>
  <si>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</si>
  <si>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</si>
  <si>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</si>
  <si>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</si>
  <si>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</si>
  <si>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</si>
  <si>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</si>
  <si>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</si>
  <si>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</si>
  <si>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</si>
  <si>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</si>
  <si>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</si>
  <si>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</si>
  <si>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</si>
  <si>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</si>
  <si>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</si>
  <si>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</si>
  <si>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</si>
  <si>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</si>
  <si>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</si>
  <si>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</si>
  <si>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</si>
  <si>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</si>
  <si>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</si>
  <si>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</si>
  <si>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</si>
  <si>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</si>
  <si>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</si>
  <si>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</si>
  <si>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</si>
  <si>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</si>
  <si>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</si>
  <si>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</si>
  <si>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</si>
  <si>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</si>
  <si>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</si>
  <si>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</si>
  <si>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</si>
  <si>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</si>
  <si>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</si>
  <si>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</si>
  <si>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</si>
  <si>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</si>
  <si>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</si>
  <si>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</si>
  <si>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</si>
  <si>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</si>
  <si>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</si>
  <si>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</si>
  <si>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</si>
  <si>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</si>
  <si>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</si>
  <si>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</si>
  <si>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</si>
  <si>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</si>
  <si>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</si>
  <si>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</si>
  <si>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</si>
  <si>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</si>
  <si>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</si>
  <si>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</si>
  <si>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</si>
  <si>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</si>
  <si>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</si>
  <si>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</si>
  <si>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</si>
  <si>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</si>
  <si>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</si>
  <si>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</si>
  <si>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</si>
  <si>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</si>
  <si>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</si>
  <si>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</si>
  <si>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</si>
  <si>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</si>
  <si>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</si>
  <si>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</si>
  <si>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</si>
  <si>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</si>
  <si>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</si>
  <si>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</si>
  <si>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</si>
  <si>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</si>
  <si>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</si>
  <si>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</si>
  <si>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</si>
  <si>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</si>
  <si>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</si>
  <si>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</si>
  <si>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</si>
  <si>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</si>
  <si>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</si>
  <si>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</si>
  <si>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</si>
  <si>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</si>
  <si>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</si>
  <si>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</si>
  <si>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</si>
  <si>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</si>
  <si>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</si>
  <si>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</si>
  <si>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</si>
  <si>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</si>
  <si>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</si>
  <si>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</si>
  <si>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</si>
  <si>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</si>
  <si>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</si>
  <si>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</si>
  <si>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</si>
  <si>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</si>
  <si>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</si>
  <si>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</si>
  <si>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</si>
  <si>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</si>
  <si>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</si>
  <si>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</si>
  <si>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</si>
  <si>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</si>
  <si>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</si>
  <si>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</si>
  <si>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</si>
  <si>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</si>
  <si>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</si>
  <si>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</si>
  <si>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</si>
  <si>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</si>
  <si>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</si>
  <si>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</si>
  <si>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</si>
  <si>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</si>
  <si>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</si>
  <si>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</si>
  <si>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</si>
  <si>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</si>
  <si>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</si>
  <si>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</si>
  <si>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</si>
  <si>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</si>
  <si>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</si>
  <si>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</si>
  <si>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</si>
  <si>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</si>
  <si>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</si>
  <si>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</si>
  <si>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</si>
  <si>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</si>
  <si>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</si>
  <si>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</si>
  <si>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</si>
  <si>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</si>
  <si>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</si>
  <si>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</si>
  <si>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</si>
  <si>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</si>
  <si>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</si>
  <si>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</si>
  <si>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</si>
  <si>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</si>
  <si>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</si>
  <si>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</si>
  <si>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</si>
  <si>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</si>
  <si>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</si>
  <si>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</si>
  <si>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</si>
  <si>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</si>
  <si>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</si>
  <si>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</si>
  <si>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</si>
  <si>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</si>
  <si>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</si>
  <si>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</si>
  <si>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</si>
  <si>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</si>
  <si>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</si>
  <si>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</si>
  <si>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</si>
  <si>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</si>
  <si>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</si>
  <si>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</si>
  <si>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</si>
  <si>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</si>
  <si>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</si>
  <si>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</si>
  <si>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</si>
  <si>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</si>
  <si>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</si>
  <si>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</si>
  <si>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</si>
  <si>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</si>
  <si>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</si>
  <si>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</si>
  <si>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</si>
  <si>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</si>
  <si>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</si>
  <si>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</si>
  <si>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</si>
  <si>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</si>
  <si>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</si>
  <si>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</si>
  <si>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</si>
  <si>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</si>
  <si>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</si>
  <si>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</si>
  <si>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</si>
  <si>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</si>
  <si>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</si>
  <si>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</si>
  <si>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</si>
  <si>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</si>
  <si>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</si>
  <si>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</si>
  <si>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</si>
  <si>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</si>
  <si>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</si>
  <si>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</si>
  <si>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</si>
  <si>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</si>
  <si>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</si>
  <si>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</si>
  <si>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</si>
  <si>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</si>
  <si>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</si>
  <si>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</si>
  <si>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</si>
  <si>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</si>
  <si>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</si>
  <si>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</si>
  <si>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</si>
  <si>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</si>
  <si>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</si>
  <si>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</si>
  <si>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</si>
  <si>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</si>
  <si>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</si>
  <si>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</si>
  <si>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</si>
  <si>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</si>
  <si>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</si>
  <si>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</si>
  <si>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</si>
  <si>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</si>
  <si>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</si>
  <si>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</si>
  <si>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</si>
  <si>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</si>
  <si>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</si>
  <si>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</si>
  <si>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</si>
  <si>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</si>
  <si>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</si>
  <si>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</si>
  <si>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</si>
  <si>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</si>
  <si>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</si>
  <si>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</si>
  <si>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</si>
  <si>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</si>
  <si>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</si>
  <si>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</si>
  <si>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</si>
  <si>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</si>
  <si>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</si>
  <si>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</si>
  <si>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</si>
  <si>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</si>
  <si>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</si>
  <si>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</si>
  <si>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</si>
  <si>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</si>
  <si>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</si>
  <si>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</si>
  <si>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</si>
  <si>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</si>
  <si>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</si>
  <si>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</si>
  <si>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</si>
  <si>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</si>
  <si>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</si>
  <si>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</si>
  <si>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</si>
  <si>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</si>
  <si>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</si>
  <si>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</si>
  <si>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</si>
  <si>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</si>
  <si>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</si>
  <si>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</si>
  <si>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</si>
  <si>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</si>
  <si>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</si>
  <si>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</si>
  <si>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</si>
  <si>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</si>
  <si>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</si>
  <si>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</si>
  <si>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</si>
  <si>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</si>
  <si>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</si>
  <si>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</si>
  <si>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</si>
  <si>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</si>
  <si>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</si>
  <si>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</si>
  <si>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</si>
  <si>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</si>
  <si>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</si>
  <si>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</si>
  <si>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</si>
  <si>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</si>
  <si>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</si>
  <si>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</si>
  <si>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</si>
  <si>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</si>
  <si>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</si>
  <si>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</si>
  <si>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</si>
  <si>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</si>
  <si>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</si>
  <si>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</si>
  <si>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</si>
  <si>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</si>
  <si>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</si>
  <si>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</si>
  <si>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</si>
  <si>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</si>
  <si>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</si>
  <si>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</si>
  <si>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</si>
  <si>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</si>
  <si>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</si>
  <si>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</si>
  <si>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</si>
  <si>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</si>
  <si>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</si>
  <si>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</si>
  <si>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</si>
  <si>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</si>
  <si>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</si>
  <si>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</si>
  <si>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</si>
  <si>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</si>
  <si>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</si>
  <si>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</si>
  <si>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</si>
  <si>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</si>
  <si>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</si>
  <si>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</si>
  <si>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</si>
  <si>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</si>
  <si>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</si>
  <si>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</si>
  <si>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</si>
  <si>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</si>
  <si>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</si>
  <si>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</si>
  <si>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</si>
  <si>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</si>
  <si>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</si>
  <si>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</si>
  <si>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</si>
  <si>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</si>
  <si>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</si>
  <si>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</si>
  <si>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</si>
  <si>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</si>
  <si>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</si>
  <si>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</si>
  <si>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</si>
  <si>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</si>
  <si>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</si>
  <si>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</si>
  <si>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</si>
  <si>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</si>
  <si>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</si>
  <si>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</si>
  <si>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</si>
  <si>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</si>
  <si>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</si>
  <si>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</si>
  <si>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</si>
  <si>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</si>
  <si>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</si>
  <si>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</si>
  <si>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</si>
  <si>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</si>
  <si>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</si>
  <si>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</si>
  <si>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</si>
  <si>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</si>
  <si>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</si>
  <si>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</si>
  <si>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</si>
  <si>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</si>
  <si>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</si>
  <si>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</si>
  <si>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</si>
  <si>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</si>
  <si>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</si>
  <si>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</si>
  <si>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</si>
  <si>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</si>
  <si>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</si>
  <si>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</si>
  <si>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</si>
  <si>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</si>
  <si>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</si>
  <si>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</si>
  <si>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</si>
  <si>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</si>
  <si>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</si>
  <si>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</si>
  <si>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</si>
  <si>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</si>
  <si>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</si>
  <si>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</si>
  <si>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</si>
  <si>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</si>
  <si>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</si>
  <si>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</si>
  <si>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</si>
  <si>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</si>
  <si>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</si>
  <si>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</si>
  <si>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</si>
  <si>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</si>
  <si>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</si>
  <si>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</si>
  <si>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</si>
  <si>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</si>
  <si>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</si>
  <si>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</si>
  <si>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</si>
  <si>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</si>
  <si>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</si>
  <si>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</si>
  <si>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</si>
  <si>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</si>
  <si>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</si>
  <si>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</si>
  <si>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</si>
  <si>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</si>
  <si>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</si>
  <si>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</si>
  <si>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</si>
  <si>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</si>
  <si>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</si>
  <si>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</si>
  <si>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</si>
  <si>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</si>
  <si>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</si>
  <si>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</si>
  <si>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</si>
  <si>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</si>
  <si>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</si>
  <si>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</si>
  <si>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</si>
  <si>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</si>
  <si>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</si>
  <si>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</si>
  <si>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</si>
  <si>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</si>
  <si>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</si>
  <si>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</si>
  <si>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</si>
  <si>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</si>
  <si>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</si>
  <si>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</si>
  <si>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</si>
  <si>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</si>
  <si>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</si>
  <si>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</si>
  <si>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</si>
  <si>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</si>
  <si>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</si>
  <si>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</si>
  <si>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</si>
  <si>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</si>
  <si>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</si>
  <si>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</si>
  <si>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</si>
  <si>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</si>
  <si>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</si>
  <si>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</si>
  <si>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</si>
  <si>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</si>
  <si>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</si>
  <si>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</si>
  <si>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</si>
  <si>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</si>
  <si>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</si>
  <si>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</si>
  <si>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</si>
  <si>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</si>
  <si>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</si>
  <si>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</si>
  <si>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</si>
  <si>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</si>
  <si>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</si>
  <si>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</si>
  <si>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</si>
  <si>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</si>
  <si>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</si>
  <si>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</si>
  <si>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</si>
  <si>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</si>
  <si>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</si>
  <si>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</si>
  <si>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</si>
  <si>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</si>
  <si>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</si>
  <si>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</si>
  <si>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</si>
  <si>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</si>
  <si>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</si>
  <si>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</si>
  <si>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</si>
  <si>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</si>
  <si>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</si>
  <si>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</si>
  <si>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</si>
  <si>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</si>
  <si>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</si>
  <si>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</si>
  <si>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</si>
  <si>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</si>
  <si>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</si>
  <si>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</si>
  <si>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</si>
  <si>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</si>
  <si>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</si>
  <si>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</si>
  <si>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</si>
  <si>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</si>
  <si>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</si>
  <si>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</si>
  <si>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</si>
  <si>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</si>
  <si>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</si>
  <si>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</si>
  <si>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</si>
  <si>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</si>
  <si>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</si>
  <si>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</si>
  <si>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</si>
  <si>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</si>
  <si>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</si>
  <si>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</si>
  <si>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</si>
  <si>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</si>
  <si>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</si>
  <si>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</si>
  <si>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</si>
  <si>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</si>
  <si>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</si>
  <si>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</si>
  <si>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</si>
  <si>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</si>
  <si>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</si>
  <si>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</si>
  <si>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</si>
  <si>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</si>
  <si>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</si>
  <si>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</si>
  <si>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</si>
  <si>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</si>
  <si>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</si>
  <si>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</si>
  <si>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</si>
  <si>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</si>
  <si>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</si>
  <si>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</si>
  <si>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</si>
  <si>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</si>
  <si>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</si>
  <si>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</si>
  <si>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</si>
  <si>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</si>
  <si>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</si>
  <si>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</si>
  <si>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</si>
  <si>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</si>
  <si>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</si>
  <si>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</si>
  <si>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</si>
  <si>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</si>
  <si>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</si>
  <si>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</si>
  <si>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</si>
  <si>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</si>
  <si>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</si>
  <si>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</si>
  <si>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</si>
  <si>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河野脳神経外科病院</t>
    <phoneticPr fontId="3"/>
  </si>
  <si>
    <t>〒870-0127 大分市大字森町字無田々通２５０番７</t>
    <phoneticPr fontId="3"/>
  </si>
  <si>
    <t>〇</t>
  </si>
  <si>
    <t>医療法人</t>
  </si>
  <si>
    <t>脳神経外科</t>
  </si>
  <si>
    <t>急性期一般入院料１</t>
  </si>
  <si>
    <t>ＤＰＣ標準病院群</t>
  </si>
  <si>
    <t>有</t>
  </si>
  <si>
    <t>看護必要度Ⅰ</t>
    <phoneticPr fontId="3"/>
  </si>
  <si>
    <t>脳神経外科病棟</t>
  </si>
  <si>
    <t>急性期機能</t>
  </si>
  <si>
    <t>未突合</t>
  </si>
  <si>
    <t>未突合</t>
    <phoneticPr fontId="10"/>
  </si>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</sst>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36.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1047</v>
      </c>
      <c r="M9" s="282"/>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1040</v>
      </c>
      <c r="M11" s="25" t="s">
        <v>1040</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1049</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1047</v>
      </c>
      <c r="M22" s="282"/>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1040</v>
      </c>
      <c r="M24" s="25" t="s">
        <v>1040</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1047</v>
      </c>
      <c r="M35" s="282"/>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1047</v>
      </c>
      <c r="M44" s="282"/>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1047</v>
      </c>
      <c r="M89" s="262" t="s">
        <v>542</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542</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40</v>
      </c>
      <c r="K99" s="237" t="str">
        <f>IF(OR(COUNTIF(L99:M99,"未確認")&gt;0,COUNTIF(L99:M99,"~*")&gt;0),"※","")</f>
        <v/>
      </c>
      <c r="L99" s="258">
        <v>40</v>
      </c>
      <c r="M99" s="258">
        <v>0</v>
      </c>
    </row>
    <row r="100" spans="1:22" s="83" customFormat="1" ht="34.5" customHeight="1">
      <c r="A100" s="244" t="s">
        <v>611</v>
      </c>
      <c r="B100" s="84"/>
      <c r="C100" s="396"/>
      <c r="D100" s="397"/>
      <c r="E100" s="409"/>
      <c r="F100" s="410"/>
      <c r="G100" s="415" t="s">
        <v>44</v>
      </c>
      <c r="H100" s="417"/>
      <c r="I100" s="420"/>
      <c r="J100" s="256">
        <f t="shared" si="0"/>
        <v>40</v>
      </c>
      <c r="K100" s="237" t="str">
        <f>IF(OR(COUNTIF(L100:M100,"未確認")&gt;0,COUNTIF(L100:M100,"~*")&gt;0),"※","")</f>
        <v/>
      </c>
      <c r="L100" s="258">
        <v>40</v>
      </c>
      <c r="M100" s="258">
        <v>0</v>
      </c>
    </row>
    <row r="101" spans="1:22" s="83" customFormat="1" ht="34.5" customHeight="1">
      <c r="A101" s="244" t="s">
        <v>610</v>
      </c>
      <c r="B101" s="84"/>
      <c r="C101" s="396"/>
      <c r="D101" s="397"/>
      <c r="E101" s="320" t="s">
        <v>45</v>
      </c>
      <c r="F101" s="321"/>
      <c r="G101" s="321"/>
      <c r="H101" s="322"/>
      <c r="I101" s="420"/>
      <c r="J101" s="256">
        <f t="shared" si="0"/>
        <v>40</v>
      </c>
      <c r="K101" s="237" t="str">
        <f>IF(OR(COUNTIF(L101:M101,"未確認")&gt;0,COUNTIF(L101:M101,"~*")&gt;0),"※","")</f>
        <v/>
      </c>
      <c r="L101" s="258">
        <v>40</v>
      </c>
      <c r="M101" s="258">
        <v>0</v>
      </c>
    </row>
    <row r="102" spans="1:22" s="83" customFormat="1" ht="34.5" customHeight="1">
      <c r="A102" s="244" t="s">
        <v>610</v>
      </c>
      <c r="B102" s="84"/>
      <c r="C102" s="377"/>
      <c r="D102" s="379"/>
      <c r="E102" s="317" t="s">
        <v>612</v>
      </c>
      <c r="F102" s="318"/>
      <c r="G102" s="318"/>
      <c r="H102" s="319"/>
      <c r="I102" s="420"/>
      <c r="J102" s="256">
        <f t="shared" si="0"/>
        <v>40</v>
      </c>
      <c r="K102" s="237" t="str">
        <f t="shared" ref="K102:K111" si="1">IF(OR(COUNTIF(L101:M101,"未確認")&gt;0,COUNTIF(L101:M101,"~*")&gt;0),"※","")</f>
        <v/>
      </c>
      <c r="L102" s="258">
        <v>40</v>
      </c>
      <c r="M102" s="258">
        <v>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542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533</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542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533</v>
      </c>
    </row>
    <row r="132" spans="1:22" s="83" customFormat="1" ht="34.5" customHeight="1">
      <c r="A132" s="244" t="s">
        <v>621</v>
      </c>
      <c r="B132" s="84"/>
      <c r="C132" s="295"/>
      <c r="D132" s="297"/>
      <c r="E132" s="320" t="s">
        <v>58</v>
      </c>
      <c r="F132" s="321"/>
      <c r="G132" s="321"/>
      <c r="H132" s="322"/>
      <c r="I132" s="389"/>
      <c r="J132" s="101"/>
      <c r="K132" s="102"/>
      <c r="L132" s="82">
        <v>40</v>
      </c>
      <c r="M132" s="82"/>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row>
    <row r="137" spans="1:22" s="83" customFormat="1" ht="34.5" customHeight="1">
      <c r="A137" s="244" t="s">
        <v>624</v>
      </c>
      <c r="B137" s="84"/>
      <c r="C137" s="317" t="s">
        <v>1018</v>
      </c>
      <c r="D137" s="318"/>
      <c r="E137" s="318"/>
      <c r="F137" s="318"/>
      <c r="G137" s="318"/>
      <c r="H137" s="319"/>
      <c r="I137" s="389"/>
      <c r="J137" s="105"/>
      <c r="K137" s="106"/>
      <c r="L137" s="82">
        <v>0</v>
      </c>
      <c r="M137" s="82"/>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542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115</v>
      </c>
      <c r="K145" s="264" t="str">
        <f t="shared" ref="K145:K176" si="3">IF(OR(COUNTIF(L145:M145,"未確認")&gt;0,COUNTIF(L145:M145,"~*")&gt;0),"※","")</f>
        <v/>
      </c>
      <c r="L145" s="117">
        <v>115</v>
      </c>
      <c r="M145" s="117" t="s">
        <v>1050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1050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1050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1050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1050</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1050</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1050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542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542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row>
    <row r="237" spans="1:22" s="83" customFormat="1" ht="34.5" customHeight="1">
      <c r="A237" s="248" t="s">
        <v>627</v>
      </c>
      <c r="B237" s="119"/>
      <c r="C237" s="320" t="s">
        <v>130</v>
      </c>
      <c r="D237" s="321"/>
      <c r="E237" s="321"/>
      <c r="F237" s="321"/>
      <c r="G237" s="321"/>
      <c r="H237" s="322"/>
      <c r="I237" s="407"/>
      <c r="J237" s="260" t="s">
        <v>1045</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542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542</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542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33</v>
      </c>
      <c r="K269" s="81" t="str">
        <f t="shared" si="8"/>
        <v/>
      </c>
      <c r="L269" s="147">
        <v>33</v>
      </c>
      <c r="M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5</v>
      </c>
      <c r="K273" s="81" t="str">
        <f t="shared" si="8"/>
        <v/>
      </c>
      <c r="L273" s="147">
        <v>5</v>
      </c>
      <c r="M273" s="147">
        <v>0</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6</v>
      </c>
      <c r="K277" s="81" t="str">
        <f t="shared" si="8"/>
        <v/>
      </c>
      <c r="L277" s="147">
        <v>6</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6</v>
      </c>
      <c r="K279" s="81" t="str">
        <f t="shared" si="8"/>
        <v/>
      </c>
      <c r="L279" s="147">
        <v>6</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3</v>
      </c>
      <c r="K281" s="81" t="str">
        <f t="shared" si="8"/>
        <v/>
      </c>
      <c r="L281" s="147">
        <v>3</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2</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542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542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542</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542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1017</v>
      </c>
      <c r="K392" s="81" t="str">
        <f t="shared" ref="K392:K397" si="12">IF(OR(COUNTIF(L392:M392,"未確認")&gt;0,COUNTIF(L392:M392,"~*")&gt;0),"※","")</f>
        <v/>
      </c>
      <c r="L392" s="147">
        <v>1017</v>
      </c>
      <c r="M392" s="147">
        <v>0</v>
      </c>
    </row>
    <row r="393" spans="1:22" s="83" customFormat="1" ht="34.5" customHeight="1">
      <c r="A393" s="249" t="s">
        <v>773</v>
      </c>
      <c r="B393" s="84"/>
      <c r="C393" s="370"/>
      <c r="D393" s="380"/>
      <c r="E393" s="320" t="s">
        <v>224</v>
      </c>
      <c r="F393" s="321"/>
      <c r="G393" s="321"/>
      <c r="H393" s="322"/>
      <c r="I393" s="343"/>
      <c r="J393" s="140">
        <f t="shared" si="11"/>
        <v>59</v>
      </c>
      <c r="K393" s="81" t="str">
        <f t="shared" si="12"/>
        <v/>
      </c>
      <c r="L393" s="147">
        <v>59</v>
      </c>
      <c r="M393" s="147">
        <v>0</v>
      </c>
    </row>
    <row r="394" spans="1:22" s="83" customFormat="1" ht="34.5" customHeight="1">
      <c r="A394" s="250" t="s">
        <v>774</v>
      </c>
      <c r="B394" s="84"/>
      <c r="C394" s="370"/>
      <c r="D394" s="381"/>
      <c r="E394" s="320" t="s">
        <v>225</v>
      </c>
      <c r="F394" s="321"/>
      <c r="G394" s="321"/>
      <c r="H394" s="322"/>
      <c r="I394" s="343"/>
      <c r="J394" s="140">
        <f t="shared" si="11"/>
        <v>665</v>
      </c>
      <c r="K394" s="81" t="str">
        <f t="shared" si="12"/>
        <v/>
      </c>
      <c r="L394" s="147">
        <v>665</v>
      </c>
      <c r="M394" s="147">
        <v>0</v>
      </c>
    </row>
    <row r="395" spans="1:22" s="83" customFormat="1" ht="34.5" customHeight="1">
      <c r="A395" s="250" t="s">
        <v>775</v>
      </c>
      <c r="B395" s="84"/>
      <c r="C395" s="370"/>
      <c r="D395" s="382"/>
      <c r="E395" s="320" t="s">
        <v>226</v>
      </c>
      <c r="F395" s="321"/>
      <c r="G395" s="321"/>
      <c r="H395" s="322"/>
      <c r="I395" s="343"/>
      <c r="J395" s="140">
        <f t="shared" si="11"/>
        <v>293</v>
      </c>
      <c r="K395" s="81" t="str">
        <f t="shared" si="12"/>
        <v/>
      </c>
      <c r="L395" s="147">
        <v>293</v>
      </c>
      <c r="M395" s="147">
        <v>0</v>
      </c>
    </row>
    <row r="396" spans="1:22" s="83" customFormat="1" ht="34.5" customHeight="1">
      <c r="A396" s="250" t="s">
        <v>776</v>
      </c>
      <c r="B396" s="1"/>
      <c r="C396" s="370"/>
      <c r="D396" s="320" t="s">
        <v>227</v>
      </c>
      <c r="E396" s="321"/>
      <c r="F396" s="321"/>
      <c r="G396" s="321"/>
      <c r="H396" s="322"/>
      <c r="I396" s="343"/>
      <c r="J396" s="140">
        <f t="shared" si="11"/>
        <v>0</v>
      </c>
      <c r="K396" s="81" t="str">
        <f t="shared" si="12"/>
        <v/>
      </c>
      <c r="L396" s="147">
        <v>0</v>
      </c>
      <c r="M396" s="147">
        <v>0</v>
      </c>
    </row>
    <row r="397" spans="1:22" s="83" customFormat="1" ht="34.5" customHeight="1">
      <c r="A397" s="250" t="s">
        <v>777</v>
      </c>
      <c r="B397" s="119"/>
      <c r="C397" s="370"/>
      <c r="D397" s="320" t="s">
        <v>228</v>
      </c>
      <c r="E397" s="321"/>
      <c r="F397" s="321"/>
      <c r="G397" s="321"/>
      <c r="H397" s="322"/>
      <c r="I397" s="344"/>
      <c r="J397" s="140">
        <f t="shared" si="11"/>
        <v>983</v>
      </c>
      <c r="K397" s="81" t="str">
        <f t="shared" si="12"/>
        <v/>
      </c>
      <c r="L397" s="147">
        <v>983</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542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1017</v>
      </c>
      <c r="K405" s="81" t="str">
        <f t="shared" ref="K405:K422" si="14">IF(OR(COUNTIF(L405:M405,"未確認")&gt;0,COUNTIF(L405:M405,"~*")&gt;0),"※","")</f>
        <v/>
      </c>
      <c r="L405" s="147">
        <v>1017</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831</v>
      </c>
      <c r="K407" s="81" t="str">
        <f t="shared" si="14"/>
        <v/>
      </c>
      <c r="L407" s="147">
        <v>831</v>
      </c>
      <c r="M407" s="147">
        <v>0</v>
      </c>
    </row>
    <row r="408" spans="1:22" s="83" customFormat="1" ht="34.5" customHeight="1">
      <c r="A408" s="251" t="s">
        <v>781</v>
      </c>
      <c r="B408" s="119"/>
      <c r="C408" s="369"/>
      <c r="D408" s="369"/>
      <c r="E408" s="320" t="s">
        <v>236</v>
      </c>
      <c r="F408" s="321"/>
      <c r="G408" s="321"/>
      <c r="H408" s="322"/>
      <c r="I408" s="361"/>
      <c r="J408" s="140">
        <f t="shared" si="13"/>
        <v>80</v>
      </c>
      <c r="K408" s="81" t="str">
        <f t="shared" si="14"/>
        <v/>
      </c>
      <c r="L408" s="147">
        <v>80</v>
      </c>
      <c r="M408" s="147">
        <v>0</v>
      </c>
    </row>
    <row r="409" spans="1:22" s="83" customFormat="1" ht="34.5" customHeight="1">
      <c r="A409" s="251" t="s">
        <v>782</v>
      </c>
      <c r="B409" s="119"/>
      <c r="C409" s="369"/>
      <c r="D409" s="369"/>
      <c r="E409" s="317" t="s">
        <v>990</v>
      </c>
      <c r="F409" s="318"/>
      <c r="G409" s="318"/>
      <c r="H409" s="319"/>
      <c r="I409" s="361"/>
      <c r="J409" s="140">
        <f t="shared" si="13"/>
        <v>106</v>
      </c>
      <c r="K409" s="81" t="str">
        <f t="shared" si="14"/>
        <v/>
      </c>
      <c r="L409" s="147">
        <v>106</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983</v>
      </c>
      <c r="K413" s="81" t="str">
        <f t="shared" si="14"/>
        <v/>
      </c>
      <c r="L413" s="147">
        <v>983</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554</v>
      </c>
      <c r="K415" s="81" t="str">
        <f t="shared" si="14"/>
        <v/>
      </c>
      <c r="L415" s="147">
        <v>554</v>
      </c>
      <c r="M415" s="147">
        <v>0</v>
      </c>
    </row>
    <row r="416" spans="1:22" s="83" customFormat="1" ht="34.5" customHeight="1">
      <c r="A416" s="251" t="s">
        <v>789</v>
      </c>
      <c r="B416" s="119"/>
      <c r="C416" s="369"/>
      <c r="D416" s="369"/>
      <c r="E416" s="320" t="s">
        <v>243</v>
      </c>
      <c r="F416" s="321"/>
      <c r="G416" s="321"/>
      <c r="H416" s="322"/>
      <c r="I416" s="361"/>
      <c r="J416" s="140">
        <f t="shared" si="13"/>
        <v>317</v>
      </c>
      <c r="K416" s="81" t="str">
        <f t="shared" si="14"/>
        <v/>
      </c>
      <c r="L416" s="147">
        <v>317</v>
      </c>
      <c r="M416" s="147">
        <v>0</v>
      </c>
    </row>
    <row r="417" spans="1:22" s="83" customFormat="1" ht="34.5" customHeight="1">
      <c r="A417" s="251" t="s">
        <v>790</v>
      </c>
      <c r="B417" s="119"/>
      <c r="C417" s="369"/>
      <c r="D417" s="369"/>
      <c r="E417" s="320" t="s">
        <v>244</v>
      </c>
      <c r="F417" s="321"/>
      <c r="G417" s="321"/>
      <c r="H417" s="322"/>
      <c r="I417" s="361"/>
      <c r="J417" s="140">
        <f t="shared" si="13"/>
        <v>10</v>
      </c>
      <c r="K417" s="81" t="str">
        <f t="shared" si="14"/>
        <v/>
      </c>
      <c r="L417" s="147">
        <v>10</v>
      </c>
      <c r="M417" s="147">
        <v>0</v>
      </c>
    </row>
    <row r="418" spans="1:22" s="83" customFormat="1" ht="34.5" customHeight="1">
      <c r="A418" s="251" t="s">
        <v>791</v>
      </c>
      <c r="B418" s="119"/>
      <c r="C418" s="369"/>
      <c r="D418" s="369"/>
      <c r="E418" s="320" t="s">
        <v>245</v>
      </c>
      <c r="F418" s="321"/>
      <c r="G418" s="321"/>
      <c r="H418" s="322"/>
      <c r="I418" s="361"/>
      <c r="J418" s="140">
        <f t="shared" si="13"/>
        <v>14</v>
      </c>
      <c r="K418" s="81" t="str">
        <f t="shared" si="14"/>
        <v/>
      </c>
      <c r="L418" s="147">
        <v>14</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47</v>
      </c>
      <c r="K420" s="81" t="str">
        <f t="shared" si="14"/>
        <v/>
      </c>
      <c r="L420" s="147">
        <v>47</v>
      </c>
      <c r="M420" s="147">
        <v>0</v>
      </c>
    </row>
    <row r="421" spans="1:22" s="83" customFormat="1" ht="34.5" customHeight="1">
      <c r="A421" s="251" t="s">
        <v>794</v>
      </c>
      <c r="B421" s="119"/>
      <c r="C421" s="369"/>
      <c r="D421" s="369"/>
      <c r="E421" s="320" t="s">
        <v>247</v>
      </c>
      <c r="F421" s="321"/>
      <c r="G421" s="321"/>
      <c r="H421" s="322"/>
      <c r="I421" s="361"/>
      <c r="J421" s="140">
        <f t="shared" si="13"/>
        <v>41</v>
      </c>
      <c r="K421" s="81" t="str">
        <f t="shared" si="14"/>
        <v/>
      </c>
      <c r="L421" s="147">
        <v>41</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542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983</v>
      </c>
      <c r="K430" s="193" t="str">
        <f>IF(OR(COUNTIF(L430:M430,"未確認")&gt;0,COUNTIF(L430:M430,"~*")&gt;0),"※","")</f>
        <v/>
      </c>
      <c r="L430" s="147">
        <v>983</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983</v>
      </c>
      <c r="K433" s="193" t="str">
        <f>IF(OR(COUNTIF(L433:M433,"未確認")&gt;0,COUNTIF(L433:M433,"~*")&gt;0),"※","")</f>
        <v/>
      </c>
      <c r="L433" s="147">
        <v>983</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542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542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1050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541</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t="s">
        <v>1050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541</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t="s">
        <v>1050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t="s">
        <v>1050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t="s">
        <v>1050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542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t="s">
        <v>1050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t="s">
        <v>1050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t="s">
        <v>1050</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t="s">
        <v>1050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542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1050</v>
      </c>
    </row>
    <row r="517" spans="1:22" s="115" customFormat="1" ht="70">
      <c r="A517" s="252" t="s">
        <v>844</v>
      </c>
      <c r="B517" s="204"/>
      <c r="C517" s="347" t="s">
        <v>327</v>
      </c>
      <c r="D517" s="348"/>
      <c r="E517" s="348"/>
      <c r="F517" s="348"/>
      <c r="G517" s="348"/>
      <c r="H517" s="349"/>
      <c r="I517" s="122" t="s">
        <v>328</v>
      </c>
      <c r="J517" s="205" t="str">
        <f>IF(SUM(L517:M517)=0,IF(COUNTIF(L517:M517,"未確認")&gt;0,"未確認",IF(COUNTIF(L517:M517,"~*")&gt;0,"*",SUM(L517:M517))),SUM(L517:M517))</f>
        <v>*</v>
      </c>
      <c r="K517" s="201" t="str">
        <f>IF(OR(COUNTIF(L517:M517,"未確認")&gt;0,COUNTIF(L517:M517,"*")&gt;0),"※","")</f>
        <v>※</v>
      </c>
      <c r="L517" s="117" t="s">
        <v>541</v>
      </c>
      <c r="M517" s="117" t="s">
        <v>1050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542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1050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542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542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t="s">
        <v>1050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1050</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1050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t="s">
        <v>1050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t="s">
        <v>1050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542</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t="s">
        <v>1050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t="s">
        <v>1050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t="s">
        <v>1050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t="s">
        <v>1050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t="s">
        <v>1050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t="s">
        <v>1050</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t="s">
        <v>1050</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v>0</v>
      </c>
      <c r="M554" s="117" t="s">
        <v>1050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t="s">
        <v>1050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t="s">
        <v>1050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t="s">
        <v>1050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1051</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47.54</v>
      </c>
      <c r="M560" s="211" t="s">
        <v>533</v>
      </c>
    </row>
    <row r="561" spans="1:13" s="91" customFormat="1" ht="34.5" customHeight="1">
      <c r="A561" s="251" t="s">
        <v>871</v>
      </c>
      <c r="B561" s="119"/>
      <c r="C561" s="209"/>
      <c r="D561" s="331" t="s">
        <v>377</v>
      </c>
      <c r="E561" s="342"/>
      <c r="F561" s="342"/>
      <c r="G561" s="342"/>
      <c r="H561" s="332"/>
      <c r="I561" s="343"/>
      <c r="J561" s="207"/>
      <c r="K561" s="210"/>
      <c r="L561" s="211">
        <v>35.18</v>
      </c>
      <c r="M561" s="211" t="s">
        <v>533</v>
      </c>
    </row>
    <row r="562" spans="1:13" s="91" customFormat="1" ht="34.5" customHeight="1">
      <c r="A562" s="251" t="s">
        <v>872</v>
      </c>
      <c r="B562" s="119"/>
      <c r="C562" s="209"/>
      <c r="D562" s="331" t="s">
        <v>993</v>
      </c>
      <c r="E562" s="342"/>
      <c r="F562" s="342"/>
      <c r="G562" s="342"/>
      <c r="H562" s="332"/>
      <c r="I562" s="343"/>
      <c r="J562" s="207"/>
      <c r="K562" s="210"/>
      <c r="L562" s="211">
        <v>21.4</v>
      </c>
      <c r="M562" s="211" t="s">
        <v>533</v>
      </c>
    </row>
    <row r="563" spans="1:13" s="91" customFormat="1" ht="34.5" customHeight="1">
      <c r="A563" s="251" t="s">
        <v>873</v>
      </c>
      <c r="B563" s="119"/>
      <c r="C563" s="209"/>
      <c r="D563" s="331" t="s">
        <v>379</v>
      </c>
      <c r="E563" s="342"/>
      <c r="F563" s="342"/>
      <c r="G563" s="342"/>
      <c r="H563" s="332"/>
      <c r="I563" s="343"/>
      <c r="J563" s="207"/>
      <c r="K563" s="210"/>
      <c r="L563" s="211">
        <v>14.21</v>
      </c>
      <c r="M563" s="211" t="s">
        <v>533</v>
      </c>
    </row>
    <row r="564" spans="1:13" s="91" customFormat="1" ht="34.5" customHeight="1">
      <c r="A564" s="251" t="s">
        <v>874</v>
      </c>
      <c r="B564" s="119"/>
      <c r="C564" s="209"/>
      <c r="D564" s="331" t="s">
        <v>380</v>
      </c>
      <c r="E564" s="342"/>
      <c r="F564" s="342"/>
      <c r="G564" s="342"/>
      <c r="H564" s="332"/>
      <c r="I564" s="343"/>
      <c r="J564" s="207"/>
      <c r="K564" s="210"/>
      <c r="L564" s="211">
        <v>0.96</v>
      </c>
      <c r="M564" s="211" t="s">
        <v>533</v>
      </c>
    </row>
    <row r="565" spans="1:13" s="91" customFormat="1" ht="34.5" customHeight="1">
      <c r="A565" s="251" t="s">
        <v>875</v>
      </c>
      <c r="B565" s="119"/>
      <c r="C565" s="280"/>
      <c r="D565" s="331" t="s">
        <v>869</v>
      </c>
      <c r="E565" s="342"/>
      <c r="F565" s="342"/>
      <c r="G565" s="342"/>
      <c r="H565" s="332"/>
      <c r="I565" s="343"/>
      <c r="J565" s="207"/>
      <c r="K565" s="210"/>
      <c r="L565" s="211">
        <v>22.11</v>
      </c>
      <c r="M565" s="211" t="s">
        <v>533</v>
      </c>
    </row>
    <row r="566" spans="1:13" s="91" customFormat="1" ht="34.5" customHeight="1">
      <c r="A566" s="251" t="s">
        <v>876</v>
      </c>
      <c r="B566" s="119"/>
      <c r="C566" s="285"/>
      <c r="D566" s="331" t="s">
        <v>994</v>
      </c>
      <c r="E566" s="342"/>
      <c r="F566" s="342"/>
      <c r="G566" s="342"/>
      <c r="H566" s="332"/>
      <c r="I566" s="343"/>
      <c r="J566" s="213"/>
      <c r="K566" s="214"/>
      <c r="L566" s="211">
        <v>24.04</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993</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994</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542</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1050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1050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1050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53</v>
      </c>
      <c r="K593" s="201" t="str">
        <f>IF(OR(COUNTIF(L593:M593,"未確認")&gt;0,COUNTIF(L593:M593,"*")&gt;0),"※","")</f>
        <v>※</v>
      </c>
      <c r="L593" s="117">
        <v>53</v>
      </c>
      <c r="M593" s="117" t="s">
        <v>1050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1050</v>
      </c>
    </row>
    <row r="595" spans="1:13" s="115" customFormat="1" ht="35.15" customHeight="1">
      <c r="A595" s="251" t="s">
        <v>895</v>
      </c>
      <c r="B595" s="84"/>
      <c r="C595" s="323" t="s">
        <v>995</v>
      </c>
      <c r="D595" s="324"/>
      <c r="E595" s="324"/>
      <c r="F595" s="324"/>
      <c r="G595" s="324"/>
      <c r="H595" s="325"/>
      <c r="I595" s="340" t="s">
        <v>397</v>
      </c>
      <c r="J595" s="140">
        <v>642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136</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1038</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271</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857</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t="s">
        <v>1050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t="s">
        <v>1050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t="s">
        <v>1050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t="s">
        <v>1050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542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13</v>
      </c>
      <c r="K613" s="201" t="str">
        <f t="shared" ref="K613:K623" si="29">IF(OR(COUNTIF(L613:M613,"未確認")&gt;0,COUNTIF(L613:M613,"*")&gt;0),"※","")</f>
        <v>※</v>
      </c>
      <c r="L613" s="117">
        <v>13</v>
      </c>
      <c r="M613" s="117" t="s">
        <v>1050</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1050</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1050</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t="s">
        <v>1050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1050</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v>0</v>
      </c>
      <c r="M618" s="117" t="s">
        <v>1050</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t="s">
        <v>1050</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1050</v>
      </c>
    </row>
    <row r="622" spans="1:22" s="118" customFormat="1" ht="70" customHeight="1">
      <c r="A622" s="252" t="s">
        <v>915</v>
      </c>
      <c r="B622" s="119"/>
      <c r="C622" s="320" t="s">
        <v>427</v>
      </c>
      <c r="D622" s="321"/>
      <c r="E622" s="321"/>
      <c r="F622" s="321"/>
      <c r="G622" s="321"/>
      <c r="H622" s="322"/>
      <c r="I622" s="122" t="s">
        <v>428</v>
      </c>
      <c r="J622" s="116">
        <f t="shared" si="28"/>
        <v>20</v>
      </c>
      <c r="K622" s="201" t="str">
        <f t="shared" si="29"/>
        <v>※</v>
      </c>
      <c r="L622" s="117">
        <v>20</v>
      </c>
      <c r="M622" s="117" t="s">
        <v>1050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1050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542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1050</v>
      </c>
    </row>
    <row r="632" spans="1:22" s="118" customFormat="1" ht="56.15" customHeight="1">
      <c r="A632" s="252" t="s">
        <v>918</v>
      </c>
      <c r="B632" s="119"/>
      <c r="C632" s="320" t="s">
        <v>434</v>
      </c>
      <c r="D632" s="321"/>
      <c r="E632" s="321"/>
      <c r="F632" s="321"/>
      <c r="G632" s="321"/>
      <c r="H632" s="322"/>
      <c r="I632" s="122" t="s">
        <v>435</v>
      </c>
      <c r="J632" s="116">
        <f t="shared" si="30"/>
        <v>45</v>
      </c>
      <c r="K632" s="201" t="str">
        <f t="shared" si="31"/>
        <v>※</v>
      </c>
      <c r="L632" s="117">
        <v>45</v>
      </c>
      <c r="M632" s="117" t="s">
        <v>1050</v>
      </c>
    </row>
    <row r="633" spans="1:22" s="118" customFormat="1" ht="56">
      <c r="A633" s="252" t="s">
        <v>919</v>
      </c>
      <c r="B633" s="119"/>
      <c r="C633" s="320" t="s">
        <v>436</v>
      </c>
      <c r="D633" s="321"/>
      <c r="E633" s="321"/>
      <c r="F633" s="321"/>
      <c r="G633" s="321"/>
      <c r="H633" s="322"/>
      <c r="I633" s="122" t="s">
        <v>437</v>
      </c>
      <c r="J633" s="116">
        <f t="shared" si="30"/>
        <v>15</v>
      </c>
      <c r="K633" s="201" t="str">
        <f t="shared" si="31"/>
        <v>※</v>
      </c>
      <c r="L633" s="117">
        <v>15</v>
      </c>
      <c r="M633" s="117" t="s">
        <v>1050</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t="s">
        <v>1050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1050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1050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t="s">
        <v>1050</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1050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542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74</v>
      </c>
      <c r="K646" s="201" t="str">
        <f t="shared" ref="K646:K660" si="33">IF(OR(COUNTIF(L646:M646,"未確認")&gt;0,COUNTIF(L646:M646,"*")&gt;0),"※","")</f>
        <v>※</v>
      </c>
      <c r="L646" s="117">
        <v>74</v>
      </c>
      <c r="M646" s="117" t="s">
        <v>1050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t="s">
        <v>1050</v>
      </c>
    </row>
    <row r="648" spans="1:22" s="118" customFormat="1" ht="70" customHeight="1">
      <c r="A648" s="252" t="s">
        <v>927</v>
      </c>
      <c r="B648" s="84"/>
      <c r="C648" s="188"/>
      <c r="D648" s="221"/>
      <c r="E648" s="320" t="s">
        <v>939</v>
      </c>
      <c r="F648" s="321"/>
      <c r="G648" s="321"/>
      <c r="H648" s="322"/>
      <c r="I648" s="122" t="s">
        <v>454</v>
      </c>
      <c r="J648" s="116">
        <f t="shared" si="32"/>
        <v>69</v>
      </c>
      <c r="K648" s="201" t="str">
        <f t="shared" si="33"/>
        <v>※</v>
      </c>
      <c r="L648" s="117">
        <v>69</v>
      </c>
      <c r="M648" s="117" t="s">
        <v>1050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1050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v>0</v>
      </c>
      <c r="M650" s="117" t="s">
        <v>1050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t="s">
        <v>1050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t="s">
        <v>1050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t="s">
        <v>1050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t="s">
        <v>1050</v>
      </c>
    </row>
    <row r="655" spans="1:22" s="118" customFormat="1" ht="70" customHeight="1">
      <c r="A655" s="252" t="s">
        <v>934</v>
      </c>
      <c r="B655" s="84"/>
      <c r="C655" s="320" t="s">
        <v>937</v>
      </c>
      <c r="D655" s="321"/>
      <c r="E655" s="321"/>
      <c r="F655" s="321"/>
      <c r="G655" s="321"/>
      <c r="H655" s="322"/>
      <c r="I655" s="122" t="s">
        <v>468</v>
      </c>
      <c r="J655" s="116">
        <f t="shared" si="32"/>
        <v>71</v>
      </c>
      <c r="K655" s="201" t="str">
        <f t="shared" si="33"/>
        <v>※</v>
      </c>
      <c r="L655" s="117">
        <v>71</v>
      </c>
      <c r="M655" s="117" t="s">
        <v>1050</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1050</v>
      </c>
    </row>
    <row r="657" spans="1:22" s="118" customFormat="1" ht="70" customHeight="1">
      <c r="A657" s="252" t="s">
        <v>936</v>
      </c>
      <c r="B657" s="84"/>
      <c r="C657" s="320" t="s">
        <v>469</v>
      </c>
      <c r="D657" s="321"/>
      <c r="E657" s="321"/>
      <c r="F657" s="321"/>
      <c r="G657" s="321"/>
      <c r="H657" s="322"/>
      <c r="I657" s="122" t="s">
        <v>470</v>
      </c>
      <c r="J657" s="116">
        <f t="shared" si="32"/>
        <v>59</v>
      </c>
      <c r="K657" s="201" t="str">
        <f t="shared" si="33"/>
        <v>※</v>
      </c>
      <c r="L657" s="117">
        <v>59</v>
      </c>
      <c r="M657" s="117" t="s">
        <v>1050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v>0</v>
      </c>
      <c r="M658" s="117" t="s">
        <v>1050</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t="s">
        <v>1050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542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542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v>0</v>
      </c>
      <c r="M683" s="117" t="s">
        <v>1050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1050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1050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542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1050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1050</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1050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1050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1050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542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1050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1050</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1050</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1050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4E70CB3-08D8-4435-95CE-23E89E78E51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2019-12-23T02:13:24Z</dcterms:modified>
</cp:coreProperties>
</file>