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0206\R0206_100の指標_Excel\"/>
    </mc:Choice>
  </mc:AlternateContent>
  <bookViews>
    <workbookView xWindow="120" yWindow="-15" windowWidth="24645" windowHeight="10560"/>
  </bookViews>
  <sheets>
    <sheet name="20.温泉源泉数" sheetId="4" r:id="rId1"/>
  </sheets>
  <definedNames>
    <definedName name="_xlnm.Print_Area" localSheetId="0">'20.温泉源泉数'!$A$1:$M$76</definedName>
  </definedNames>
  <calcPr calcId="162913"/>
</workbook>
</file>

<file path=xl/calcChain.xml><?xml version="1.0" encoding="utf-8"?>
<calcChain xmlns="http://schemas.openxmlformats.org/spreadsheetml/2006/main">
  <c r="S48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" i="4"/>
  <c r="Q53" i="4"/>
  <c r="Q91" i="4"/>
  <c r="S91" i="4"/>
  <c r="S90" i="4"/>
  <c r="S89" i="4"/>
  <c r="S88" i="4"/>
  <c r="S87" i="4"/>
  <c r="S86" i="4"/>
  <c r="S85" i="4"/>
  <c r="S84" i="4"/>
  <c r="S83" i="4"/>
  <c r="S82" i="4"/>
  <c r="S81" i="4"/>
  <c r="S92" i="4"/>
</calcChain>
</file>

<file path=xl/sharedStrings.xml><?xml version="1.0" encoding="utf-8"?>
<sst xmlns="http://schemas.openxmlformats.org/spreadsheetml/2006/main" count="249" uniqueCount="141">
  <si>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</si>
  <si>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</si>
  <si>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</si>
  <si>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</si>
  <si>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</si>
  <si>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</si>
  <si>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</si>
  <si>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</si>
  <si>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</si>
  <si>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</si>
  <si>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</si>
  <si>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</si>
  <si>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</si>
  <si>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</si>
  <si>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</si>
  <si>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</si>
  <si>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</si>
  <si>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</si>
  <si>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</si>
  <si>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</si>
  <si>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</si>
  <si>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</si>
  <si>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</si>
  <si>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</si>
  <si>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</si>
  <si>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</si>
  <si>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</si>
  <si>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</si>
  <si>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</si>
  <si>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</si>
  <si>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</si>
  <si>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</si>
  <si>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</si>
  <si>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</si>
  <si>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</si>
  <si>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</si>
  <si>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</si>
  <si>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</si>
  <si>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</si>
  <si>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</si>
  <si>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</si>
  <si>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</si>
  <si>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</si>
  <si>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</si>
  <si>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</si>
  <si>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</si>
  <si>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</si>
  <si>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</si>
  <si>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</si>
  <si>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</si>
  <si>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</si>
  <si>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</si>
  <si>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</si>
  <si>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</si>
  <si>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</si>
  <si>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</si>
  <si>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</si>
  <si>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</si>
  <si>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</si>
  <si>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</si>
  <si>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</si>
  <si>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</si>
  <si>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</si>
  <si>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</si>
  <si>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</si>
  <si>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</si>
  <si>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</si>
  <si>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</si>
  <si>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</si>
  <si>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</si>
  <si>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</si>
  <si>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</si>
  <si>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</si>
  <si>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</si>
  <si>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</si>
  <si>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</si>
  <si>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</si>
  <si>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</si>
  <si>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</si>
  <si>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</si>
  <si>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</si>
  <si>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</si>
  <si>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</si>
  <si>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</si>
  <si>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</si>
  <si>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</si>
  <si>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</si>
  <si>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</si>
  <si>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</si>
  <si>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</si>
  <si>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</si>
  <si>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</si>
  <si>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</si>
  <si>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</si>
  <si>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</si>
  <si>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</si>
  <si>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</si>
  <si>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</si>
  <si>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</si>
  <si>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</si>
  <si>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</si>
  <si>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</si>
  <si>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</si>
  <si>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9"/>
  </si>
  <si>
    <t>○</t>
    <phoneticPr fontId="2"/>
  </si>
  <si>
    <t>20．温泉源泉総数</t>
    <rPh sb="3" eb="5">
      <t>オンセン</t>
    </rPh>
    <rPh sb="5" eb="7">
      <t>ゲンセン</t>
    </rPh>
    <rPh sb="7" eb="9">
      <t>ソウスウ</t>
    </rPh>
    <phoneticPr fontId="2"/>
  </si>
  <si>
    <t>源泉総数</t>
    <rPh sb="0" eb="2">
      <t>ゲンセン</t>
    </rPh>
    <rPh sb="2" eb="4">
      <t>ソウスウ</t>
    </rPh>
    <phoneticPr fontId="13"/>
  </si>
  <si>
    <t>指標値（孔）</t>
    <rPh sb="0" eb="2">
      <t>シヒョウ</t>
    </rPh>
    <rPh sb="2" eb="3">
      <t>アタイ</t>
    </rPh>
    <rPh sb="4" eb="5">
      <t>コウ</t>
    </rPh>
    <phoneticPr fontId="2"/>
  </si>
  <si>
    <t>温泉源泉総数（孔)</t>
    <rPh sb="0" eb="2">
      <t>オンセン</t>
    </rPh>
    <rPh sb="2" eb="4">
      <t>ゲンセン</t>
    </rPh>
    <rPh sb="4" eb="6">
      <t>ソウスウ</t>
    </rPh>
    <rPh sb="7" eb="8">
      <t>アナ</t>
    </rPh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</si>
  <si>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</si>
  <si>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</si>
  <si>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温泉源泉：地中から温泉が湧き出てくる場所。源泉の湧出形態は大別して「自然湧出｣､｢掘削自噴｣及び｢掘削動力揚湯」の3種類がある。源泉総数は、「利用源泉数」及び「未利用源泉数」の合計。</t>
    <rPh sb="0" eb="2">
      <t>オンセン</t>
    </rPh>
    <rPh sb="2" eb="4">
      <t>ゲンセン</t>
    </rPh>
    <rPh sb="5" eb="7">
      <t>チチュウ</t>
    </rPh>
    <rPh sb="9" eb="11">
      <t>オンセン</t>
    </rPh>
    <rPh sb="12" eb="13">
      <t>ワ</t>
    </rPh>
    <rPh sb="14" eb="15">
      <t>デ</t>
    </rPh>
    <rPh sb="18" eb="20">
      <t>バショ</t>
    </rPh>
    <rPh sb="21" eb="23">
      <t>ゲンセン</t>
    </rPh>
    <rPh sb="24" eb="26">
      <t>ユウシュツ</t>
    </rPh>
    <rPh sb="26" eb="28">
      <t>ケイタイ</t>
    </rPh>
    <rPh sb="29" eb="31">
      <t>タイベツ</t>
    </rPh>
    <rPh sb="34" eb="36">
      <t>シゼン</t>
    </rPh>
    <rPh sb="36" eb="38">
      <t>ユウシュツ</t>
    </rPh>
    <rPh sb="41" eb="43">
      <t>クッサク</t>
    </rPh>
    <rPh sb="43" eb="45">
      <t>ジフン</t>
    </rPh>
    <rPh sb="46" eb="47">
      <t>オヨ</t>
    </rPh>
    <rPh sb="49" eb="51">
      <t>クッサク</t>
    </rPh>
    <rPh sb="51" eb="53">
      <t>ドウリョク</t>
    </rPh>
    <rPh sb="53" eb="54">
      <t>アゲ</t>
    </rPh>
    <rPh sb="54" eb="55">
      <t>ユ</t>
    </rPh>
    <rPh sb="58" eb="60">
      <t>シュルイ</t>
    </rPh>
    <rPh sb="64" eb="66">
      <t>ゲンセン</t>
    </rPh>
    <rPh sb="66" eb="68">
      <t>ソウスウ</t>
    </rPh>
    <rPh sb="71" eb="73">
      <t>リヨウ</t>
    </rPh>
    <rPh sb="73" eb="75">
      <t>ゲンセン</t>
    </rPh>
    <rPh sb="75" eb="76">
      <t>スウ</t>
    </rPh>
    <rPh sb="77" eb="78">
      <t>オヨ</t>
    </rPh>
    <rPh sb="80" eb="83">
      <t>ミリヨウ</t>
    </rPh>
    <rPh sb="83" eb="85">
      <t>ゲンセン</t>
    </rPh>
    <rPh sb="85" eb="86">
      <t>スウ</t>
    </rPh>
    <rPh sb="88" eb="90">
      <t>ゴウケイ</t>
    </rPh>
    <phoneticPr fontId="2"/>
  </si>
  <si>
    <t>温泉源泉数の全国に占める割合</t>
    <rPh sb="0" eb="3">
      <t>オンセンゲン</t>
    </rPh>
    <rPh sb="3" eb="4">
      <t>イズミ</t>
    </rPh>
    <rPh sb="4" eb="5">
      <t>スウ</t>
    </rPh>
    <rPh sb="12" eb="14">
      <t>ワリアイ</t>
    </rPh>
    <phoneticPr fontId="9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</si>
  <si>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9"/>
  </si>
  <si>
    <t>○　</t>
    <phoneticPr fontId="9"/>
  </si>
  <si>
    <t>○</t>
    <phoneticPr fontId="9"/>
  </si>
  <si>
    <t>基礎データ</t>
    <rPh sb="0" eb="2">
      <t>キソ</t>
    </rPh>
    <phoneticPr fontId="2"/>
  </si>
  <si>
    <t>割合（％）</t>
    <rPh sb="0" eb="2">
      <t>ワリアイ</t>
    </rPh>
    <phoneticPr fontId="2"/>
  </si>
  <si>
    <t>温泉源泉数の全国に占める割合</t>
    <rPh sb="6" eb="8">
      <t>ゼンコク</t>
    </rPh>
    <rPh sb="9" eb="10">
      <t>シ</t>
    </rPh>
    <rPh sb="12" eb="14">
      <t>ワリアイ</t>
    </rPh>
    <phoneticPr fontId="13"/>
  </si>
  <si>
    <t>割合</t>
    <rPh sb="0" eb="2">
      <t>ワリアイ</t>
    </rPh>
    <phoneticPr fontId="2"/>
  </si>
  <si>
    <t>－</t>
    <phoneticPr fontId="2"/>
  </si>
  <si>
    <t>19</t>
    <phoneticPr fontId="2"/>
  </si>
  <si>
    <t>山梨県</t>
    <rPh sb="0" eb="2">
      <t>ヤマナシ</t>
    </rPh>
    <rPh sb="2" eb="3">
      <t>ケン</t>
    </rPh>
    <phoneticPr fontId="2"/>
  </si>
  <si>
    <t>45</t>
    <phoneticPr fontId="2"/>
  </si>
  <si>
    <t>宮崎県</t>
    <rPh sb="0" eb="3">
      <t>ミヤザキケン</t>
    </rPh>
    <phoneticPr fontId="2"/>
  </si>
  <si>
    <t>42</t>
    <phoneticPr fontId="2"/>
  </si>
  <si>
    <t>長崎県</t>
    <rPh sb="0" eb="3">
      <t>ナガサキケン</t>
    </rPh>
    <phoneticPr fontId="2"/>
  </si>
  <si>
    <t>37</t>
    <phoneticPr fontId="2"/>
  </si>
  <si>
    <t>香川県</t>
    <rPh sb="0" eb="3">
      <t>カガワケン</t>
    </rPh>
    <phoneticPr fontId="2"/>
  </si>
  <si>
    <t>38</t>
    <phoneticPr fontId="2"/>
  </si>
  <si>
    <t>愛媛県</t>
    <rPh sb="0" eb="3">
      <t>エヒメケン</t>
    </rPh>
    <phoneticPr fontId="2"/>
  </si>
  <si>
    <t>18</t>
    <phoneticPr fontId="2"/>
  </si>
  <si>
    <t>福井県</t>
    <rPh sb="0" eb="3">
      <t>フクイケン</t>
    </rPh>
    <phoneticPr fontId="2"/>
  </si>
  <si>
    <t>12</t>
    <phoneticPr fontId="2"/>
  </si>
  <si>
    <t>千葉県</t>
    <rPh sb="0" eb="3">
      <t>チバケン</t>
    </rPh>
    <phoneticPr fontId="2"/>
  </si>
  <si>
    <t>　平成31年3月末日現在の大分県の温泉源泉数は4,445孔で、全国の温泉源泉数の16.3％を占め、全国1位となっている。</t>
    <rPh sb="1" eb="3">
      <t>ヘイセイ</t>
    </rPh>
    <rPh sb="5" eb="6">
      <t>ネン</t>
    </rPh>
    <rPh sb="6" eb="7">
      <t>ヘイネン</t>
    </rPh>
    <rPh sb="7" eb="8">
      <t>ツキ</t>
    </rPh>
    <rPh sb="9" eb="12">
      <t>ニチゲンザイ</t>
    </rPh>
    <rPh sb="10" eb="12">
      <t>ゲンザイ</t>
    </rPh>
    <rPh sb="13" eb="15">
      <t>オオイタ</t>
    </rPh>
    <rPh sb="15" eb="16">
      <t>ケン</t>
    </rPh>
    <rPh sb="17" eb="19">
      <t>オンセン</t>
    </rPh>
    <rPh sb="19" eb="21">
      <t>ゲンセン</t>
    </rPh>
    <rPh sb="21" eb="22">
      <t>スウ</t>
    </rPh>
    <rPh sb="28" eb="29">
      <t>アナ</t>
    </rPh>
    <rPh sb="31" eb="33">
      <t>ゼンコク</t>
    </rPh>
    <rPh sb="34" eb="37">
      <t>オンセンゲン</t>
    </rPh>
    <rPh sb="37" eb="38">
      <t>イズミ</t>
    </rPh>
    <rPh sb="38" eb="39">
      <t>スウ</t>
    </rPh>
    <rPh sb="46" eb="47">
      <t>シ</t>
    </rPh>
    <rPh sb="49" eb="51">
      <t>ゼンコク</t>
    </rPh>
    <rPh sb="52" eb="53">
      <t>イ</t>
    </rPh>
    <phoneticPr fontId="9"/>
  </si>
  <si>
    <t>基礎データ（平成31年3月31日現在） 　</t>
    <rPh sb="0" eb="2">
      <t>キソ</t>
    </rPh>
    <rPh sb="6" eb="8">
      <t>ヘイセイ</t>
    </rPh>
    <rPh sb="10" eb="11">
      <t>ネン</t>
    </rPh>
    <rPh sb="12" eb="13">
      <t>ツキ</t>
    </rPh>
    <rPh sb="15" eb="16">
      <t>ヒ</t>
    </rPh>
    <rPh sb="16" eb="18">
      <t>ゲンザイ</t>
    </rPh>
    <phoneticPr fontId="2"/>
  </si>
  <si>
    <t>資料出所：環境省「平成30年度温泉利用状況」</t>
    <rPh sb="0" eb="2">
      <t>シリョウ</t>
    </rPh>
    <rPh sb="2" eb="4">
      <t>シュッショ</t>
    </rPh>
    <rPh sb="5" eb="8">
      <t>カンキョウショウ</t>
    </rPh>
    <rPh sb="9" eb="11">
      <t>ヘイセイ</t>
    </rPh>
    <rPh sb="13" eb="15">
      <t>ネンド</t>
    </rPh>
    <rPh sb="15" eb="17">
      <t>オンセン</t>
    </rPh>
    <rPh sb="17" eb="19">
      <t>リヨウ</t>
    </rPh>
    <rPh sb="19" eb="21">
      <t>ジョウキョウ</t>
    </rPh>
    <phoneticPr fontId="9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</si>
  <si>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4" eb="15">
      <t>ヒ</t>
    </rPh>
    <phoneticPr fontId="9"/>
  </si>
  <si>
    <t>平成30年度末</t>
    <rPh sb="5" eb="6">
      <t>ド</t>
    </rPh>
    <rPh sb="6" eb="7">
      <t>マツ</t>
    </rPh>
    <phoneticPr fontId="13"/>
  </si>
  <si>
    <t>－平成30年度－　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</si>
</sst>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80" formatCode="0.00_ "/>
    <numFmt numFmtId="191" formatCode="#,##0_ "/>
    <numFmt numFmtId="194" formatCode="00"/>
    <numFmt numFmtId="195" formatCode="#,##0.00_ ;[Red]\-#,##0.00\ "/>
    <numFmt numFmtId="199" formatCode="0.0_);[Red]\(0.0\)"/>
    <numFmt numFmtId="200" formatCode="#,##0.0;[Red]\-#,##0.0"/>
    <numFmt numFmtId="211" formatCode="#,##0_ ;[Red]\-#,##0\ "/>
    <numFmt numFmtId="213" formatCode="#,##0.0;&quot;▲ &quot;#,##0.0"/>
    <numFmt numFmtId="215" formatCode="#,##0.0_ ;[Red]\-#,##0.0\ "/>
    <numFmt numFmtId="217" formatCode="#,##0;&quot;▲ &quot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80" fontId="3" fillId="0" borderId="0" xfId="6" applyNumberFormat="1" applyFont="1" applyFill="1" applyBorder="1" applyAlignment="1">
      <alignment vertical="center"/>
    </xf>
    <xf numFmtId="194" fontId="16" fillId="0" borderId="0" xfId="7" applyNumberFormat="1" applyFont="1" applyFill="1" applyBorder="1" applyAlignment="1">
      <alignment vertical="center"/>
    </xf>
    <xf numFmtId="180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80" fontId="3" fillId="0" borderId="0" xfId="4" applyNumberFormat="1" applyFont="1" applyFill="1" applyBorder="1" applyAlignment="1">
      <alignment vertical="center" wrapText="1"/>
    </xf>
    <xf numFmtId="180" fontId="3" fillId="0" borderId="1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80" fontId="5" fillId="0" borderId="0" xfId="4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8" fillId="0" borderId="9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200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211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211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200" fontId="5" fillId="0" borderId="0" xfId="3" applyNumberFormat="1" applyFont="1" applyFill="1" applyBorder="1" applyAlignment="1"/>
    <xf numFmtId="0" fontId="0" fillId="0" borderId="0" xfId="8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76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1" fillId="0" borderId="0" xfId="4" applyBorder="1">
      <alignment vertical="center"/>
    </xf>
    <xf numFmtId="0" fontId="0" fillId="0" borderId="0" xfId="8" applyFont="1" applyFill="1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3" fillId="0" borderId="0" xfId="5" applyFont="1" applyFill="1" applyBorder="1" applyAlignment="1">
      <alignment horizontal="center" vertical="center"/>
    </xf>
    <xf numFmtId="211" fontId="3" fillId="0" borderId="0" xfId="3" applyNumberFormat="1" applyFont="1" applyFill="1" applyBorder="1" applyAlignment="1">
      <alignment vertical="center"/>
    </xf>
    <xf numFmtId="195" fontId="6" fillId="0" borderId="0" xfId="1" applyNumberFormat="1" applyFont="1" applyFill="1" applyAlignment="1"/>
    <xf numFmtId="176" fontId="6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>
      <alignment horizontal="right"/>
    </xf>
    <xf numFmtId="176" fontId="6" fillId="0" borderId="0" xfId="5" applyNumberFormat="1" applyFont="1" applyFill="1" applyBorder="1" applyAlignment="1">
      <alignment horizontal="center" vertical="center" wrapText="1"/>
    </xf>
    <xf numFmtId="191" fontId="20" fillId="0" borderId="0" xfId="1" applyNumberFormat="1" applyFont="1" applyBorder="1">
      <alignment vertical="center"/>
    </xf>
    <xf numFmtId="0" fontId="15" fillId="0" borderId="0" xfId="0" applyFont="1">
      <alignment vertical="center"/>
    </xf>
    <xf numFmtId="199" fontId="6" fillId="0" borderId="0" xfId="0" applyNumberFormat="1" applyFont="1">
      <alignment vertical="center"/>
    </xf>
    <xf numFmtId="199" fontId="6" fillId="0" borderId="0" xfId="5" applyNumberFormat="1" applyFont="1" applyFill="1" applyBorder="1" applyAlignment="1">
      <alignment vertical="center" wrapText="1"/>
    </xf>
    <xf numFmtId="199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176" fontId="6" fillId="0" borderId="0" xfId="1" applyNumberFormat="1" applyFont="1" applyFill="1" applyBorder="1" applyAlignment="1"/>
    <xf numFmtId="191" fontId="6" fillId="0" borderId="16" xfId="1" applyNumberFormat="1" applyFont="1" applyFill="1" applyBorder="1" applyAlignment="1"/>
    <xf numFmtId="211" fontId="20" fillId="0" borderId="0" xfId="1" applyNumberFormat="1" applyFont="1" applyBorder="1" applyAlignment="1">
      <alignment horizontal="right" vertical="center" indent="1"/>
    </xf>
    <xf numFmtId="211" fontId="20" fillId="0" borderId="0" xfId="1" applyNumberFormat="1" applyFont="1" applyFill="1" applyBorder="1" applyAlignment="1">
      <alignment horizontal="right" vertical="center" indent="1"/>
    </xf>
    <xf numFmtId="211" fontId="20" fillId="0" borderId="17" xfId="1" applyNumberFormat="1" applyFont="1" applyBorder="1" applyAlignment="1">
      <alignment horizontal="right" vertical="center" indent="1"/>
    </xf>
    <xf numFmtId="0" fontId="8" fillId="0" borderId="0" xfId="4" applyFont="1" applyFill="1" applyBorder="1" applyAlignment="1">
      <alignment horizontal="left" vertical="center" wrapText="1"/>
    </xf>
    <xf numFmtId="191" fontId="6" fillId="0" borderId="0" xfId="1" applyNumberFormat="1" applyFont="1" applyFill="1" applyBorder="1" applyAlignment="1"/>
    <xf numFmtId="217" fontId="8" fillId="0" borderId="2" xfId="3" applyNumberFormat="1" applyFont="1" applyFill="1" applyBorder="1" applyAlignment="1">
      <alignment horizontal="center" vertical="center"/>
    </xf>
    <xf numFmtId="213" fontId="8" fillId="0" borderId="2" xfId="3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top" wrapText="1"/>
    </xf>
    <xf numFmtId="211" fontId="21" fillId="0" borderId="0" xfId="1" applyNumberFormat="1" applyFont="1" applyAlignment="1">
      <alignment horizontal="right" vertical="center" indent="1"/>
    </xf>
    <xf numFmtId="0" fontId="21" fillId="0" borderId="18" xfId="4" applyFont="1" applyFill="1" applyBorder="1" applyAlignment="1">
      <alignment horizontal="center" vertical="center" wrapText="1"/>
    </xf>
    <xf numFmtId="211" fontId="21" fillId="0" borderId="0" xfId="1" applyNumberFormat="1" applyFont="1" applyFill="1" applyAlignment="1">
      <alignment horizontal="right" vertical="center" indent="1"/>
    </xf>
    <xf numFmtId="211" fontId="21" fillId="0" borderId="0" xfId="1" applyNumberFormat="1" applyFont="1" applyFill="1" applyBorder="1" applyAlignment="1">
      <alignment horizontal="right" vertical="center" indent="1"/>
    </xf>
    <xf numFmtId="211" fontId="21" fillId="0" borderId="0" xfId="1" applyNumberFormat="1" applyFont="1" applyBorder="1" applyAlignment="1">
      <alignment horizontal="right" vertical="center" indent="1"/>
    </xf>
    <xf numFmtId="0" fontId="21" fillId="0" borderId="19" xfId="6" applyFont="1" applyFill="1" applyBorder="1" applyAlignment="1">
      <alignment horizontal="center" vertical="center"/>
    </xf>
    <xf numFmtId="176" fontId="8" fillId="0" borderId="20" xfId="5" applyNumberFormat="1" applyFont="1" applyFill="1" applyBorder="1" applyAlignment="1">
      <alignment horizontal="left" vertical="center" wrapText="1"/>
    </xf>
    <xf numFmtId="176" fontId="8" fillId="0" borderId="2" xfId="5" applyNumberFormat="1" applyFont="1" applyFill="1" applyBorder="1" applyAlignment="1">
      <alignment horizontal="left" vertical="center" wrapText="1"/>
    </xf>
    <xf numFmtId="49" fontId="10" fillId="0" borderId="0" xfId="4" applyNumberFormat="1" applyFont="1" applyAlignment="1">
      <alignment horizontal="right" vertical="center"/>
    </xf>
    <xf numFmtId="0" fontId="21" fillId="0" borderId="21" xfId="0" applyFont="1" applyFill="1" applyBorder="1" applyAlignment="1">
      <alignment horizontal="distributed" vertical="center" justifyLastLine="1"/>
    </xf>
    <xf numFmtId="0" fontId="21" fillId="0" borderId="17" xfId="0" applyFont="1" applyFill="1" applyBorder="1" applyAlignment="1">
      <alignment horizontal="distributed" vertical="center" justifyLastLine="1"/>
    </xf>
    <xf numFmtId="0" fontId="0" fillId="0" borderId="0" xfId="4" applyFont="1">
      <alignment vertical="center"/>
    </xf>
    <xf numFmtId="0" fontId="14" fillId="0" borderId="0" xfId="8" applyFont="1" applyFill="1" applyBorder="1" applyAlignment="1">
      <alignment horizontal="center" vertical="center" wrapText="1"/>
    </xf>
    <xf numFmtId="38" fontId="6" fillId="0" borderId="0" xfId="1" applyFont="1" applyFill="1" applyBorder="1" applyAlignment="1"/>
    <xf numFmtId="0" fontId="11" fillId="0" borderId="2" xfId="0" applyFont="1" applyFill="1" applyBorder="1" applyAlignment="1"/>
    <xf numFmtId="195" fontId="6" fillId="0" borderId="2" xfId="1" applyNumberFormat="1" applyFont="1" applyFill="1" applyBorder="1" applyAlignment="1"/>
    <xf numFmtId="176" fontId="6" fillId="0" borderId="2" xfId="5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/>
    <xf numFmtId="215" fontId="6" fillId="0" borderId="20" xfId="1" applyNumberFormat="1" applyFont="1" applyFill="1" applyBorder="1" applyAlignment="1"/>
    <xf numFmtId="0" fontId="11" fillId="0" borderId="16" xfId="0" applyFont="1" applyFill="1" applyBorder="1" applyAlignment="1"/>
    <xf numFmtId="215" fontId="6" fillId="0" borderId="16" xfId="1" applyNumberFormat="1" applyFont="1" applyFill="1" applyBorder="1" applyAlignment="1"/>
    <xf numFmtId="191" fontId="6" fillId="0" borderId="16" xfId="0" applyNumberFormat="1" applyFont="1" applyBorder="1">
      <alignment vertical="center"/>
    </xf>
    <xf numFmtId="0" fontId="1" fillId="0" borderId="22" xfId="4" applyBorder="1">
      <alignment vertical="center"/>
    </xf>
    <xf numFmtId="0" fontId="1" fillId="0" borderId="23" xfId="4" applyBorder="1">
      <alignment vertical="center"/>
    </xf>
    <xf numFmtId="0" fontId="3" fillId="0" borderId="19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14" fillId="0" borderId="20" xfId="8" applyFont="1" applyFill="1" applyBorder="1" applyAlignment="1">
      <alignment vertical="center"/>
    </xf>
    <xf numFmtId="0" fontId="14" fillId="0" borderId="24" xfId="8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/>
    <xf numFmtId="0" fontId="11" fillId="0" borderId="12" xfId="0" applyFont="1" applyFill="1" applyBorder="1" applyAlignment="1"/>
    <xf numFmtId="191" fontId="6" fillId="0" borderId="20" xfId="1" applyNumberFormat="1" applyFont="1" applyFill="1" applyBorder="1" applyAlignment="1"/>
    <xf numFmtId="49" fontId="11" fillId="0" borderId="18" xfId="0" applyNumberFormat="1" applyFont="1" applyFill="1" applyBorder="1" applyAlignment="1"/>
    <xf numFmtId="0" fontId="11" fillId="0" borderId="9" xfId="0" applyFont="1" applyFill="1" applyBorder="1" applyAlignment="1"/>
    <xf numFmtId="191" fontId="6" fillId="0" borderId="24" xfId="1" applyNumberFormat="1" applyFont="1" applyFill="1" applyBorder="1" applyAlignment="1"/>
    <xf numFmtId="0" fontId="11" fillId="0" borderId="24" xfId="0" applyFont="1" applyFill="1" applyBorder="1" applyAlignment="1"/>
    <xf numFmtId="215" fontId="6" fillId="0" borderId="24" xfId="1" applyNumberFormat="1" applyFont="1" applyFill="1" applyBorder="1" applyAlignment="1"/>
    <xf numFmtId="0" fontId="21" fillId="3" borderId="23" xfId="0" applyFont="1" applyFill="1" applyBorder="1" applyAlignment="1">
      <alignment horizontal="distributed" vertical="center" justifyLastLine="1"/>
    </xf>
    <xf numFmtId="0" fontId="21" fillId="3" borderId="22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11" fontId="6" fillId="0" borderId="0" xfId="1" applyNumberFormat="1" applyFont="1" applyFill="1" applyAlignment="1">
      <alignment horizontal="center"/>
    </xf>
    <xf numFmtId="199" fontId="6" fillId="0" borderId="0" xfId="0" applyNumberFormat="1" applyFont="1" applyAlignment="1">
      <alignment horizontal="center" vertical="center"/>
    </xf>
    <xf numFmtId="211" fontId="21" fillId="3" borderId="0" xfId="1" applyNumberFormat="1" applyFont="1" applyFill="1" applyAlignment="1">
      <alignment horizontal="right" vertical="center" indent="1"/>
    </xf>
    <xf numFmtId="49" fontId="22" fillId="0" borderId="18" xfId="0" applyNumberFormat="1" applyFont="1" applyFill="1" applyBorder="1" applyAlignment="1"/>
    <xf numFmtId="0" fontId="22" fillId="0" borderId="0" xfId="0" applyFont="1" applyFill="1" applyBorder="1" applyAlignment="1"/>
    <xf numFmtId="191" fontId="23" fillId="0" borderId="16" xfId="1" applyNumberFormat="1" applyFont="1" applyFill="1" applyBorder="1" applyAlignment="1"/>
    <xf numFmtId="211" fontId="23" fillId="0" borderId="0" xfId="1" applyNumberFormat="1" applyFont="1" applyFill="1" applyAlignment="1">
      <alignment horizontal="center"/>
    </xf>
    <xf numFmtId="199" fontId="23" fillId="0" borderId="0" xfId="0" applyNumberFormat="1" applyFont="1" applyAlignment="1">
      <alignment horizontal="center" vertical="center"/>
    </xf>
    <xf numFmtId="49" fontId="21" fillId="3" borderId="22" xfId="0" applyNumberFormat="1" applyFont="1" applyFill="1" applyBorder="1" applyAlignment="1">
      <alignment vertical="center"/>
    </xf>
    <xf numFmtId="49" fontId="21" fillId="0" borderId="18" xfId="0" applyNumberFormat="1" applyFont="1" applyFill="1" applyBorder="1" applyAlignment="1">
      <alignment vertical="center"/>
    </xf>
    <xf numFmtId="0" fontId="21" fillId="0" borderId="19" xfId="4" applyFont="1" applyFill="1" applyBorder="1" applyAlignment="1">
      <alignment vertical="center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91" fontId="0" fillId="0" borderId="12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02385037412991E-2"/>
          <c:y val="7.3822541692270316E-2"/>
          <c:w val="0.91588972790701839"/>
          <c:h val="0.906323935007216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8F45-47CA-BF93-16C2E019F1F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45-47CA-BF93-16C2E019F1F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45-47CA-BF93-16C2E019F1F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45-47CA-BF93-16C2E019F1F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45-47CA-BF93-16C2E019F1F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45-47CA-BF93-16C2E019F1F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45-47CA-BF93-16C2E019F1F1}"/>
              </c:ext>
            </c:extLst>
          </c:dPt>
          <c:cat>
            <c:strRef>
              <c:f>'20.温泉源泉数'!$D$5:$D$51</c:f>
              <c:strCache>
                <c:ptCount val="47"/>
                <c:pt idx="0">
                  <c:v>大 分 県</c:v>
                </c:pt>
                <c:pt idx="1">
                  <c:v>鹿児島県</c:v>
                </c:pt>
                <c:pt idx="2">
                  <c:v>静 岡 県</c:v>
                </c:pt>
                <c:pt idx="3">
                  <c:v>北 海 道</c:v>
                </c:pt>
                <c:pt idx="4">
                  <c:v>熊 本 県</c:v>
                </c:pt>
                <c:pt idx="5">
                  <c:v>青 森 県</c:v>
                </c:pt>
                <c:pt idx="6">
                  <c:v>長 野 県</c:v>
                </c:pt>
                <c:pt idx="7">
                  <c:v>福 島 県</c:v>
                </c:pt>
                <c:pt idx="8">
                  <c:v>宮 城 県</c:v>
                </c:pt>
                <c:pt idx="9">
                  <c:v>栃 木 県</c:v>
                </c:pt>
                <c:pt idx="10">
                  <c:v>秋 田 県</c:v>
                </c:pt>
                <c:pt idx="11">
                  <c:v>神奈川県</c:v>
                </c:pt>
                <c:pt idx="12">
                  <c:v>新 潟 県</c:v>
                </c:pt>
                <c:pt idx="13">
                  <c:v>岐 阜 県</c:v>
                </c:pt>
                <c:pt idx="14">
                  <c:v>和歌山県</c:v>
                </c:pt>
                <c:pt idx="15">
                  <c:v>群 馬 県</c:v>
                </c:pt>
                <c:pt idx="16">
                  <c:v>兵 庫 県</c:v>
                </c:pt>
                <c:pt idx="17">
                  <c:v>福 岡 県</c:v>
                </c:pt>
                <c:pt idx="18">
                  <c:v>山 形 県</c:v>
                </c:pt>
                <c:pt idx="19">
                  <c:v>山 口 県</c:v>
                </c:pt>
                <c:pt idx="20">
                  <c:v>岩 手 県</c:v>
                </c:pt>
                <c:pt idx="21">
                  <c:v>鳥 取 県</c:v>
                </c:pt>
                <c:pt idx="22">
                  <c:v>山梨県</c:v>
                </c:pt>
                <c:pt idx="23">
                  <c:v>広 島 県</c:v>
                </c:pt>
                <c:pt idx="24">
                  <c:v>石 川 県</c:v>
                </c:pt>
                <c:pt idx="25">
                  <c:v>島 根 県</c:v>
                </c:pt>
                <c:pt idx="26">
                  <c:v>岡 山 県</c:v>
                </c:pt>
                <c:pt idx="27">
                  <c:v>三 重 県</c:v>
                </c:pt>
                <c:pt idx="28">
                  <c:v>宮崎県</c:v>
                </c:pt>
                <c:pt idx="29">
                  <c:v>長崎県</c:v>
                </c:pt>
                <c:pt idx="30">
                  <c:v>香川県</c:v>
                </c:pt>
                <c:pt idx="31">
                  <c:v>愛媛県</c:v>
                </c:pt>
                <c:pt idx="32">
                  <c:v>佐 賀 県</c:v>
                </c:pt>
                <c:pt idx="33">
                  <c:v>富 山 県</c:v>
                </c:pt>
                <c:pt idx="34">
                  <c:v>東 京 都</c:v>
                </c:pt>
                <c:pt idx="35">
                  <c:v>福井県</c:v>
                </c:pt>
                <c:pt idx="36">
                  <c:v>千葉県</c:v>
                </c:pt>
                <c:pt idx="37">
                  <c:v>大 阪 府</c:v>
                </c:pt>
                <c:pt idx="38">
                  <c:v>茨 城 県</c:v>
                </c:pt>
                <c:pt idx="39">
                  <c:v>京 都 府</c:v>
                </c:pt>
                <c:pt idx="40">
                  <c:v>愛 知 県</c:v>
                </c:pt>
                <c:pt idx="41">
                  <c:v>埼 玉 県</c:v>
                </c:pt>
                <c:pt idx="42">
                  <c:v>高 知 県</c:v>
                </c:pt>
                <c:pt idx="43">
                  <c:v>滋 賀 県</c:v>
                </c:pt>
                <c:pt idx="44">
                  <c:v>徳 島 県</c:v>
                </c:pt>
                <c:pt idx="45">
                  <c:v>奈 良 県</c:v>
                </c:pt>
                <c:pt idx="46">
                  <c:v>沖 縄 県</c:v>
                </c:pt>
              </c:strCache>
            </c:strRef>
          </c:cat>
          <c:val>
            <c:numRef>
              <c:f>'20.温泉源泉数'!$E$5:$E$51</c:f>
              <c:numCache>
                <c:formatCode>#,##0_ ;[Red]\-#,##0\ </c:formatCode>
                <c:ptCount val="47"/>
                <c:pt idx="0">
                  <c:v>4445</c:v>
                </c:pt>
                <c:pt idx="1">
                  <c:v>2755</c:v>
                </c:pt>
                <c:pt idx="2">
                  <c:v>2252</c:v>
                </c:pt>
                <c:pt idx="3">
                  <c:v>2173</c:v>
                </c:pt>
                <c:pt idx="4">
                  <c:v>1352</c:v>
                </c:pt>
                <c:pt idx="5">
                  <c:v>1081</c:v>
                </c:pt>
                <c:pt idx="6">
                  <c:v>931</c:v>
                </c:pt>
                <c:pt idx="7">
                  <c:v>798</c:v>
                </c:pt>
                <c:pt idx="8">
                  <c:v>743</c:v>
                </c:pt>
                <c:pt idx="9">
                  <c:v>629</c:v>
                </c:pt>
                <c:pt idx="10">
                  <c:v>624</c:v>
                </c:pt>
                <c:pt idx="11">
                  <c:v>607</c:v>
                </c:pt>
                <c:pt idx="12">
                  <c:v>537</c:v>
                </c:pt>
                <c:pt idx="13">
                  <c:v>507</c:v>
                </c:pt>
                <c:pt idx="14">
                  <c:v>498</c:v>
                </c:pt>
                <c:pt idx="15">
                  <c:v>453</c:v>
                </c:pt>
                <c:pt idx="16">
                  <c:v>441</c:v>
                </c:pt>
                <c:pt idx="17">
                  <c:v>419</c:v>
                </c:pt>
                <c:pt idx="18">
                  <c:v>418</c:v>
                </c:pt>
                <c:pt idx="19">
                  <c:v>406</c:v>
                </c:pt>
                <c:pt idx="20">
                  <c:v>394</c:v>
                </c:pt>
                <c:pt idx="21">
                  <c:v>364</c:v>
                </c:pt>
                <c:pt idx="22">
                  <c:v>362</c:v>
                </c:pt>
                <c:pt idx="23">
                  <c:v>359</c:v>
                </c:pt>
                <c:pt idx="24">
                  <c:v>336</c:v>
                </c:pt>
                <c:pt idx="25">
                  <c:v>251</c:v>
                </c:pt>
                <c:pt idx="26">
                  <c:v>223</c:v>
                </c:pt>
                <c:pt idx="27">
                  <c:v>206</c:v>
                </c:pt>
                <c:pt idx="28">
                  <c:v>204</c:v>
                </c:pt>
                <c:pt idx="29">
                  <c:v>201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180</c:v>
                </c:pt>
                <c:pt idx="34">
                  <c:v>164</c:v>
                </c:pt>
                <c:pt idx="35">
                  <c:v>158</c:v>
                </c:pt>
                <c:pt idx="36">
                  <c:v>155</c:v>
                </c:pt>
                <c:pt idx="37">
                  <c:v>155</c:v>
                </c:pt>
                <c:pt idx="38">
                  <c:v>151</c:v>
                </c:pt>
                <c:pt idx="39">
                  <c:v>148</c:v>
                </c:pt>
                <c:pt idx="40">
                  <c:v>134</c:v>
                </c:pt>
                <c:pt idx="41">
                  <c:v>112</c:v>
                </c:pt>
                <c:pt idx="42">
                  <c:v>94</c:v>
                </c:pt>
                <c:pt idx="43">
                  <c:v>87</c:v>
                </c:pt>
                <c:pt idx="44">
                  <c:v>81</c:v>
                </c:pt>
                <c:pt idx="45">
                  <c:v>74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45-47CA-BF93-16C2E019F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0893144"/>
        <c:axId val="1"/>
      </c:barChart>
      <c:catAx>
        <c:axId val="320893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0893144"/>
        <c:crosses val="autoZero"/>
        <c:crossBetween val="between"/>
        <c:majorUnit val="1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+mj-ea"/>
                <a:ea typeface="+mj-ea"/>
              </a:rPr>
              <a:t>（平成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年</a:t>
            </a:r>
            <a:r>
              <a:rPr lang="en-US" altLang="ja-JP" sz="900" b="0" i="0" baseline="0">
                <a:latin typeface="+mj-ea"/>
                <a:ea typeface="+mj-ea"/>
              </a:rPr>
              <a:t>3</a:t>
            </a:r>
            <a:r>
              <a:rPr lang="ja-JP" altLang="en-US" sz="900" b="0" i="0" baseline="0">
                <a:latin typeface="+mj-ea"/>
                <a:ea typeface="+mj-ea"/>
              </a:rPr>
              <a:t>月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日現在）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404126778377668"/>
          <c:y val="0.13548757199157305"/>
          <c:w val="0.60098280080742561"/>
          <c:h val="0.67177467580105776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7A1-4020-8112-E3CE8E96CBA7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A1-4020-8112-E3CE8E96CBA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7A1-4020-8112-E3CE8E96CBA7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A1-4020-8112-E3CE8E96CB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7A1-4020-8112-E3CE8E96CBA7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7A1-4020-8112-E3CE8E96CB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7A1-4020-8112-E3CE8E96CB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7A1-4020-8112-E3CE8E96CB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7A1-4020-8112-E3CE8E96CB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7A1-4020-8112-E3CE8E96CBA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7A1-4020-8112-E3CE8E96CBA7}"/>
              </c:ext>
            </c:extLst>
          </c:dPt>
          <c:dLbls>
            <c:dLbl>
              <c:idx val="1"/>
              <c:layout>
                <c:manualLayout>
                  <c:x val="-0.18620422447194102"/>
                  <c:y val="4.49602381791828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A1-4020-8112-E3CE8E96CBA7}"/>
                </c:ext>
              </c:extLst>
            </c:dLbl>
            <c:dLbl>
              <c:idx val="3"/>
              <c:layout>
                <c:manualLayout>
                  <c:x val="-0.11229989108504294"/>
                  <c:y val="-0.101565401339757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A1-4020-8112-E3CE8E96CBA7}"/>
                </c:ext>
              </c:extLst>
            </c:dLbl>
            <c:dLbl>
              <c:idx val="4"/>
              <c:layout>
                <c:manualLayout>
                  <c:x val="2.7400506496806639E-2"/>
                  <c:y val="1.53300113255704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A1-4020-8112-E3CE8E96CBA7}"/>
                </c:ext>
              </c:extLst>
            </c:dLbl>
            <c:dLbl>
              <c:idx val="5"/>
              <c:layout>
                <c:manualLayout>
                  <c:x val="4.0420529394801986E-2"/>
                  <c:y val="6.14002298624056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A1-4020-8112-E3CE8E96CBA7}"/>
                </c:ext>
              </c:extLst>
            </c:dLbl>
            <c:dLbl>
              <c:idx val="6"/>
              <c:layout>
                <c:manualLayout>
                  <c:x val="3.8037388183619944E-2"/>
                  <c:y val="8.257962157715341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A1-4020-8112-E3CE8E96CBA7}"/>
                </c:ext>
              </c:extLst>
            </c:dLbl>
            <c:dLbl>
              <c:idx val="7"/>
              <c:layout>
                <c:manualLayout>
                  <c:x val="-9.0180485882900452E-2"/>
                  <c:y val="7.81548136466940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A1-4020-8112-E3CE8E96CBA7}"/>
                </c:ext>
              </c:extLst>
            </c:dLbl>
            <c:dLbl>
              <c:idx val="8"/>
              <c:layout>
                <c:manualLayout>
                  <c:x val="-0.1711143358011015"/>
                  <c:y val="3.200839983133326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A1-4020-8112-E3CE8E96CBA7}"/>
                </c:ext>
              </c:extLst>
            </c:dLbl>
            <c:dLbl>
              <c:idx val="9"/>
              <c:layout>
                <c:manualLayout>
                  <c:x val="-3.2640707039848796E-2"/>
                  <c:y val="-4.043815077649371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A1-4020-8112-E3CE8E96CBA7}"/>
                </c:ext>
              </c:extLst>
            </c:dLbl>
            <c:dLbl>
              <c:idx val="10"/>
              <c:layout>
                <c:manualLayout>
                  <c:x val="0.18773117646008536"/>
                  <c:y val="7.699533826928350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A1-4020-8112-E3CE8E96CB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'20.温泉源泉数'!$R$81:$R$91</c:f>
              <c:strCache>
                <c:ptCount val="11"/>
                <c:pt idx="0">
                  <c:v>大 分 県</c:v>
                </c:pt>
                <c:pt idx="1">
                  <c:v>鹿児島県</c:v>
                </c:pt>
                <c:pt idx="2">
                  <c:v>静 岡 県</c:v>
                </c:pt>
                <c:pt idx="3">
                  <c:v>北 海 道</c:v>
                </c:pt>
                <c:pt idx="4">
                  <c:v>熊 本 県</c:v>
                </c:pt>
                <c:pt idx="5">
                  <c:v>青 森 県</c:v>
                </c:pt>
                <c:pt idx="6">
                  <c:v>長 野 県</c:v>
                </c:pt>
                <c:pt idx="7">
                  <c:v>福 島 県</c:v>
                </c:pt>
                <c:pt idx="8">
                  <c:v>宮 城 県</c:v>
                </c:pt>
                <c:pt idx="9">
                  <c:v>秋 田 県</c:v>
                </c:pt>
                <c:pt idx="10">
                  <c:v>その他</c:v>
                </c:pt>
              </c:strCache>
            </c:strRef>
          </c:cat>
          <c:val>
            <c:numRef>
              <c:f>'20.温泉源泉数'!$S$81:$S$91</c:f>
              <c:numCache>
                <c:formatCode>#,##0.0_ ;[Red]\-#,##0.0\ </c:formatCode>
                <c:ptCount val="11"/>
                <c:pt idx="0">
                  <c:v>16.305344631524889</c:v>
                </c:pt>
                <c:pt idx="1">
                  <c:v>10.106012251934999</c:v>
                </c:pt>
                <c:pt idx="2">
                  <c:v>8.2608855141043982</c:v>
                </c:pt>
                <c:pt idx="3">
                  <c:v>7.9710942371886588</c:v>
                </c:pt>
                <c:pt idx="4">
                  <c:v>4.9594659036719122</c:v>
                </c:pt>
                <c:pt idx="5">
                  <c:v>3.9653717765305747</c:v>
                </c:pt>
                <c:pt idx="6">
                  <c:v>3.415135174791827</c:v>
                </c:pt>
                <c:pt idx="7">
                  <c:v>2.9272587212501375</c:v>
                </c:pt>
                <c:pt idx="8">
                  <c:v>2.7255053006125971</c:v>
                </c:pt>
                <c:pt idx="9">
                  <c:v>2.3073254832911485</c:v>
                </c:pt>
                <c:pt idx="10">
                  <c:v>37.056601005098862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A1-4020-8112-E3CE8E96C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11</xdr:col>
      <xdr:colOff>723900</xdr:colOff>
      <xdr:row>52</xdr:row>
      <xdr:rowOff>19050</xdr:rowOff>
    </xdr:to>
    <xdr:graphicFrame macro="">
      <xdr:nvGraphicFramePr>
        <xdr:cNvPr id="1169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73</xdr:row>
      <xdr:rowOff>123825</xdr:rowOff>
    </xdr:to>
    <xdr:graphicFrame macro="">
      <xdr:nvGraphicFramePr>
        <xdr:cNvPr id="11696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0.88774</cdr:x>
      <cdr:y>0.00703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02019" y="49213"/>
          <a:ext cx="356627" cy="23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（孔）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0"/>
  <sheetViews>
    <sheetView tabSelected="1" view="pageBreakPreview" topLeftCell="A46" zoomScale="120" zoomScaleNormal="100" zoomScaleSheetLayoutView="120" workbookViewId="0">
      <selection activeCell="S68" sqref="S68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625" customWidth="1"/>
    <col min="11" max="12" width="9.625" customWidth="1"/>
    <col min="13" max="13" width="1.375" customWidth="1"/>
    <col min="15" max="15" width="4.5" customWidth="1"/>
    <col min="17" max="17" width="9.875" bestFit="1" customWidth="1"/>
    <col min="19" max="19" width="10.375" customWidth="1"/>
    <col min="20" max="20" width="12.125" customWidth="1"/>
    <col min="24" max="24" width="9.125" bestFit="1" customWidth="1"/>
    <col min="25" max="25" width="10.75" customWidth="1"/>
    <col min="26" max="26" width="9.5" customWidth="1"/>
    <col min="27" max="27" width="10.625" customWidth="1"/>
  </cols>
  <sheetData>
    <row r="1" spans="2:29" ht="19.5" customHeight="1" x14ac:dyDescent="0.15">
      <c r="B1" s="5" t="s">
        <v>105</v>
      </c>
      <c r="C1" s="12"/>
      <c r="E1" s="13"/>
      <c r="G1" s="12"/>
      <c r="I1" s="77"/>
      <c r="L1" s="122" t="s">
        <v>140</v>
      </c>
      <c r="M1" s="12"/>
      <c r="N1" s="12"/>
      <c r="O1" s="12"/>
      <c r="P1" s="12"/>
    </row>
    <row r="2" spans="2:2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25" t="s">
        <v>116</v>
      </c>
      <c r="P2" s="12"/>
    </row>
    <row r="3" spans="2:29" ht="11.2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36"/>
      <c r="P3" s="137"/>
      <c r="Q3" s="140" t="s">
        <v>139</v>
      </c>
      <c r="R3" s="80"/>
      <c r="T3" s="88"/>
      <c r="U3" s="88"/>
      <c r="V3" s="80"/>
      <c r="W3" s="80"/>
      <c r="X3" s="64"/>
      <c r="Y3" s="88"/>
      <c r="Z3" s="88"/>
      <c r="AA3" s="80"/>
      <c r="AB3" s="80"/>
      <c r="AC3" s="64"/>
    </row>
    <row r="4" spans="2:29" ht="30" customHeight="1" x14ac:dyDescent="0.15">
      <c r="B4" s="23"/>
      <c r="C4" s="24"/>
      <c r="D4" s="25" t="s">
        <v>6</v>
      </c>
      <c r="E4" s="26" t="s">
        <v>107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38"/>
      <c r="P4" s="139"/>
      <c r="Q4" s="141" t="s">
        <v>106</v>
      </c>
      <c r="R4" s="152" t="s">
        <v>0</v>
      </c>
      <c r="S4" s="98" t="s">
        <v>119</v>
      </c>
      <c r="T4" s="34"/>
      <c r="U4" s="34"/>
      <c r="V4" s="126"/>
      <c r="W4" s="64"/>
      <c r="X4" s="89"/>
      <c r="Y4" s="34"/>
      <c r="Z4" s="34"/>
      <c r="AA4" s="98"/>
    </row>
    <row r="5" spans="2:29" ht="12" customHeight="1" x14ac:dyDescent="0.15">
      <c r="B5" s="35"/>
      <c r="C5" s="161" t="s">
        <v>50</v>
      </c>
      <c r="D5" s="150" t="s">
        <v>98</v>
      </c>
      <c r="E5" s="155">
        <v>4445</v>
      </c>
      <c r="F5" s="151">
        <v>1</v>
      </c>
      <c r="G5" s="28"/>
      <c r="H5" s="2"/>
      <c r="I5" s="28"/>
      <c r="J5" s="28"/>
      <c r="K5" s="28"/>
      <c r="L5" s="36"/>
      <c r="M5" s="37"/>
      <c r="N5" s="38"/>
      <c r="O5" s="142" t="s">
        <v>7</v>
      </c>
      <c r="P5" s="143" t="s">
        <v>55</v>
      </c>
      <c r="Q5" s="144">
        <v>2173</v>
      </c>
      <c r="R5" s="153">
        <f>RANK(Q5,$Q$5:$Q$51)</f>
        <v>4</v>
      </c>
      <c r="S5" s="154">
        <f>+Q5/$Q$52*100</f>
        <v>7.9710942371886588</v>
      </c>
      <c r="T5" s="69"/>
      <c r="U5" s="68"/>
      <c r="V5" s="110"/>
      <c r="W5" s="127"/>
      <c r="X5" s="90"/>
      <c r="Y5" s="95"/>
      <c r="Z5" s="68"/>
      <c r="AA5" s="93"/>
      <c r="AB5" s="70"/>
      <c r="AC5" s="79"/>
    </row>
    <row r="6" spans="2:29" ht="10.5" customHeight="1" x14ac:dyDescent="0.15">
      <c r="B6" s="39"/>
      <c r="C6" s="162" t="s">
        <v>52</v>
      </c>
      <c r="D6" s="123" t="s">
        <v>100</v>
      </c>
      <c r="E6" s="114">
        <v>2755</v>
      </c>
      <c r="F6" s="115">
        <v>2</v>
      </c>
      <c r="G6" s="28"/>
      <c r="H6" s="40"/>
      <c r="I6" s="28"/>
      <c r="J6" s="28"/>
      <c r="K6" s="28"/>
      <c r="L6" s="36"/>
      <c r="M6" s="37"/>
      <c r="N6" s="38"/>
      <c r="O6" s="145" t="s">
        <v>8</v>
      </c>
      <c r="P6" s="68" t="s">
        <v>56</v>
      </c>
      <c r="Q6" s="105">
        <v>1081</v>
      </c>
      <c r="R6" s="153">
        <f t="shared" ref="R6:R51" si="0">RANK(Q6,$Q$5:$Q$51)</f>
        <v>6</v>
      </c>
      <c r="S6" s="154">
        <f t="shared" ref="S6:S52" si="1">+Q6/$Q$52*100</f>
        <v>3.9653717765305747</v>
      </c>
      <c r="T6" s="69"/>
      <c r="U6" s="68"/>
      <c r="V6" s="110"/>
      <c r="W6" s="127"/>
      <c r="X6" s="90"/>
      <c r="Y6" s="95"/>
      <c r="Z6" s="68"/>
      <c r="AA6" s="93"/>
      <c r="AB6" s="70"/>
      <c r="AC6" s="79"/>
    </row>
    <row r="7" spans="2:29" ht="10.5" customHeight="1" x14ac:dyDescent="0.15">
      <c r="B7" s="35"/>
      <c r="C7" s="162" t="s">
        <v>28</v>
      </c>
      <c r="D7" s="123" t="s">
        <v>76</v>
      </c>
      <c r="E7" s="107">
        <v>2252</v>
      </c>
      <c r="F7" s="115">
        <v>3</v>
      </c>
      <c r="G7" s="28"/>
      <c r="H7" s="2"/>
      <c r="I7" s="28"/>
      <c r="J7" s="28"/>
      <c r="K7" s="28"/>
      <c r="L7" s="36"/>
      <c r="M7" s="37"/>
      <c r="N7" s="38"/>
      <c r="O7" s="145" t="s">
        <v>9</v>
      </c>
      <c r="P7" s="68" t="s">
        <v>57</v>
      </c>
      <c r="Q7" s="105">
        <v>394</v>
      </c>
      <c r="R7" s="153">
        <f t="shared" si="0"/>
        <v>21</v>
      </c>
      <c r="S7" s="154">
        <f t="shared" si="1"/>
        <v>1.4452881405671105</v>
      </c>
      <c r="T7" s="69"/>
      <c r="U7" s="68"/>
      <c r="V7" s="110"/>
      <c r="W7" s="127"/>
      <c r="X7" s="90"/>
      <c r="Y7" s="95"/>
      <c r="Z7" s="68"/>
      <c r="AA7" s="93"/>
      <c r="AB7" s="70"/>
      <c r="AC7" s="79"/>
    </row>
    <row r="8" spans="2:29" ht="10.5" customHeight="1" x14ac:dyDescent="0.15">
      <c r="B8" s="9"/>
      <c r="C8" s="162" t="s">
        <v>7</v>
      </c>
      <c r="D8" s="123" t="s">
        <v>55</v>
      </c>
      <c r="E8" s="117">
        <v>2173</v>
      </c>
      <c r="F8" s="115">
        <v>4</v>
      </c>
      <c r="G8" s="28"/>
      <c r="H8" s="40"/>
      <c r="I8" s="28"/>
      <c r="J8" s="28"/>
      <c r="K8" s="28"/>
      <c r="L8" s="36"/>
      <c r="M8" s="37"/>
      <c r="N8" s="38"/>
      <c r="O8" s="145" t="s">
        <v>10</v>
      </c>
      <c r="P8" s="68" t="s">
        <v>58</v>
      </c>
      <c r="Q8" s="105">
        <v>743</v>
      </c>
      <c r="R8" s="153">
        <f t="shared" si="0"/>
        <v>9</v>
      </c>
      <c r="S8" s="154">
        <f t="shared" si="1"/>
        <v>2.7255053006125971</v>
      </c>
      <c r="T8" s="69"/>
      <c r="U8" s="68"/>
      <c r="V8" s="110"/>
      <c r="W8" s="127"/>
      <c r="X8" s="90"/>
      <c r="Y8" s="95"/>
      <c r="Z8" s="68"/>
      <c r="AA8" s="93"/>
      <c r="AB8" s="70"/>
      <c r="AC8" s="79"/>
    </row>
    <row r="9" spans="2:29" ht="10.5" customHeight="1" x14ac:dyDescent="0.15">
      <c r="B9" s="35"/>
      <c r="C9" s="162" t="s">
        <v>49</v>
      </c>
      <c r="D9" s="123" t="s">
        <v>97</v>
      </c>
      <c r="E9" s="114">
        <v>1352</v>
      </c>
      <c r="F9" s="115">
        <v>5</v>
      </c>
      <c r="G9" s="28"/>
      <c r="H9" s="2"/>
      <c r="I9" s="28"/>
      <c r="J9" s="28"/>
      <c r="K9" s="28"/>
      <c r="L9" s="36"/>
      <c r="M9" s="37"/>
      <c r="N9" s="38"/>
      <c r="O9" s="145" t="s">
        <v>11</v>
      </c>
      <c r="P9" s="68" t="s">
        <v>59</v>
      </c>
      <c r="Q9" s="105">
        <v>624</v>
      </c>
      <c r="R9" s="153">
        <f t="shared" si="0"/>
        <v>11</v>
      </c>
      <c r="S9" s="154">
        <f t="shared" si="1"/>
        <v>2.28898426323319</v>
      </c>
      <c r="T9" s="69"/>
      <c r="U9" s="68"/>
      <c r="V9" s="110"/>
      <c r="W9" s="127"/>
      <c r="X9" s="90"/>
      <c r="Y9" s="95"/>
      <c r="Z9" s="68"/>
      <c r="AA9" s="93"/>
      <c r="AB9" s="70"/>
      <c r="AC9" s="79"/>
    </row>
    <row r="10" spans="2:29" ht="10.5" customHeight="1" x14ac:dyDescent="0.15">
      <c r="B10" s="10"/>
      <c r="C10" s="162" t="s">
        <v>8</v>
      </c>
      <c r="D10" s="123" t="s">
        <v>56</v>
      </c>
      <c r="E10" s="114">
        <v>1081</v>
      </c>
      <c r="F10" s="115">
        <v>6</v>
      </c>
      <c r="G10" s="28"/>
      <c r="H10" s="40"/>
      <c r="I10" s="28"/>
      <c r="J10" s="28"/>
      <c r="K10" s="28"/>
      <c r="L10" s="36"/>
      <c r="M10" s="37"/>
      <c r="N10" s="38"/>
      <c r="O10" s="145" t="s">
        <v>12</v>
      </c>
      <c r="P10" s="68" t="s">
        <v>60</v>
      </c>
      <c r="Q10" s="105">
        <v>418</v>
      </c>
      <c r="R10" s="153">
        <f t="shared" si="0"/>
        <v>19</v>
      </c>
      <c r="S10" s="154">
        <f t="shared" si="1"/>
        <v>1.5333259968453101</v>
      </c>
      <c r="T10" s="69"/>
      <c r="U10" s="68"/>
      <c r="V10" s="110"/>
      <c r="W10" s="127"/>
      <c r="X10" s="90"/>
      <c r="Y10" s="95"/>
      <c r="Z10" s="68"/>
      <c r="AA10" s="93"/>
      <c r="AB10" s="70"/>
      <c r="AC10" s="79"/>
    </row>
    <row r="11" spans="2:29" ht="10.5" customHeight="1" x14ac:dyDescent="0.15">
      <c r="B11" s="9"/>
      <c r="C11" s="162" t="s">
        <v>26</v>
      </c>
      <c r="D11" s="123" t="s">
        <v>74</v>
      </c>
      <c r="E11" s="114">
        <v>931</v>
      </c>
      <c r="F11" s="115">
        <v>7</v>
      </c>
      <c r="G11" s="28"/>
      <c r="H11" s="2"/>
      <c r="I11" s="28"/>
      <c r="J11" s="28"/>
      <c r="K11" s="28"/>
      <c r="L11" s="36"/>
      <c r="M11" s="37"/>
      <c r="N11" s="38"/>
      <c r="O11" s="145" t="s">
        <v>13</v>
      </c>
      <c r="P11" s="68" t="s">
        <v>61</v>
      </c>
      <c r="Q11" s="105">
        <v>798</v>
      </c>
      <c r="R11" s="153">
        <f t="shared" si="0"/>
        <v>8</v>
      </c>
      <c r="S11" s="154">
        <f t="shared" si="1"/>
        <v>2.9272587212501375</v>
      </c>
      <c r="T11" s="69"/>
      <c r="U11" s="68"/>
      <c r="V11" s="110"/>
      <c r="W11" s="127"/>
      <c r="X11" s="90"/>
      <c r="Y11" s="95"/>
      <c r="Z11" s="68"/>
      <c r="AA11" s="93"/>
      <c r="AB11" s="70"/>
      <c r="AC11" s="79"/>
    </row>
    <row r="12" spans="2:29" ht="10.5" customHeight="1" x14ac:dyDescent="0.15">
      <c r="B12" s="9"/>
      <c r="C12" s="162" t="s">
        <v>13</v>
      </c>
      <c r="D12" s="123" t="s">
        <v>61</v>
      </c>
      <c r="E12" s="114">
        <v>798</v>
      </c>
      <c r="F12" s="115">
        <v>8</v>
      </c>
      <c r="G12" s="28"/>
      <c r="H12" s="40"/>
      <c r="I12" s="28"/>
      <c r="J12" s="28"/>
      <c r="K12" s="28"/>
      <c r="L12" s="36"/>
      <c r="M12" s="37"/>
      <c r="N12" s="38"/>
      <c r="O12" s="145" t="s">
        <v>14</v>
      </c>
      <c r="P12" s="68" t="s">
        <v>62</v>
      </c>
      <c r="Q12" s="105">
        <v>151</v>
      </c>
      <c r="R12" s="153">
        <f t="shared" si="0"/>
        <v>39</v>
      </c>
      <c r="S12" s="154">
        <f t="shared" si="1"/>
        <v>0.55390484575033927</v>
      </c>
      <c r="T12" s="69"/>
      <c r="U12" s="68"/>
      <c r="V12" s="110"/>
      <c r="W12" s="127"/>
      <c r="X12" s="90"/>
      <c r="Y12" s="95"/>
      <c r="Z12" s="68"/>
      <c r="AA12" s="93"/>
      <c r="AB12" s="70"/>
      <c r="AC12" s="79"/>
    </row>
    <row r="13" spans="2:29" ht="10.5" customHeight="1" x14ac:dyDescent="0.15">
      <c r="B13" s="9"/>
      <c r="C13" s="162" t="s">
        <v>10</v>
      </c>
      <c r="D13" s="123" t="s">
        <v>58</v>
      </c>
      <c r="E13" s="107">
        <v>743</v>
      </c>
      <c r="F13" s="115">
        <v>9</v>
      </c>
      <c r="G13" s="28"/>
      <c r="H13" s="2"/>
      <c r="I13" s="28"/>
      <c r="J13" s="28"/>
      <c r="K13" s="28"/>
      <c r="L13" s="36"/>
      <c r="M13" s="37"/>
      <c r="N13" s="38"/>
      <c r="O13" s="145" t="s">
        <v>15</v>
      </c>
      <c r="P13" s="68" t="s">
        <v>63</v>
      </c>
      <c r="Q13" s="105">
        <v>629</v>
      </c>
      <c r="R13" s="153">
        <f t="shared" si="0"/>
        <v>10</v>
      </c>
      <c r="S13" s="154">
        <f t="shared" si="1"/>
        <v>2.3073254832911485</v>
      </c>
      <c r="T13" s="69"/>
      <c r="U13" s="68"/>
      <c r="V13" s="110"/>
      <c r="W13" s="127"/>
      <c r="X13" s="90"/>
      <c r="Y13" s="95"/>
      <c r="Z13" s="68"/>
      <c r="AA13" s="93"/>
      <c r="AB13" s="70"/>
      <c r="AC13" s="79"/>
    </row>
    <row r="14" spans="2:29" ht="10.5" customHeight="1" x14ac:dyDescent="0.15">
      <c r="B14" s="9"/>
      <c r="C14" s="162" t="s">
        <v>15</v>
      </c>
      <c r="D14" s="123" t="s">
        <v>63</v>
      </c>
      <c r="E14" s="114">
        <v>629</v>
      </c>
      <c r="F14" s="115">
        <v>10</v>
      </c>
      <c r="G14" s="28"/>
      <c r="H14" s="40"/>
      <c r="I14" s="28"/>
      <c r="J14" s="28"/>
      <c r="K14" s="28"/>
      <c r="L14" s="36"/>
      <c r="M14" s="37"/>
      <c r="N14" s="38"/>
      <c r="O14" s="145" t="s">
        <v>16</v>
      </c>
      <c r="P14" s="68" t="s">
        <v>64</v>
      </c>
      <c r="Q14" s="105">
        <v>453</v>
      </c>
      <c r="R14" s="153">
        <f t="shared" si="0"/>
        <v>16</v>
      </c>
      <c r="S14" s="154">
        <f t="shared" si="1"/>
        <v>1.6617145372510178</v>
      </c>
      <c r="T14" s="69"/>
      <c r="U14" s="68"/>
      <c r="V14" s="110"/>
      <c r="W14" s="127"/>
      <c r="X14" s="90"/>
      <c r="Y14" s="95"/>
      <c r="Z14" s="68"/>
      <c r="AA14" s="93"/>
      <c r="AB14" s="70"/>
      <c r="AC14" s="79"/>
    </row>
    <row r="15" spans="2:29" ht="10.5" customHeight="1" x14ac:dyDescent="0.15">
      <c r="B15" s="9"/>
      <c r="C15" s="162" t="s">
        <v>11</v>
      </c>
      <c r="D15" s="123" t="s">
        <v>59</v>
      </c>
      <c r="E15" s="114">
        <v>624</v>
      </c>
      <c r="F15" s="115">
        <v>11</v>
      </c>
      <c r="G15" s="28"/>
      <c r="H15" s="2"/>
      <c r="I15" s="28"/>
      <c r="J15" s="28"/>
      <c r="K15" s="28"/>
      <c r="L15" s="36"/>
      <c r="M15" s="37"/>
      <c r="N15" s="38"/>
      <c r="O15" s="145" t="s">
        <v>17</v>
      </c>
      <c r="P15" s="68" t="s">
        <v>65</v>
      </c>
      <c r="Q15" s="105">
        <v>112</v>
      </c>
      <c r="R15" s="153">
        <f t="shared" si="0"/>
        <v>42</v>
      </c>
      <c r="S15" s="154">
        <f t="shared" si="1"/>
        <v>0.41084332929826495</v>
      </c>
      <c r="T15" s="69"/>
      <c r="U15" s="68"/>
      <c r="V15" s="110"/>
      <c r="W15" s="127"/>
      <c r="X15" s="90"/>
      <c r="Y15" s="95"/>
      <c r="Z15" s="68"/>
      <c r="AA15" s="93"/>
      <c r="AB15" s="70"/>
      <c r="AC15" s="79"/>
    </row>
    <row r="16" spans="2:29" ht="10.5" customHeight="1" x14ac:dyDescent="0.15">
      <c r="B16" s="39"/>
      <c r="C16" s="162" t="s">
        <v>20</v>
      </c>
      <c r="D16" s="123" t="s">
        <v>68</v>
      </c>
      <c r="E16" s="114">
        <v>607</v>
      </c>
      <c r="F16" s="115">
        <v>12</v>
      </c>
      <c r="G16" s="28"/>
      <c r="H16" s="40"/>
      <c r="I16" s="28"/>
      <c r="J16" s="28"/>
      <c r="K16" s="28"/>
      <c r="L16" s="36"/>
      <c r="M16" s="37"/>
      <c r="N16" s="38"/>
      <c r="O16" s="145" t="s">
        <v>18</v>
      </c>
      <c r="P16" s="68" t="s">
        <v>66</v>
      </c>
      <c r="Q16" s="105">
        <v>155</v>
      </c>
      <c r="R16" s="153">
        <f t="shared" si="0"/>
        <v>37</v>
      </c>
      <c r="S16" s="154">
        <f t="shared" si="1"/>
        <v>0.56857782179670591</v>
      </c>
      <c r="T16" s="69"/>
      <c r="U16" s="68"/>
      <c r="V16" s="110"/>
      <c r="W16" s="127"/>
      <c r="X16" s="90"/>
      <c r="Y16" s="95"/>
      <c r="Z16" s="68"/>
      <c r="AA16" s="93"/>
      <c r="AB16" s="70"/>
      <c r="AC16" s="79"/>
    </row>
    <row r="17" spans="2:29" ht="10.5" customHeight="1" x14ac:dyDescent="0.15">
      <c r="B17" s="9"/>
      <c r="C17" s="162" t="s">
        <v>21</v>
      </c>
      <c r="D17" s="123" t="s">
        <v>69</v>
      </c>
      <c r="E17" s="117">
        <v>537</v>
      </c>
      <c r="F17" s="115">
        <v>13</v>
      </c>
      <c r="G17" s="28"/>
      <c r="H17" s="2"/>
      <c r="I17" s="28"/>
      <c r="J17" s="28"/>
      <c r="K17" s="28"/>
      <c r="L17" s="36"/>
      <c r="M17" s="37"/>
      <c r="N17" s="38"/>
      <c r="O17" s="145" t="s">
        <v>19</v>
      </c>
      <c r="P17" s="68" t="s">
        <v>67</v>
      </c>
      <c r="Q17" s="105">
        <v>164</v>
      </c>
      <c r="R17" s="153">
        <f t="shared" si="0"/>
        <v>35</v>
      </c>
      <c r="S17" s="154">
        <f t="shared" si="1"/>
        <v>0.60159201790103078</v>
      </c>
      <c r="T17" s="69"/>
      <c r="U17" s="68"/>
      <c r="V17" s="110"/>
      <c r="W17" s="127"/>
      <c r="X17" s="90"/>
      <c r="Y17" s="95"/>
      <c r="Z17" s="68"/>
      <c r="AA17" s="93"/>
      <c r="AB17" s="70"/>
      <c r="AC17" s="79"/>
    </row>
    <row r="18" spans="2:29" ht="10.5" customHeight="1" x14ac:dyDescent="0.15">
      <c r="B18" s="10"/>
      <c r="C18" s="162" t="s">
        <v>27</v>
      </c>
      <c r="D18" s="123" t="s">
        <v>75</v>
      </c>
      <c r="E18" s="117">
        <v>507</v>
      </c>
      <c r="F18" s="115">
        <v>14</v>
      </c>
      <c r="G18" s="28"/>
      <c r="H18" s="40"/>
      <c r="I18" s="28"/>
      <c r="J18" s="28"/>
      <c r="K18" s="28"/>
      <c r="L18" s="36"/>
      <c r="M18" s="37"/>
      <c r="N18" s="38"/>
      <c r="O18" s="145" t="s">
        <v>20</v>
      </c>
      <c r="P18" s="68" t="s">
        <v>68</v>
      </c>
      <c r="Q18" s="105">
        <v>607</v>
      </c>
      <c r="R18" s="153">
        <f t="shared" si="0"/>
        <v>12</v>
      </c>
      <c r="S18" s="154">
        <f t="shared" si="1"/>
        <v>2.2266241150361323</v>
      </c>
      <c r="T18" s="69"/>
      <c r="U18" s="68"/>
      <c r="V18" s="110"/>
      <c r="W18" s="127"/>
      <c r="X18" s="90"/>
      <c r="Y18" s="95"/>
      <c r="Z18" s="68"/>
      <c r="AA18" s="93"/>
      <c r="AB18" s="70"/>
      <c r="AC18" s="79"/>
    </row>
    <row r="19" spans="2:29" ht="10.5" customHeight="1" x14ac:dyDescent="0.15">
      <c r="B19" s="9"/>
      <c r="C19" s="162" t="s">
        <v>36</v>
      </c>
      <c r="D19" s="123" t="s">
        <v>84</v>
      </c>
      <c r="E19" s="118">
        <v>498</v>
      </c>
      <c r="F19" s="115">
        <v>15</v>
      </c>
      <c r="G19" s="28"/>
      <c r="H19" s="2"/>
      <c r="I19" s="28"/>
      <c r="J19" s="28"/>
      <c r="K19" s="28"/>
      <c r="L19" s="36"/>
      <c r="M19" s="37"/>
      <c r="N19" s="38"/>
      <c r="O19" s="145" t="s">
        <v>21</v>
      </c>
      <c r="P19" s="68" t="s">
        <v>69</v>
      </c>
      <c r="Q19" s="105">
        <v>537</v>
      </c>
      <c r="R19" s="153">
        <f t="shared" si="0"/>
        <v>13</v>
      </c>
      <c r="S19" s="154">
        <f t="shared" si="1"/>
        <v>1.9698470342247167</v>
      </c>
      <c r="T19" s="69"/>
      <c r="U19" s="68"/>
      <c r="V19" s="110"/>
      <c r="W19" s="127"/>
      <c r="X19" s="90"/>
      <c r="Y19" s="95"/>
      <c r="Z19" s="68"/>
      <c r="AA19" s="93"/>
      <c r="AB19" s="70"/>
      <c r="AC19" s="79"/>
    </row>
    <row r="20" spans="2:29" ht="10.5" customHeight="1" x14ac:dyDescent="0.15">
      <c r="B20" s="9"/>
      <c r="C20" s="162" t="s">
        <v>16</v>
      </c>
      <c r="D20" s="123" t="s">
        <v>64</v>
      </c>
      <c r="E20" s="106">
        <v>453</v>
      </c>
      <c r="F20" s="115">
        <v>16</v>
      </c>
      <c r="G20" s="28"/>
      <c r="H20" s="40"/>
      <c r="I20" s="28"/>
      <c r="J20" s="28"/>
      <c r="K20" s="28"/>
      <c r="L20" s="36"/>
      <c r="M20" s="37"/>
      <c r="N20" s="38"/>
      <c r="O20" s="145" t="s">
        <v>22</v>
      </c>
      <c r="P20" s="68" t="s">
        <v>70</v>
      </c>
      <c r="Q20" s="105">
        <v>180</v>
      </c>
      <c r="R20" s="153">
        <f t="shared" si="0"/>
        <v>34</v>
      </c>
      <c r="S20" s="154">
        <f t="shared" si="1"/>
        <v>0.66028392208649722</v>
      </c>
      <c r="T20" s="69"/>
      <c r="U20" s="68"/>
      <c r="V20" s="110"/>
      <c r="W20" s="127"/>
      <c r="X20" s="90"/>
      <c r="Y20" s="95"/>
      <c r="Z20" s="68"/>
      <c r="AA20" s="93"/>
      <c r="AB20" s="70"/>
      <c r="AC20" s="79"/>
    </row>
    <row r="21" spans="2:29" ht="10.5" customHeight="1" x14ac:dyDescent="0.15">
      <c r="B21" s="9"/>
      <c r="C21" s="162" t="s">
        <v>34</v>
      </c>
      <c r="D21" s="123" t="s">
        <v>82</v>
      </c>
      <c r="E21" s="114">
        <v>441</v>
      </c>
      <c r="F21" s="115">
        <v>17</v>
      </c>
      <c r="G21" s="28"/>
      <c r="H21" s="2"/>
      <c r="I21" s="28"/>
      <c r="J21" s="28"/>
      <c r="K21" s="28"/>
      <c r="L21" s="36"/>
      <c r="M21" s="37"/>
      <c r="N21" s="38"/>
      <c r="O21" s="145" t="s">
        <v>23</v>
      </c>
      <c r="P21" s="68" t="s">
        <v>71</v>
      </c>
      <c r="Q21" s="105">
        <v>336</v>
      </c>
      <c r="R21" s="153">
        <f t="shared" si="0"/>
        <v>25</v>
      </c>
      <c r="S21" s="154">
        <f t="shared" si="1"/>
        <v>1.2325299878947946</v>
      </c>
      <c r="T21" s="69"/>
      <c r="U21" s="68"/>
      <c r="V21" s="110"/>
      <c r="W21" s="127"/>
      <c r="X21" s="90"/>
      <c r="Y21" s="95"/>
      <c r="Z21" s="68"/>
      <c r="AA21" s="93"/>
      <c r="AB21" s="70"/>
      <c r="AC21" s="79"/>
    </row>
    <row r="22" spans="2:29" ht="10.5" customHeight="1" x14ac:dyDescent="0.15">
      <c r="B22" s="35"/>
      <c r="C22" s="162" t="s">
        <v>46</v>
      </c>
      <c r="D22" s="123" t="s">
        <v>94</v>
      </c>
      <c r="E22" s="114">
        <v>419</v>
      </c>
      <c r="F22" s="115">
        <v>18</v>
      </c>
      <c r="G22" s="28"/>
      <c r="H22" s="40"/>
      <c r="I22" s="28"/>
      <c r="J22" s="28"/>
      <c r="K22" s="28"/>
      <c r="L22" s="36"/>
      <c r="M22" s="37"/>
      <c r="N22" s="38"/>
      <c r="O22" s="145" t="s">
        <v>24</v>
      </c>
      <c r="P22" s="68" t="s">
        <v>72</v>
      </c>
      <c r="Q22" s="105">
        <v>158</v>
      </c>
      <c r="R22" s="153">
        <f t="shared" si="0"/>
        <v>36</v>
      </c>
      <c r="S22" s="154">
        <f t="shared" si="1"/>
        <v>0.57958255383148083</v>
      </c>
      <c r="T22" s="69"/>
      <c r="U22" s="68"/>
      <c r="V22" s="110"/>
      <c r="W22" s="127"/>
      <c r="X22" s="90"/>
      <c r="Y22" s="95"/>
      <c r="Z22" s="68"/>
      <c r="AA22" s="93"/>
      <c r="AB22" s="70"/>
      <c r="AC22" s="79"/>
    </row>
    <row r="23" spans="2:29" ht="10.5" customHeight="1" x14ac:dyDescent="0.15">
      <c r="B23" s="9"/>
      <c r="C23" s="162" t="s">
        <v>12</v>
      </c>
      <c r="D23" s="123" t="s">
        <v>60</v>
      </c>
      <c r="E23" s="114">
        <v>418</v>
      </c>
      <c r="F23" s="115">
        <v>19</v>
      </c>
      <c r="G23" s="28"/>
      <c r="H23" s="2"/>
      <c r="I23" s="28"/>
      <c r="J23" s="28"/>
      <c r="K23" s="28"/>
      <c r="L23" s="36"/>
      <c r="M23" s="37"/>
      <c r="N23" s="38"/>
      <c r="O23" s="145" t="s">
        <v>25</v>
      </c>
      <c r="P23" s="68" t="s">
        <v>73</v>
      </c>
      <c r="Q23" s="105">
        <v>362</v>
      </c>
      <c r="R23" s="153">
        <f t="shared" si="0"/>
        <v>23</v>
      </c>
      <c r="S23" s="154">
        <f t="shared" si="1"/>
        <v>1.3279043321961777</v>
      </c>
      <c r="T23" s="69"/>
      <c r="U23" s="68"/>
      <c r="V23" s="110"/>
      <c r="W23" s="127"/>
      <c r="X23" s="90"/>
      <c r="Y23" s="95"/>
      <c r="Z23" s="68"/>
      <c r="AA23" s="93"/>
      <c r="AB23" s="70"/>
      <c r="AC23" s="79"/>
    </row>
    <row r="24" spans="2:29" ht="10.5" customHeight="1" x14ac:dyDescent="0.15">
      <c r="B24" s="10"/>
      <c r="C24" s="162" t="s">
        <v>41</v>
      </c>
      <c r="D24" s="123" t="s">
        <v>89</v>
      </c>
      <c r="E24" s="114">
        <v>406</v>
      </c>
      <c r="F24" s="115">
        <v>20</v>
      </c>
      <c r="G24" s="28"/>
      <c r="H24" s="40"/>
      <c r="I24" s="28"/>
      <c r="J24" s="28"/>
      <c r="K24" s="28"/>
      <c r="L24" s="36"/>
      <c r="M24" s="37"/>
      <c r="N24" s="38"/>
      <c r="O24" s="145" t="s">
        <v>26</v>
      </c>
      <c r="P24" s="68" t="s">
        <v>74</v>
      </c>
      <c r="Q24" s="105">
        <v>931</v>
      </c>
      <c r="R24" s="153">
        <f t="shared" si="0"/>
        <v>7</v>
      </c>
      <c r="S24" s="154">
        <f t="shared" si="1"/>
        <v>3.415135174791827</v>
      </c>
      <c r="T24" s="69"/>
      <c r="U24" s="68"/>
      <c r="V24" s="110"/>
      <c r="W24" s="127"/>
      <c r="X24" s="90"/>
      <c r="Y24" s="95"/>
      <c r="Z24" s="68"/>
      <c r="AA24" s="93"/>
      <c r="AB24" s="70"/>
      <c r="AC24" s="79"/>
    </row>
    <row r="25" spans="2:29" ht="10.5" customHeight="1" x14ac:dyDescent="0.15">
      <c r="B25" s="39"/>
      <c r="C25" s="162" t="s">
        <v>9</v>
      </c>
      <c r="D25" s="123" t="s">
        <v>57</v>
      </c>
      <c r="E25" s="116">
        <v>394</v>
      </c>
      <c r="F25" s="115">
        <v>21</v>
      </c>
      <c r="G25" s="28"/>
      <c r="H25" s="2"/>
      <c r="I25" s="28"/>
      <c r="J25" s="28"/>
      <c r="K25" s="28"/>
      <c r="L25" s="36"/>
      <c r="M25" s="37"/>
      <c r="N25" s="38"/>
      <c r="O25" s="145" t="s">
        <v>27</v>
      </c>
      <c r="P25" s="68" t="s">
        <v>75</v>
      </c>
      <c r="Q25" s="105">
        <v>507</v>
      </c>
      <c r="R25" s="153">
        <f t="shared" si="0"/>
        <v>14</v>
      </c>
      <c r="S25" s="154">
        <f t="shared" si="1"/>
        <v>1.8597997138769671</v>
      </c>
      <c r="T25" s="69"/>
      <c r="U25" s="68"/>
      <c r="V25" s="110"/>
      <c r="W25" s="127"/>
      <c r="X25" s="90"/>
      <c r="Y25" s="95"/>
      <c r="Z25" s="68"/>
      <c r="AA25" s="93"/>
      <c r="AB25" s="70"/>
      <c r="AC25" s="79"/>
    </row>
    <row r="26" spans="2:29" ht="10.5" customHeight="1" x14ac:dyDescent="0.15">
      <c r="B26" s="39"/>
      <c r="C26" s="162" t="s">
        <v>37</v>
      </c>
      <c r="D26" s="123" t="s">
        <v>85</v>
      </c>
      <c r="E26" s="117">
        <v>364</v>
      </c>
      <c r="F26" s="115">
        <v>22</v>
      </c>
      <c r="G26" s="28"/>
      <c r="H26" s="40"/>
      <c r="I26" s="28"/>
      <c r="J26" s="28"/>
      <c r="K26" s="28"/>
      <c r="L26" s="36"/>
      <c r="M26" s="37"/>
      <c r="N26" s="38"/>
      <c r="O26" s="145" t="s">
        <v>28</v>
      </c>
      <c r="P26" s="68" t="s">
        <v>76</v>
      </c>
      <c r="Q26" s="105">
        <v>2252</v>
      </c>
      <c r="R26" s="153">
        <f t="shared" si="0"/>
        <v>3</v>
      </c>
      <c r="S26" s="154">
        <f t="shared" si="1"/>
        <v>8.2608855141043982</v>
      </c>
      <c r="T26" s="69"/>
      <c r="U26" s="68"/>
      <c r="V26" s="110"/>
      <c r="W26" s="127"/>
      <c r="X26" s="90"/>
      <c r="Y26" s="95"/>
      <c r="Z26" s="68"/>
      <c r="AA26" s="93"/>
      <c r="AB26" s="70"/>
      <c r="AC26" s="79"/>
    </row>
    <row r="27" spans="2:29" ht="10.5" customHeight="1" x14ac:dyDescent="0.15">
      <c r="B27" s="35"/>
      <c r="C27" s="162" t="s">
        <v>121</v>
      </c>
      <c r="D27" s="123" t="s">
        <v>122</v>
      </c>
      <c r="E27" s="114">
        <v>362</v>
      </c>
      <c r="F27" s="115">
        <v>23</v>
      </c>
      <c r="G27" s="28"/>
      <c r="H27" s="34"/>
      <c r="I27" s="34"/>
      <c r="J27" s="34"/>
      <c r="K27" s="34"/>
      <c r="L27" s="36"/>
      <c r="M27" s="37"/>
      <c r="N27" s="38"/>
      <c r="O27" s="145" t="s">
        <v>29</v>
      </c>
      <c r="P27" s="68" t="s">
        <v>77</v>
      </c>
      <c r="Q27" s="105">
        <v>134</v>
      </c>
      <c r="R27" s="153">
        <f t="shared" si="0"/>
        <v>41</v>
      </c>
      <c r="S27" s="154">
        <f t="shared" si="1"/>
        <v>0.49154469755328123</v>
      </c>
      <c r="T27" s="69"/>
      <c r="U27" s="68"/>
      <c r="V27" s="110"/>
      <c r="W27" s="127"/>
      <c r="X27" s="90"/>
      <c r="Y27" s="95"/>
      <c r="Z27" s="68"/>
      <c r="AA27" s="93"/>
      <c r="AB27" s="70"/>
      <c r="AC27" s="79"/>
    </row>
    <row r="28" spans="2:29" ht="10.5" customHeight="1" x14ac:dyDescent="0.15">
      <c r="B28" s="9"/>
      <c r="C28" s="162" t="s">
        <v>40</v>
      </c>
      <c r="D28" s="123" t="s">
        <v>88</v>
      </c>
      <c r="E28" s="114">
        <v>359</v>
      </c>
      <c r="F28" s="115">
        <v>24</v>
      </c>
      <c r="G28" s="28"/>
      <c r="H28" s="34"/>
      <c r="I28" s="34"/>
      <c r="J28" s="34"/>
      <c r="K28" s="34"/>
      <c r="L28" s="36"/>
      <c r="M28" s="37"/>
      <c r="N28" s="38"/>
      <c r="O28" s="145" t="s">
        <v>30</v>
      </c>
      <c r="P28" s="68" t="s">
        <v>78</v>
      </c>
      <c r="Q28" s="105">
        <v>206</v>
      </c>
      <c r="R28" s="153">
        <f t="shared" si="0"/>
        <v>28</v>
      </c>
      <c r="S28" s="154">
        <f t="shared" si="1"/>
        <v>0.75565826638788014</v>
      </c>
      <c r="T28" s="69"/>
      <c r="U28" s="68"/>
      <c r="V28" s="110"/>
      <c r="W28" s="127"/>
      <c r="X28" s="90"/>
      <c r="Y28" s="95"/>
      <c r="Z28" s="68"/>
      <c r="AA28" s="93"/>
      <c r="AB28" s="70"/>
      <c r="AC28" s="79"/>
    </row>
    <row r="29" spans="2:29" ht="10.5" customHeight="1" x14ac:dyDescent="0.15">
      <c r="B29" s="39"/>
      <c r="C29" s="162" t="s">
        <v>23</v>
      </c>
      <c r="D29" s="123" t="s">
        <v>71</v>
      </c>
      <c r="E29" s="117">
        <v>336</v>
      </c>
      <c r="F29" s="115">
        <v>25</v>
      </c>
      <c r="G29" s="28"/>
      <c r="H29" s="34"/>
      <c r="I29" s="34"/>
      <c r="J29" s="34"/>
      <c r="K29" s="34"/>
      <c r="L29" s="36"/>
      <c r="M29" s="37"/>
      <c r="N29" s="38"/>
      <c r="O29" s="145" t="s">
        <v>31</v>
      </c>
      <c r="P29" s="68" t="s">
        <v>79</v>
      </c>
      <c r="Q29" s="105">
        <v>87</v>
      </c>
      <c r="R29" s="153">
        <f t="shared" si="0"/>
        <v>44</v>
      </c>
      <c r="S29" s="154">
        <f t="shared" si="1"/>
        <v>0.31913722900847363</v>
      </c>
      <c r="T29" s="69"/>
      <c r="U29" s="68"/>
      <c r="V29" s="110"/>
      <c r="W29" s="127"/>
      <c r="X29" s="90"/>
      <c r="Y29" s="95"/>
      <c r="Z29" s="68"/>
      <c r="AA29" s="93"/>
      <c r="AB29" s="70"/>
      <c r="AC29" s="79"/>
    </row>
    <row r="30" spans="2:29" ht="10.5" customHeight="1" x14ac:dyDescent="0.15">
      <c r="B30" s="9"/>
      <c r="C30" s="162" t="s">
        <v>38</v>
      </c>
      <c r="D30" s="123" t="s">
        <v>86</v>
      </c>
      <c r="E30" s="116">
        <v>251</v>
      </c>
      <c r="F30" s="115">
        <v>26</v>
      </c>
      <c r="G30" s="28"/>
      <c r="H30" s="34"/>
      <c r="I30" s="34"/>
      <c r="J30" s="34"/>
      <c r="K30" s="34"/>
      <c r="L30" s="36"/>
      <c r="M30" s="37"/>
      <c r="N30" s="38"/>
      <c r="O30" s="145" t="s">
        <v>32</v>
      </c>
      <c r="P30" s="68" t="s">
        <v>80</v>
      </c>
      <c r="Q30" s="105">
        <v>148</v>
      </c>
      <c r="R30" s="153">
        <f t="shared" si="0"/>
        <v>40</v>
      </c>
      <c r="S30" s="154">
        <f t="shared" si="1"/>
        <v>0.54290011371556435</v>
      </c>
      <c r="T30" s="69"/>
      <c r="U30" s="68"/>
      <c r="V30" s="110"/>
      <c r="W30" s="127"/>
      <c r="X30" s="90"/>
      <c r="Y30" s="95"/>
      <c r="Z30" s="68"/>
      <c r="AA30" s="93"/>
      <c r="AB30" s="70"/>
      <c r="AC30" s="79"/>
    </row>
    <row r="31" spans="2:29" ht="10.5" customHeight="1" x14ac:dyDescent="0.15">
      <c r="B31" s="9"/>
      <c r="C31" s="162" t="s">
        <v>39</v>
      </c>
      <c r="D31" s="123" t="s">
        <v>87</v>
      </c>
      <c r="E31" s="114">
        <v>223</v>
      </c>
      <c r="F31" s="115">
        <v>27</v>
      </c>
      <c r="G31" s="28"/>
      <c r="H31" s="34"/>
      <c r="I31" s="34"/>
      <c r="J31" s="34"/>
      <c r="K31" s="34"/>
      <c r="L31" s="36"/>
      <c r="M31" s="37"/>
      <c r="N31" s="38"/>
      <c r="O31" s="145" t="s">
        <v>33</v>
      </c>
      <c r="P31" s="68" t="s">
        <v>81</v>
      </c>
      <c r="Q31" s="105">
        <v>155</v>
      </c>
      <c r="R31" s="153">
        <f t="shared" si="0"/>
        <v>37</v>
      </c>
      <c r="S31" s="154">
        <f t="shared" si="1"/>
        <v>0.56857782179670591</v>
      </c>
      <c r="T31" s="69"/>
      <c r="U31" s="68"/>
      <c r="V31" s="110"/>
      <c r="W31" s="127"/>
      <c r="X31" s="90"/>
      <c r="Y31" s="95"/>
      <c r="Z31" s="68"/>
      <c r="AA31" s="93"/>
      <c r="AB31" s="70"/>
      <c r="AC31" s="79"/>
    </row>
    <row r="32" spans="2:29" ht="10.5" customHeight="1" x14ac:dyDescent="0.15">
      <c r="B32" s="39"/>
      <c r="C32" s="162" t="s">
        <v>30</v>
      </c>
      <c r="D32" s="123" t="s">
        <v>78</v>
      </c>
      <c r="E32" s="114">
        <v>206</v>
      </c>
      <c r="F32" s="115">
        <v>28</v>
      </c>
      <c r="G32" s="28"/>
      <c r="H32" s="34"/>
      <c r="I32" s="34"/>
      <c r="J32" s="34"/>
      <c r="K32" s="34"/>
      <c r="L32" s="36"/>
      <c r="M32" s="37"/>
      <c r="N32" s="38"/>
      <c r="O32" s="145" t="s">
        <v>34</v>
      </c>
      <c r="P32" s="68" t="s">
        <v>82</v>
      </c>
      <c r="Q32" s="105">
        <v>441</v>
      </c>
      <c r="R32" s="153">
        <f t="shared" si="0"/>
        <v>17</v>
      </c>
      <c r="S32" s="154">
        <f t="shared" si="1"/>
        <v>1.6176956091119181</v>
      </c>
      <c r="T32" s="69"/>
      <c r="U32" s="68"/>
      <c r="V32" s="110"/>
      <c r="W32" s="127"/>
      <c r="X32" s="90"/>
      <c r="Y32" s="95"/>
      <c r="Z32" s="68"/>
      <c r="AA32" s="93"/>
      <c r="AB32" s="70"/>
      <c r="AC32" s="79"/>
    </row>
    <row r="33" spans="2:29" ht="10.5" customHeight="1" x14ac:dyDescent="0.15">
      <c r="B33" s="35"/>
      <c r="C33" s="162" t="s">
        <v>123</v>
      </c>
      <c r="D33" s="123" t="s">
        <v>124</v>
      </c>
      <c r="E33" s="114">
        <v>204</v>
      </c>
      <c r="F33" s="115">
        <v>29</v>
      </c>
      <c r="G33" s="28"/>
      <c r="H33" s="42"/>
      <c r="I33" s="28"/>
      <c r="J33" s="28"/>
      <c r="K33" s="28"/>
      <c r="L33" s="36"/>
      <c r="M33" s="37"/>
      <c r="N33" s="38"/>
      <c r="O33" s="145" t="s">
        <v>35</v>
      </c>
      <c r="P33" s="68" t="s">
        <v>83</v>
      </c>
      <c r="Q33" s="105">
        <v>74</v>
      </c>
      <c r="R33" s="153">
        <f t="shared" si="0"/>
        <v>46</v>
      </c>
      <c r="S33" s="154">
        <f t="shared" si="1"/>
        <v>0.27145005685778217</v>
      </c>
      <c r="T33" s="69"/>
      <c r="U33" s="68"/>
      <c r="V33" s="110"/>
      <c r="W33" s="127"/>
      <c r="X33" s="90"/>
      <c r="Y33" s="95"/>
      <c r="Z33" s="68"/>
      <c r="AA33" s="93"/>
      <c r="AB33" s="70"/>
      <c r="AC33" s="79"/>
    </row>
    <row r="34" spans="2:29" ht="10.5" customHeight="1" x14ac:dyDescent="0.15">
      <c r="B34" s="35"/>
      <c r="C34" s="162" t="s">
        <v>125</v>
      </c>
      <c r="D34" s="123" t="s">
        <v>126</v>
      </c>
      <c r="E34" s="114">
        <v>201</v>
      </c>
      <c r="F34" s="115">
        <v>30</v>
      </c>
      <c r="G34" s="28"/>
      <c r="H34" s="2"/>
      <c r="I34" s="28"/>
      <c r="J34" s="28"/>
      <c r="K34" s="28"/>
      <c r="L34" s="36"/>
      <c r="M34" s="37"/>
      <c r="N34" s="38"/>
      <c r="O34" s="145" t="s">
        <v>36</v>
      </c>
      <c r="P34" s="68" t="s">
        <v>84</v>
      </c>
      <c r="Q34" s="105">
        <v>498</v>
      </c>
      <c r="R34" s="153">
        <f t="shared" si="0"/>
        <v>15</v>
      </c>
      <c r="S34" s="154">
        <f t="shared" si="1"/>
        <v>1.8267855177726424</v>
      </c>
      <c r="T34" s="69"/>
      <c r="U34" s="68"/>
      <c r="V34" s="110"/>
      <c r="W34" s="127"/>
      <c r="X34" s="90"/>
      <c r="Y34" s="95"/>
      <c r="Z34" s="68"/>
      <c r="AA34" s="93"/>
      <c r="AB34" s="70"/>
      <c r="AC34" s="79"/>
    </row>
    <row r="35" spans="2:29" ht="10.5" customHeight="1" x14ac:dyDescent="0.15">
      <c r="B35" s="35"/>
      <c r="C35" s="162" t="s">
        <v>127</v>
      </c>
      <c r="D35" s="123" t="s">
        <v>128</v>
      </c>
      <c r="E35" s="114">
        <v>199</v>
      </c>
      <c r="F35" s="115">
        <v>31</v>
      </c>
      <c r="G35" s="28"/>
      <c r="H35" s="42"/>
      <c r="I35" s="28"/>
      <c r="J35" s="28"/>
      <c r="K35" s="28"/>
      <c r="L35" s="36"/>
      <c r="M35" s="37"/>
      <c r="N35" s="38"/>
      <c r="O35" s="145" t="s">
        <v>37</v>
      </c>
      <c r="P35" s="68" t="s">
        <v>85</v>
      </c>
      <c r="Q35" s="105">
        <v>364</v>
      </c>
      <c r="R35" s="153">
        <f t="shared" si="0"/>
        <v>22</v>
      </c>
      <c r="S35" s="154">
        <f t="shared" si="1"/>
        <v>1.3352408202193611</v>
      </c>
      <c r="T35" s="69"/>
      <c r="U35" s="68"/>
      <c r="V35" s="110"/>
      <c r="W35" s="127"/>
      <c r="X35" s="90"/>
      <c r="Y35" s="95"/>
      <c r="Z35" s="68"/>
      <c r="AA35" s="93"/>
      <c r="AB35" s="70"/>
      <c r="AC35" s="79"/>
    </row>
    <row r="36" spans="2:29" ht="10.5" customHeight="1" x14ac:dyDescent="0.15">
      <c r="B36" s="35"/>
      <c r="C36" s="162" t="s">
        <v>129</v>
      </c>
      <c r="D36" s="123" t="s">
        <v>130</v>
      </c>
      <c r="E36" s="114">
        <v>199</v>
      </c>
      <c r="F36" s="115">
        <v>31</v>
      </c>
      <c r="G36" s="28"/>
      <c r="H36" s="2"/>
      <c r="I36" s="28"/>
      <c r="J36" s="28"/>
      <c r="K36" s="28"/>
      <c r="L36" s="36"/>
      <c r="M36" s="37"/>
      <c r="N36" s="38"/>
      <c r="O36" s="145" t="s">
        <v>38</v>
      </c>
      <c r="P36" s="68" t="s">
        <v>86</v>
      </c>
      <c r="Q36" s="105">
        <v>251</v>
      </c>
      <c r="R36" s="153">
        <f t="shared" si="0"/>
        <v>26</v>
      </c>
      <c r="S36" s="154">
        <f t="shared" si="1"/>
        <v>0.92072924690950442</v>
      </c>
      <c r="T36" s="69"/>
      <c r="U36" s="68"/>
      <c r="V36" s="110"/>
      <c r="W36" s="127"/>
      <c r="X36" s="90"/>
      <c r="Y36" s="95"/>
      <c r="Z36" s="68"/>
      <c r="AA36" s="93"/>
      <c r="AB36" s="70"/>
      <c r="AC36" s="79"/>
    </row>
    <row r="37" spans="2:29" ht="10.5" customHeight="1" x14ac:dyDescent="0.15">
      <c r="B37" s="11"/>
      <c r="C37" s="162" t="s">
        <v>47</v>
      </c>
      <c r="D37" s="123" t="s">
        <v>95</v>
      </c>
      <c r="E37" s="116">
        <v>184</v>
      </c>
      <c r="F37" s="115">
        <v>33</v>
      </c>
      <c r="G37" s="28"/>
      <c r="H37" s="42"/>
      <c r="I37" s="28"/>
      <c r="J37" s="28"/>
      <c r="K37" s="28"/>
      <c r="L37" s="36"/>
      <c r="M37" s="37"/>
      <c r="N37" s="38"/>
      <c r="O37" s="145" t="s">
        <v>39</v>
      </c>
      <c r="P37" s="68" t="s">
        <v>87</v>
      </c>
      <c r="Q37" s="105">
        <v>223</v>
      </c>
      <c r="R37" s="153">
        <f t="shared" si="0"/>
        <v>27</v>
      </c>
      <c r="S37" s="154">
        <f t="shared" si="1"/>
        <v>0.81801841458493807</v>
      </c>
      <c r="T37" s="69"/>
      <c r="U37" s="68"/>
      <c r="V37" s="110"/>
      <c r="W37" s="127"/>
      <c r="X37" s="90"/>
      <c r="Y37" s="95"/>
      <c r="Z37" s="68"/>
      <c r="AA37" s="93"/>
      <c r="AB37" s="70"/>
      <c r="AC37" s="79"/>
    </row>
    <row r="38" spans="2:29" ht="10.5" customHeight="1" x14ac:dyDescent="0.15">
      <c r="B38" s="9"/>
      <c r="C38" s="162" t="s">
        <v>22</v>
      </c>
      <c r="D38" s="123" t="s">
        <v>70</v>
      </c>
      <c r="E38" s="114">
        <v>180</v>
      </c>
      <c r="F38" s="115">
        <v>34</v>
      </c>
      <c r="G38" s="28"/>
      <c r="H38" s="2"/>
      <c r="I38" s="28"/>
      <c r="J38" s="28"/>
      <c r="K38" s="28"/>
      <c r="L38" s="36"/>
      <c r="M38" s="37"/>
      <c r="N38" s="38"/>
      <c r="O38" s="145" t="s">
        <v>40</v>
      </c>
      <c r="P38" s="68" t="s">
        <v>88</v>
      </c>
      <c r="Q38" s="105">
        <v>359</v>
      </c>
      <c r="R38" s="153">
        <f t="shared" si="0"/>
        <v>24</v>
      </c>
      <c r="S38" s="154">
        <f t="shared" si="1"/>
        <v>1.3168996001614026</v>
      </c>
      <c r="T38" s="69"/>
      <c r="U38" s="68"/>
      <c r="V38" s="110"/>
      <c r="W38" s="127"/>
      <c r="X38" s="90"/>
      <c r="Y38" s="95"/>
      <c r="Z38" s="68"/>
      <c r="AA38" s="93"/>
      <c r="AB38" s="70"/>
      <c r="AC38" s="79"/>
    </row>
    <row r="39" spans="2:29" ht="10.5" customHeight="1" x14ac:dyDescent="0.15">
      <c r="B39" s="35"/>
      <c r="C39" s="162" t="s">
        <v>19</v>
      </c>
      <c r="D39" s="123" t="s">
        <v>67</v>
      </c>
      <c r="E39" s="106">
        <v>164</v>
      </c>
      <c r="F39" s="115">
        <v>35</v>
      </c>
      <c r="G39" s="28"/>
      <c r="H39" s="42"/>
      <c r="I39" s="28"/>
      <c r="J39" s="28"/>
      <c r="K39" s="28"/>
      <c r="L39" s="36"/>
      <c r="M39" s="37"/>
      <c r="N39" s="38"/>
      <c r="O39" s="145" t="s">
        <v>41</v>
      </c>
      <c r="P39" s="68" t="s">
        <v>89</v>
      </c>
      <c r="Q39" s="105">
        <v>406</v>
      </c>
      <c r="R39" s="153">
        <f t="shared" si="0"/>
        <v>20</v>
      </c>
      <c r="S39" s="154">
        <f t="shared" si="1"/>
        <v>1.4893070687062102</v>
      </c>
      <c r="T39" s="69"/>
      <c r="U39" s="68"/>
      <c r="V39" s="110"/>
      <c r="W39" s="127"/>
      <c r="X39" s="90"/>
      <c r="Y39" s="95"/>
      <c r="Z39" s="68"/>
      <c r="AA39" s="93"/>
      <c r="AB39" s="70"/>
      <c r="AC39" s="79"/>
    </row>
    <row r="40" spans="2:29" ht="10.5" customHeight="1" x14ac:dyDescent="0.15">
      <c r="B40" s="10"/>
      <c r="C40" s="162" t="s">
        <v>131</v>
      </c>
      <c r="D40" s="123" t="s">
        <v>132</v>
      </c>
      <c r="E40" s="117">
        <v>158</v>
      </c>
      <c r="F40" s="115">
        <v>36</v>
      </c>
      <c r="G40" s="28"/>
      <c r="H40" s="3"/>
      <c r="I40" s="28"/>
      <c r="J40" s="28"/>
      <c r="K40" s="28"/>
      <c r="L40" s="36"/>
      <c r="M40" s="37"/>
      <c r="N40" s="38"/>
      <c r="O40" s="145" t="s">
        <v>42</v>
      </c>
      <c r="P40" s="68" t="s">
        <v>90</v>
      </c>
      <c r="Q40" s="105">
        <v>81</v>
      </c>
      <c r="R40" s="153">
        <f t="shared" si="0"/>
        <v>45</v>
      </c>
      <c r="S40" s="154">
        <f t="shared" si="1"/>
        <v>0.29712776493892373</v>
      </c>
      <c r="T40" s="69"/>
      <c r="U40" s="68"/>
      <c r="V40" s="110"/>
      <c r="W40" s="127"/>
      <c r="X40" s="90"/>
      <c r="Y40" s="95"/>
      <c r="Z40" s="68"/>
      <c r="AA40" s="93"/>
      <c r="AB40" s="70"/>
      <c r="AC40" s="79"/>
    </row>
    <row r="41" spans="2:29" ht="10.5" customHeight="1" x14ac:dyDescent="0.15">
      <c r="B41" s="9"/>
      <c r="C41" s="162" t="s">
        <v>133</v>
      </c>
      <c r="D41" s="123" t="s">
        <v>134</v>
      </c>
      <c r="E41" s="106">
        <v>155</v>
      </c>
      <c r="F41" s="115">
        <v>37</v>
      </c>
      <c r="G41" s="28"/>
      <c r="H41" s="3"/>
      <c r="I41" s="28"/>
      <c r="J41" s="28"/>
      <c r="K41" s="28"/>
      <c r="L41" s="36"/>
      <c r="M41" s="37"/>
      <c r="N41" s="38"/>
      <c r="O41" s="145" t="s">
        <v>43</v>
      </c>
      <c r="P41" s="68" t="s">
        <v>91</v>
      </c>
      <c r="Q41" s="105">
        <v>199</v>
      </c>
      <c r="R41" s="153">
        <f t="shared" si="0"/>
        <v>31</v>
      </c>
      <c r="S41" s="154">
        <f t="shared" si="1"/>
        <v>0.72998055830673858</v>
      </c>
      <c r="T41" s="69"/>
      <c r="U41" s="68"/>
      <c r="V41" s="110"/>
      <c r="W41" s="127"/>
      <c r="X41" s="90"/>
      <c r="Y41" s="95"/>
      <c r="Z41" s="68"/>
      <c r="AA41" s="93"/>
      <c r="AB41" s="70"/>
      <c r="AC41" s="79"/>
    </row>
    <row r="42" spans="2:29" ht="10.5" customHeight="1" x14ac:dyDescent="0.15">
      <c r="B42" s="10"/>
      <c r="C42" s="162" t="s">
        <v>33</v>
      </c>
      <c r="D42" s="123" t="s">
        <v>81</v>
      </c>
      <c r="E42" s="116">
        <v>155</v>
      </c>
      <c r="F42" s="115">
        <v>37</v>
      </c>
      <c r="G42" s="34"/>
      <c r="H42" s="3"/>
      <c r="I42" s="28"/>
      <c r="J42" s="28"/>
      <c r="K42" s="28"/>
      <c r="L42" s="36"/>
      <c r="M42" s="37"/>
      <c r="N42" s="38"/>
      <c r="O42" s="145" t="s">
        <v>44</v>
      </c>
      <c r="P42" s="68" t="s">
        <v>92</v>
      </c>
      <c r="Q42" s="105">
        <v>199</v>
      </c>
      <c r="R42" s="153">
        <f t="shared" si="0"/>
        <v>31</v>
      </c>
      <c r="S42" s="154">
        <f t="shared" si="1"/>
        <v>0.72998055830673858</v>
      </c>
      <c r="T42" s="69"/>
      <c r="U42" s="68"/>
      <c r="V42" s="110"/>
      <c r="W42" s="127"/>
      <c r="X42" s="90"/>
      <c r="Y42" s="95"/>
      <c r="Z42" s="68"/>
      <c r="AA42" s="93"/>
      <c r="AB42" s="70"/>
      <c r="AC42" s="79"/>
    </row>
    <row r="43" spans="2:29" ht="10.5" customHeight="1" x14ac:dyDescent="0.15">
      <c r="B43" s="10"/>
      <c r="C43" s="162" t="s">
        <v>14</v>
      </c>
      <c r="D43" s="123" t="s">
        <v>62</v>
      </c>
      <c r="E43" s="114">
        <v>151</v>
      </c>
      <c r="F43" s="115">
        <v>39</v>
      </c>
      <c r="G43" s="28"/>
      <c r="H43" s="34"/>
      <c r="I43" s="34"/>
      <c r="J43" s="34"/>
      <c r="K43" s="34"/>
      <c r="L43" s="45"/>
      <c r="M43" s="37"/>
      <c r="N43" s="38"/>
      <c r="O43" s="145" t="s">
        <v>45</v>
      </c>
      <c r="P43" s="68" t="s">
        <v>93</v>
      </c>
      <c r="Q43" s="105">
        <v>94</v>
      </c>
      <c r="R43" s="153">
        <f t="shared" si="0"/>
        <v>43</v>
      </c>
      <c r="S43" s="154">
        <f t="shared" si="1"/>
        <v>0.34481493708961519</v>
      </c>
      <c r="T43" s="69"/>
      <c r="U43" s="68"/>
      <c r="V43" s="110"/>
      <c r="W43" s="127"/>
      <c r="X43" s="90"/>
      <c r="Y43" s="95"/>
      <c r="Z43" s="68"/>
      <c r="AA43" s="93"/>
      <c r="AB43" s="70"/>
      <c r="AC43" s="79"/>
    </row>
    <row r="44" spans="2:29" ht="10.5" customHeight="1" x14ac:dyDescent="0.15">
      <c r="B44" s="10"/>
      <c r="C44" s="162" t="s">
        <v>32</v>
      </c>
      <c r="D44" s="123" t="s">
        <v>80</v>
      </c>
      <c r="E44" s="114">
        <v>148</v>
      </c>
      <c r="F44" s="115">
        <v>40</v>
      </c>
      <c r="G44" s="28"/>
      <c r="H44" s="34"/>
      <c r="I44" s="34"/>
      <c r="J44" s="34"/>
      <c r="K44" s="34"/>
      <c r="L44" s="36"/>
      <c r="M44" s="37"/>
      <c r="N44" s="38"/>
      <c r="O44" s="145" t="s">
        <v>46</v>
      </c>
      <c r="P44" s="68" t="s">
        <v>94</v>
      </c>
      <c r="Q44" s="105">
        <v>419</v>
      </c>
      <c r="R44" s="153">
        <f t="shared" si="0"/>
        <v>18</v>
      </c>
      <c r="S44" s="154">
        <f t="shared" si="1"/>
        <v>1.5369942408569017</v>
      </c>
      <c r="T44" s="69"/>
      <c r="U44" s="68"/>
      <c r="V44" s="110"/>
      <c r="W44" s="127"/>
      <c r="X44" s="90"/>
      <c r="Y44" s="95"/>
      <c r="Z44" s="68"/>
      <c r="AA44" s="93"/>
      <c r="AB44" s="70"/>
      <c r="AC44" s="79"/>
    </row>
    <row r="45" spans="2:29" ht="10.5" customHeight="1" x14ac:dyDescent="0.15">
      <c r="B45" s="9"/>
      <c r="C45" s="162" t="s">
        <v>29</v>
      </c>
      <c r="D45" s="123" t="s">
        <v>77</v>
      </c>
      <c r="E45" s="106">
        <v>134</v>
      </c>
      <c r="F45" s="115">
        <v>41</v>
      </c>
      <c r="G45" s="28"/>
      <c r="H45" s="34"/>
      <c r="I45" s="34"/>
      <c r="J45" s="34"/>
      <c r="K45" s="34"/>
      <c r="L45" s="36"/>
      <c r="M45" s="37"/>
      <c r="N45" s="38"/>
      <c r="O45" s="145" t="s">
        <v>47</v>
      </c>
      <c r="P45" s="68" t="s">
        <v>95</v>
      </c>
      <c r="Q45" s="105">
        <v>184</v>
      </c>
      <c r="R45" s="153">
        <f t="shared" si="0"/>
        <v>33</v>
      </c>
      <c r="S45" s="154">
        <f t="shared" si="1"/>
        <v>0.67495689813286386</v>
      </c>
      <c r="T45" s="69"/>
      <c r="U45" s="68"/>
      <c r="V45" s="110"/>
      <c r="W45" s="127"/>
      <c r="X45" s="90"/>
      <c r="Y45" s="95"/>
      <c r="Z45" s="68"/>
      <c r="AA45" s="93"/>
      <c r="AB45" s="70"/>
      <c r="AC45" s="79"/>
    </row>
    <row r="46" spans="2:29" ht="10.5" customHeight="1" x14ac:dyDescent="0.15">
      <c r="B46" s="35"/>
      <c r="C46" s="162" t="s">
        <v>17</v>
      </c>
      <c r="D46" s="123" t="s">
        <v>65</v>
      </c>
      <c r="E46" s="117">
        <v>112</v>
      </c>
      <c r="F46" s="115">
        <v>42</v>
      </c>
      <c r="G46" s="28"/>
      <c r="H46" s="34"/>
      <c r="I46" s="34"/>
      <c r="J46" s="34"/>
      <c r="K46" s="34"/>
      <c r="L46" s="36"/>
      <c r="M46" s="37"/>
      <c r="N46" s="38"/>
      <c r="O46" s="145" t="s">
        <v>48</v>
      </c>
      <c r="P46" s="68" t="s">
        <v>96</v>
      </c>
      <c r="Q46" s="105">
        <v>201</v>
      </c>
      <c r="R46" s="153">
        <f t="shared" si="0"/>
        <v>30</v>
      </c>
      <c r="S46" s="154">
        <f t="shared" si="1"/>
        <v>0.7373170463299219</v>
      </c>
      <c r="T46" s="69"/>
      <c r="U46" s="68"/>
      <c r="V46" s="110"/>
      <c r="W46" s="127"/>
      <c r="X46" s="90"/>
      <c r="Y46" s="95"/>
      <c r="Z46" s="68"/>
      <c r="AA46" s="93"/>
      <c r="AB46" s="70"/>
      <c r="AC46" s="79"/>
    </row>
    <row r="47" spans="2:29" ht="10.5" customHeight="1" x14ac:dyDescent="0.15">
      <c r="B47" s="35"/>
      <c r="C47" s="162" t="s">
        <v>45</v>
      </c>
      <c r="D47" s="123" t="s">
        <v>93</v>
      </c>
      <c r="E47" s="106">
        <v>94</v>
      </c>
      <c r="F47" s="115">
        <v>43</v>
      </c>
      <c r="G47" s="28"/>
      <c r="H47" s="34"/>
      <c r="I47" s="34"/>
      <c r="J47" s="34"/>
      <c r="K47" s="34"/>
      <c r="L47" s="36"/>
      <c r="M47" s="37"/>
      <c r="N47" s="38"/>
      <c r="O47" s="145" t="s">
        <v>49</v>
      </c>
      <c r="P47" s="68" t="s">
        <v>97</v>
      </c>
      <c r="Q47" s="105">
        <v>1352</v>
      </c>
      <c r="R47" s="153">
        <f t="shared" si="0"/>
        <v>5</v>
      </c>
      <c r="S47" s="154">
        <f t="shared" si="1"/>
        <v>4.9594659036719122</v>
      </c>
      <c r="T47" s="69"/>
      <c r="U47" s="68"/>
      <c r="V47" s="110"/>
      <c r="W47" s="127"/>
      <c r="X47" s="90"/>
      <c r="Y47" s="95"/>
      <c r="Z47" s="68"/>
      <c r="AA47" s="93"/>
      <c r="AB47" s="70"/>
      <c r="AC47" s="79"/>
    </row>
    <row r="48" spans="2:29" ht="10.5" customHeight="1" x14ac:dyDescent="0.15">
      <c r="B48" s="39"/>
      <c r="C48" s="162" t="s">
        <v>31</v>
      </c>
      <c r="D48" s="123" t="s">
        <v>79</v>
      </c>
      <c r="E48" s="114">
        <v>87</v>
      </c>
      <c r="F48" s="115">
        <v>44</v>
      </c>
      <c r="G48" s="28"/>
      <c r="H48" s="34"/>
      <c r="I48" s="34"/>
      <c r="J48" s="34"/>
      <c r="K48" s="34"/>
      <c r="L48" s="36"/>
      <c r="M48" s="37"/>
      <c r="N48" s="38"/>
      <c r="O48" s="156" t="s">
        <v>50</v>
      </c>
      <c r="P48" s="157" t="s">
        <v>98</v>
      </c>
      <c r="Q48" s="158">
        <v>4445</v>
      </c>
      <c r="R48" s="159">
        <f t="shared" si="0"/>
        <v>1</v>
      </c>
      <c r="S48" s="160">
        <f>+Q48/$Q$52*100</f>
        <v>16.305344631524889</v>
      </c>
      <c r="T48" s="69"/>
      <c r="U48" s="68"/>
      <c r="V48" s="110"/>
      <c r="W48" s="127"/>
      <c r="X48" s="90"/>
      <c r="Y48" s="95"/>
      <c r="Z48" s="68"/>
      <c r="AA48" s="93"/>
      <c r="AB48" s="70"/>
      <c r="AC48" s="79"/>
    </row>
    <row r="49" spans="2:29" ht="10.5" customHeight="1" x14ac:dyDescent="0.15">
      <c r="B49" s="10"/>
      <c r="C49" s="162" t="s">
        <v>42</v>
      </c>
      <c r="D49" s="123" t="s">
        <v>90</v>
      </c>
      <c r="E49" s="117">
        <v>81</v>
      </c>
      <c r="F49" s="115">
        <v>45</v>
      </c>
      <c r="G49" s="28"/>
      <c r="H49" s="34"/>
      <c r="I49" s="34"/>
      <c r="J49" s="34"/>
      <c r="K49" s="34"/>
      <c r="L49" s="36"/>
      <c r="M49" s="37"/>
      <c r="N49" s="38"/>
      <c r="O49" s="145" t="s">
        <v>51</v>
      </c>
      <c r="P49" s="68" t="s">
        <v>99</v>
      </c>
      <c r="Q49" s="105">
        <v>204</v>
      </c>
      <c r="R49" s="153">
        <f t="shared" si="0"/>
        <v>29</v>
      </c>
      <c r="S49" s="154">
        <f t="shared" si="1"/>
        <v>0.74832177836469682</v>
      </c>
      <c r="T49" s="69"/>
      <c r="U49" s="68"/>
      <c r="V49" s="110"/>
      <c r="W49" s="127"/>
      <c r="X49" s="90"/>
      <c r="Y49" s="95"/>
      <c r="Z49" s="68"/>
      <c r="AA49" s="93"/>
      <c r="AB49" s="70"/>
      <c r="AC49" s="79"/>
    </row>
    <row r="50" spans="2:29" ht="10.5" customHeight="1" x14ac:dyDescent="0.15">
      <c r="B50" s="9"/>
      <c r="C50" s="162" t="s">
        <v>35</v>
      </c>
      <c r="D50" s="123" t="s">
        <v>83</v>
      </c>
      <c r="E50" s="117">
        <v>74</v>
      </c>
      <c r="F50" s="115">
        <v>46</v>
      </c>
      <c r="G50" s="28"/>
      <c r="H50" s="34"/>
      <c r="I50" s="34"/>
      <c r="J50" s="34"/>
      <c r="K50" s="34"/>
      <c r="L50" s="36"/>
      <c r="M50" s="37"/>
      <c r="N50" s="38"/>
      <c r="O50" s="145" t="s">
        <v>52</v>
      </c>
      <c r="P50" s="68" t="s">
        <v>100</v>
      </c>
      <c r="Q50" s="105">
        <v>2755</v>
      </c>
      <c r="R50" s="153">
        <f t="shared" si="0"/>
        <v>2</v>
      </c>
      <c r="S50" s="154">
        <f t="shared" si="1"/>
        <v>10.106012251934999</v>
      </c>
      <c r="T50" s="69"/>
      <c r="U50" s="68"/>
      <c r="V50" s="110"/>
      <c r="W50" s="127"/>
      <c r="X50" s="90"/>
      <c r="Y50" s="95"/>
      <c r="Z50" s="68"/>
      <c r="AA50" s="93"/>
      <c r="AB50" s="70"/>
      <c r="AC50" s="79"/>
    </row>
    <row r="51" spans="2:29" ht="10.5" customHeight="1" x14ac:dyDescent="0.15">
      <c r="B51" s="10"/>
      <c r="C51" s="162" t="s">
        <v>53</v>
      </c>
      <c r="D51" s="123" t="s">
        <v>101</v>
      </c>
      <c r="E51" s="114">
        <v>17</v>
      </c>
      <c r="F51" s="115">
        <v>47</v>
      </c>
      <c r="G51" s="28"/>
      <c r="H51" s="34"/>
      <c r="I51" s="34"/>
      <c r="J51" s="34"/>
      <c r="K51" s="34"/>
      <c r="L51" s="4"/>
      <c r="M51" s="6"/>
      <c r="N51" s="4"/>
      <c r="O51" s="145" t="s">
        <v>53</v>
      </c>
      <c r="P51" s="68" t="s">
        <v>101</v>
      </c>
      <c r="Q51" s="105">
        <v>17</v>
      </c>
      <c r="R51" s="153">
        <f t="shared" si="0"/>
        <v>47</v>
      </c>
      <c r="S51" s="154">
        <f t="shared" si="1"/>
        <v>6.2360148197058075E-2</v>
      </c>
      <c r="T51" s="69"/>
      <c r="U51" s="68"/>
      <c r="V51" s="110"/>
      <c r="W51" s="127"/>
      <c r="X51" s="90"/>
      <c r="Y51" s="95"/>
      <c r="Z51" s="68"/>
      <c r="AA51" s="93"/>
      <c r="AB51" s="70"/>
      <c r="AC51" s="79"/>
    </row>
    <row r="52" spans="2:29" ht="10.5" customHeight="1" x14ac:dyDescent="0.15">
      <c r="B52" s="46"/>
      <c r="C52" s="163"/>
      <c r="D52" s="124" t="s">
        <v>54</v>
      </c>
      <c r="E52" s="108">
        <v>27261</v>
      </c>
      <c r="F52" s="119" t="s">
        <v>120</v>
      </c>
      <c r="G52" s="28"/>
      <c r="H52" s="34"/>
      <c r="I52" s="34"/>
      <c r="J52" s="34"/>
      <c r="K52" s="34"/>
      <c r="L52" s="34"/>
      <c r="M52" s="48"/>
      <c r="N52" s="32"/>
      <c r="O52" s="138"/>
      <c r="P52" s="146" t="s">
        <v>54</v>
      </c>
      <c r="Q52" s="147">
        <v>27261</v>
      </c>
      <c r="R52" s="93"/>
      <c r="S52" s="154">
        <f t="shared" si="1"/>
        <v>100</v>
      </c>
      <c r="T52" s="34"/>
      <c r="U52" s="68"/>
      <c r="V52" s="110"/>
      <c r="W52" s="127"/>
      <c r="X52" s="90"/>
      <c r="Y52" s="34"/>
      <c r="Z52" s="68"/>
      <c r="AA52" s="93"/>
      <c r="AB52" s="70"/>
      <c r="AC52" s="79"/>
    </row>
    <row r="53" spans="2:29" ht="5.25" customHeight="1" x14ac:dyDescent="0.15">
      <c r="B53" s="49"/>
      <c r="C53" s="47"/>
      <c r="D53" s="47"/>
      <c r="E53" s="50"/>
      <c r="F53" s="51"/>
      <c r="G53" s="51"/>
      <c r="H53" s="47"/>
      <c r="I53" s="47"/>
      <c r="J53" s="47"/>
      <c r="K53" s="47"/>
      <c r="L53" s="47"/>
      <c r="M53" s="52"/>
      <c r="N53" s="32"/>
      <c r="O53" s="66"/>
      <c r="P53" s="66"/>
      <c r="Q53" s="175">
        <f>SUM(Q5:Q51)</f>
        <v>27261</v>
      </c>
      <c r="R53" s="33"/>
      <c r="S53" s="67"/>
      <c r="T53" s="66"/>
      <c r="U53" s="66"/>
      <c r="V53" s="64"/>
      <c r="W53" s="33"/>
      <c r="Y53" s="64"/>
      <c r="Z53" s="64"/>
      <c r="AA53" s="64"/>
    </row>
    <row r="54" spans="2:29" ht="4.5" customHeight="1" x14ac:dyDescent="0.15">
      <c r="B54" s="164" t="s">
        <v>112</v>
      </c>
      <c r="C54" s="165"/>
      <c r="D54" s="34"/>
      <c r="E54" s="41"/>
      <c r="F54" s="53"/>
      <c r="G54" s="53"/>
      <c r="H54" s="170" t="s">
        <v>3</v>
      </c>
      <c r="I54" s="54"/>
      <c r="J54" s="54"/>
      <c r="K54" s="54"/>
      <c r="L54" s="54"/>
      <c r="M54" s="55"/>
      <c r="N54" s="32"/>
      <c r="O54" s="66"/>
      <c r="P54" s="66"/>
      <c r="Q54" s="176"/>
      <c r="R54" s="33"/>
      <c r="S54" s="67"/>
      <c r="T54" s="67"/>
      <c r="Y54" s="64"/>
      <c r="Z54" s="64"/>
      <c r="AA54" s="64"/>
    </row>
    <row r="55" spans="2:29" ht="10.5" customHeight="1" x14ac:dyDescent="0.15">
      <c r="B55" s="166"/>
      <c r="C55" s="167"/>
      <c r="D55" s="34"/>
      <c r="E55" s="41"/>
      <c r="F55" s="53"/>
      <c r="G55" s="53"/>
      <c r="H55" s="171"/>
      <c r="I55" s="102" t="s">
        <v>114</v>
      </c>
      <c r="J55" s="30" t="s">
        <v>4</v>
      </c>
      <c r="K55" s="30"/>
      <c r="L55" s="30"/>
      <c r="M55" s="48"/>
      <c r="N55" s="32"/>
      <c r="O55" s="66"/>
      <c r="P55" s="66"/>
      <c r="Q55" s="64"/>
      <c r="R55" s="33"/>
      <c r="S55" s="67"/>
      <c r="T55" s="67"/>
      <c r="Y55" s="64"/>
      <c r="Z55" s="64"/>
      <c r="AA55" s="64"/>
    </row>
    <row r="56" spans="2:29" ht="10.5" customHeight="1" x14ac:dyDescent="0.15">
      <c r="B56" s="166"/>
      <c r="C56" s="167"/>
      <c r="D56" s="34"/>
      <c r="E56" s="41"/>
      <c r="F56" s="53"/>
      <c r="G56" s="53"/>
      <c r="H56" s="171"/>
      <c r="I56" s="30"/>
      <c r="J56" s="174" t="s">
        <v>135</v>
      </c>
      <c r="K56" s="174"/>
      <c r="L56" s="174"/>
      <c r="M56" s="57"/>
      <c r="N56" s="32"/>
      <c r="O56" s="66"/>
      <c r="P56" s="66"/>
      <c r="Q56" s="94"/>
      <c r="R56" s="94"/>
      <c r="S56" s="67"/>
      <c r="T56" s="67"/>
    </row>
    <row r="57" spans="2:29" ht="10.5" customHeight="1" x14ac:dyDescent="0.15">
      <c r="B57" s="166"/>
      <c r="C57" s="167"/>
      <c r="D57" s="34"/>
      <c r="E57" s="41"/>
      <c r="F57" s="53"/>
      <c r="G57" s="53"/>
      <c r="H57" s="171"/>
      <c r="I57" s="30"/>
      <c r="J57" s="174"/>
      <c r="K57" s="174"/>
      <c r="L57" s="174"/>
      <c r="M57" s="57"/>
      <c r="N57" s="32"/>
      <c r="O57" s="69"/>
      <c r="P57" s="68"/>
      <c r="Q57" s="104"/>
      <c r="R57" s="93"/>
      <c r="S57" s="67"/>
      <c r="T57" s="67"/>
    </row>
    <row r="58" spans="2:29" ht="10.5" customHeight="1" x14ac:dyDescent="0.15">
      <c r="B58" s="166"/>
      <c r="C58" s="167"/>
      <c r="D58" s="34"/>
      <c r="E58" s="41"/>
      <c r="F58" s="53"/>
      <c r="G58" s="53"/>
      <c r="H58" s="171"/>
      <c r="I58" s="30"/>
      <c r="J58" s="174"/>
      <c r="K58" s="174"/>
      <c r="L58" s="174"/>
      <c r="M58" s="57"/>
      <c r="N58" s="32"/>
      <c r="O58" s="69"/>
      <c r="P58" s="68"/>
      <c r="Q58" s="104"/>
      <c r="R58" s="93"/>
      <c r="S58" s="64"/>
      <c r="T58" s="64"/>
    </row>
    <row r="59" spans="2:29" ht="10.5" customHeight="1" x14ac:dyDescent="0.15">
      <c r="B59" s="166"/>
      <c r="C59" s="167"/>
      <c r="D59" s="34"/>
      <c r="E59" s="41"/>
      <c r="F59" s="53"/>
      <c r="G59" s="53"/>
      <c r="H59" s="171"/>
      <c r="I59" s="30"/>
      <c r="J59" s="109"/>
      <c r="K59" s="109"/>
      <c r="L59" s="109"/>
      <c r="M59" s="57"/>
      <c r="N59" s="32"/>
      <c r="O59" s="69"/>
      <c r="P59" s="68"/>
      <c r="Q59" s="104"/>
      <c r="R59" s="93"/>
    </row>
    <row r="60" spans="2:29" ht="10.5" customHeight="1" x14ac:dyDescent="0.15">
      <c r="B60" s="166"/>
      <c r="C60" s="167"/>
      <c r="D60" s="34"/>
      <c r="E60" s="41"/>
      <c r="F60" s="53"/>
      <c r="G60" s="53"/>
      <c r="H60" s="171"/>
      <c r="I60" s="102" t="s">
        <v>104</v>
      </c>
      <c r="J60" s="86" t="s">
        <v>136</v>
      </c>
      <c r="K60" s="84"/>
      <c r="L60" s="65"/>
      <c r="M60" s="57"/>
      <c r="N60" s="32"/>
      <c r="O60" s="69"/>
      <c r="P60" s="68"/>
      <c r="Q60" s="104"/>
      <c r="R60" s="93"/>
    </row>
    <row r="61" spans="2:29" ht="12" customHeight="1" x14ac:dyDescent="0.15">
      <c r="B61" s="166"/>
      <c r="C61" s="167"/>
      <c r="D61" s="34"/>
      <c r="E61" s="41"/>
      <c r="F61" s="53"/>
      <c r="G61" s="53"/>
      <c r="H61" s="171"/>
      <c r="I61" s="34"/>
      <c r="J61" s="87"/>
      <c r="K61" s="81" t="s">
        <v>1</v>
      </c>
      <c r="L61" s="81" t="s">
        <v>2</v>
      </c>
      <c r="M61" s="56"/>
      <c r="N61" s="32"/>
      <c r="O61" s="69"/>
      <c r="P61" s="68"/>
      <c r="Q61" s="104"/>
      <c r="R61" s="93"/>
    </row>
    <row r="62" spans="2:29" ht="10.5" customHeight="1" x14ac:dyDescent="0.15">
      <c r="B62" s="166"/>
      <c r="C62" s="167"/>
      <c r="D62" s="34"/>
      <c r="E62" s="41"/>
      <c r="F62" s="53"/>
      <c r="G62" s="53"/>
      <c r="H62" s="171"/>
      <c r="I62" s="33"/>
      <c r="J62" s="120" t="s">
        <v>108</v>
      </c>
      <c r="K62" s="111">
        <v>4445</v>
      </c>
      <c r="L62" s="111">
        <v>27261</v>
      </c>
      <c r="M62" s="56"/>
      <c r="N62" s="32"/>
      <c r="O62" s="69"/>
      <c r="P62" s="68"/>
      <c r="Q62" s="104"/>
      <c r="R62" s="93"/>
    </row>
    <row r="63" spans="2:29" ht="10.5" customHeight="1" x14ac:dyDescent="0.15">
      <c r="B63" s="166"/>
      <c r="C63" s="167"/>
      <c r="D63" s="34"/>
      <c r="E63" s="41"/>
      <c r="F63" s="53"/>
      <c r="G63" s="53"/>
      <c r="H63" s="171"/>
      <c r="I63" s="102"/>
      <c r="J63" s="121" t="s">
        <v>109</v>
      </c>
      <c r="K63" s="112">
        <v>16.3</v>
      </c>
      <c r="L63" s="112">
        <v>100</v>
      </c>
      <c r="M63" s="57"/>
      <c r="N63" s="32"/>
      <c r="O63" s="69"/>
      <c r="P63" s="68"/>
      <c r="Q63" s="104"/>
      <c r="R63" s="93"/>
    </row>
    <row r="64" spans="2:29" ht="10.5" customHeight="1" x14ac:dyDescent="0.15">
      <c r="B64" s="166"/>
      <c r="C64" s="167"/>
      <c r="D64" s="34"/>
      <c r="E64" s="41"/>
      <c r="F64" s="53"/>
      <c r="G64" s="53"/>
      <c r="H64" s="171"/>
      <c r="M64" s="57"/>
      <c r="N64" s="32"/>
      <c r="O64" s="69"/>
      <c r="P64" s="68"/>
      <c r="Q64" s="104"/>
      <c r="R64" s="93"/>
    </row>
    <row r="65" spans="2:25" ht="4.5" customHeight="1" x14ac:dyDescent="0.15">
      <c r="B65" s="166"/>
      <c r="C65" s="167"/>
      <c r="D65" s="34"/>
      <c r="E65" s="41"/>
      <c r="F65" s="53"/>
      <c r="G65" s="53"/>
      <c r="H65" s="172"/>
      <c r="I65" s="33"/>
      <c r="J65" s="91"/>
      <c r="K65" s="92"/>
      <c r="L65" s="92"/>
      <c r="M65" s="48"/>
      <c r="N65" s="32"/>
    </row>
    <row r="66" spans="2:25" ht="4.5" customHeight="1" x14ac:dyDescent="0.15">
      <c r="B66" s="166"/>
      <c r="C66" s="167"/>
      <c r="D66" s="34"/>
      <c r="E66" s="41"/>
      <c r="F66" s="53"/>
      <c r="G66" s="53"/>
      <c r="H66" s="170" t="s">
        <v>5</v>
      </c>
      <c r="I66" s="75"/>
      <c r="J66" s="73"/>
      <c r="K66" s="74"/>
      <c r="L66" s="76"/>
      <c r="M66" s="55"/>
      <c r="N66" s="32"/>
    </row>
    <row r="67" spans="2:25" ht="10.5" customHeight="1" x14ac:dyDescent="0.15">
      <c r="B67" s="166"/>
      <c r="C67" s="167"/>
      <c r="D67" s="34"/>
      <c r="E67" s="41"/>
      <c r="F67" s="53"/>
      <c r="G67" s="53"/>
      <c r="H67" s="171"/>
      <c r="I67" s="102" t="s">
        <v>115</v>
      </c>
      <c r="J67" s="82" t="s">
        <v>137</v>
      </c>
      <c r="K67" s="82"/>
      <c r="L67" s="82"/>
      <c r="M67" s="31"/>
      <c r="N67" s="32"/>
    </row>
    <row r="68" spans="2:25" ht="10.5" customHeight="1" x14ac:dyDescent="0.15">
      <c r="B68" s="166"/>
      <c r="C68" s="167"/>
      <c r="D68" s="34"/>
      <c r="E68" s="58"/>
      <c r="F68" s="59"/>
      <c r="G68" s="58"/>
      <c r="H68" s="171"/>
      <c r="I68" s="102" t="s">
        <v>103</v>
      </c>
      <c r="J68" s="82" t="s">
        <v>138</v>
      </c>
      <c r="K68" s="30"/>
      <c r="L68" s="30"/>
      <c r="M68" s="31"/>
      <c r="N68" s="32"/>
    </row>
    <row r="69" spans="2:25" ht="10.5" customHeight="1" x14ac:dyDescent="0.15">
      <c r="B69" s="166"/>
      <c r="C69" s="167"/>
      <c r="D69" s="59"/>
      <c r="E69" s="53"/>
      <c r="F69" s="59"/>
      <c r="G69" s="58"/>
      <c r="H69" s="171"/>
      <c r="I69" s="102" t="s">
        <v>103</v>
      </c>
      <c r="J69" s="82" t="s">
        <v>113</v>
      </c>
      <c r="K69" s="30"/>
      <c r="L69" s="30"/>
      <c r="M69" s="31"/>
      <c r="N69" s="32"/>
    </row>
    <row r="70" spans="2:25" ht="10.5" customHeight="1" x14ac:dyDescent="0.15">
      <c r="B70" s="166"/>
      <c r="C70" s="167"/>
      <c r="D70" s="53"/>
      <c r="E70" s="8"/>
      <c r="F70" s="8"/>
      <c r="G70" s="53"/>
      <c r="H70" s="171"/>
      <c r="I70" s="102" t="s">
        <v>103</v>
      </c>
      <c r="J70" s="174" t="s">
        <v>111</v>
      </c>
      <c r="K70" s="174"/>
      <c r="L70" s="174"/>
      <c r="M70" s="85"/>
      <c r="N70" s="32"/>
    </row>
    <row r="71" spans="2:25" ht="10.5" customHeight="1" x14ac:dyDescent="0.15">
      <c r="B71" s="166"/>
      <c r="C71" s="167"/>
      <c r="D71" s="53"/>
      <c r="E71" s="8"/>
      <c r="F71" s="8"/>
      <c r="G71" s="53"/>
      <c r="H71" s="171"/>
      <c r="I71" s="102"/>
      <c r="J71" s="174"/>
      <c r="K71" s="174"/>
      <c r="L71" s="174"/>
      <c r="M71" s="31"/>
      <c r="N71" s="32"/>
    </row>
    <row r="72" spans="2:25" ht="10.5" customHeight="1" x14ac:dyDescent="0.15">
      <c r="B72" s="166"/>
      <c r="C72" s="167"/>
      <c r="D72" s="53"/>
      <c r="E72" s="8"/>
      <c r="F72" s="8"/>
      <c r="G72" s="53"/>
      <c r="H72" s="171"/>
      <c r="I72" s="102"/>
      <c r="J72" s="174"/>
      <c r="K72" s="174"/>
      <c r="L72" s="174"/>
      <c r="M72" s="103"/>
      <c r="N72" s="32"/>
    </row>
    <row r="73" spans="2:25" ht="10.5" customHeight="1" x14ac:dyDescent="0.15">
      <c r="B73" s="166"/>
      <c r="C73" s="167"/>
      <c r="D73" s="53"/>
      <c r="E73" s="8"/>
      <c r="F73" s="8"/>
      <c r="G73" s="53"/>
      <c r="H73" s="171"/>
      <c r="I73" s="102"/>
      <c r="J73" s="174"/>
      <c r="K73" s="174"/>
      <c r="L73" s="174"/>
      <c r="M73" s="103"/>
      <c r="N73" s="32"/>
    </row>
    <row r="74" spans="2:25" ht="10.5" customHeight="1" x14ac:dyDescent="0.15">
      <c r="B74" s="166"/>
      <c r="C74" s="167"/>
      <c r="D74" s="53"/>
      <c r="E74" s="8"/>
      <c r="F74" s="8"/>
      <c r="G74" s="53"/>
      <c r="H74" s="171"/>
      <c r="I74" s="102"/>
      <c r="J74" s="113"/>
      <c r="K74" s="113"/>
      <c r="L74" s="113"/>
      <c r="M74" s="85"/>
      <c r="N74" s="32"/>
    </row>
    <row r="75" spans="2:25" ht="3.75" customHeight="1" thickBot="1" x14ac:dyDescent="0.2">
      <c r="B75" s="168"/>
      <c r="C75" s="169"/>
      <c r="D75" s="60"/>
      <c r="E75" s="60"/>
      <c r="F75" s="60"/>
      <c r="G75" s="61"/>
      <c r="H75" s="173"/>
      <c r="I75" s="62"/>
      <c r="J75" s="62"/>
      <c r="K75" s="62"/>
      <c r="L75" s="60"/>
      <c r="M75" s="63"/>
      <c r="N75" s="32"/>
    </row>
    <row r="76" spans="2:25" x14ac:dyDescent="0.15">
      <c r="B76" s="82" t="s">
        <v>102</v>
      </c>
      <c r="C76" s="32"/>
      <c r="D76" s="1"/>
      <c r="E76" s="1"/>
      <c r="F76" s="1"/>
      <c r="G76" s="71"/>
      <c r="H76" s="72"/>
      <c r="I76" s="71"/>
      <c r="J76" s="71"/>
      <c r="K76" s="71"/>
      <c r="L76" s="32"/>
      <c r="M76" s="32"/>
      <c r="N76" s="32"/>
    </row>
    <row r="77" spans="2:25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</row>
    <row r="78" spans="2:2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P78" s="78" t="s">
        <v>118</v>
      </c>
      <c r="Q78" s="64"/>
      <c r="R78" s="78"/>
      <c r="S78" s="64"/>
      <c r="T78" s="64"/>
      <c r="V78" s="78"/>
      <c r="W78" s="64"/>
      <c r="X78" s="64"/>
      <c r="Y78" s="64"/>
    </row>
    <row r="79" spans="2:2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R79" s="43"/>
      <c r="S79" s="44"/>
      <c r="T79" s="44"/>
      <c r="V79" s="43"/>
      <c r="W79" s="44"/>
      <c r="X79" s="44"/>
      <c r="Y79" s="64"/>
    </row>
    <row r="80" spans="2:2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66"/>
      <c r="P80" s="128"/>
      <c r="Q80" s="129" t="s">
        <v>106</v>
      </c>
      <c r="R80" s="7"/>
      <c r="S80" s="130" t="s">
        <v>117</v>
      </c>
      <c r="T80" s="96"/>
      <c r="V80" s="2"/>
      <c r="W80" s="96"/>
      <c r="X80" s="96"/>
      <c r="Y80" s="96"/>
    </row>
    <row r="81" spans="2:25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69"/>
      <c r="P81" s="131" t="s">
        <v>98</v>
      </c>
      <c r="Q81" s="155">
        <v>4445</v>
      </c>
      <c r="R81" s="131" t="s">
        <v>98</v>
      </c>
      <c r="S81" s="132">
        <f t="shared" ref="S81:S92" si="2">+Q81/$Q$92*100</f>
        <v>16.305344631524889</v>
      </c>
      <c r="T81" s="97"/>
      <c r="U81" s="68"/>
      <c r="V81" s="100"/>
      <c r="W81" s="97"/>
      <c r="X81" s="83"/>
      <c r="Y81" s="97"/>
    </row>
    <row r="82" spans="2:25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69"/>
      <c r="P82" s="133" t="s">
        <v>100</v>
      </c>
      <c r="Q82" s="114">
        <v>2755</v>
      </c>
      <c r="R82" s="133" t="s">
        <v>100</v>
      </c>
      <c r="S82" s="134">
        <f t="shared" si="2"/>
        <v>10.106012251934999</v>
      </c>
      <c r="T82" s="97"/>
      <c r="U82" s="68"/>
      <c r="V82" s="100"/>
      <c r="W82" s="97"/>
      <c r="X82" s="83"/>
      <c r="Y82" s="97"/>
    </row>
    <row r="83" spans="2:25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69"/>
      <c r="P83" s="133" t="s">
        <v>76</v>
      </c>
      <c r="Q83" s="107">
        <v>2252</v>
      </c>
      <c r="R83" s="133" t="s">
        <v>76</v>
      </c>
      <c r="S83" s="134">
        <f t="shared" si="2"/>
        <v>8.2608855141043982</v>
      </c>
      <c r="T83" s="97"/>
      <c r="U83" s="68"/>
      <c r="V83" s="100"/>
      <c r="W83" s="97"/>
      <c r="X83" s="83"/>
      <c r="Y83" s="97"/>
    </row>
    <row r="84" spans="2:25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69"/>
      <c r="P84" s="133" t="s">
        <v>55</v>
      </c>
      <c r="Q84" s="117">
        <v>2173</v>
      </c>
      <c r="R84" s="133" t="s">
        <v>55</v>
      </c>
      <c r="S84" s="134">
        <f t="shared" si="2"/>
        <v>7.9710942371886588</v>
      </c>
      <c r="T84" s="97"/>
      <c r="U84" s="68"/>
      <c r="V84" s="100"/>
      <c r="W84" s="97"/>
      <c r="X84" s="83"/>
      <c r="Y84" s="97"/>
    </row>
    <row r="85" spans="2:25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69"/>
      <c r="P85" s="133" t="s">
        <v>97</v>
      </c>
      <c r="Q85" s="114">
        <v>1352</v>
      </c>
      <c r="R85" s="133" t="s">
        <v>97</v>
      </c>
      <c r="S85" s="134">
        <f t="shared" si="2"/>
        <v>4.9594659036719122</v>
      </c>
      <c r="T85" s="97"/>
      <c r="U85" s="68"/>
      <c r="V85" s="100"/>
      <c r="W85" s="97"/>
      <c r="X85" s="83"/>
      <c r="Y85" s="97"/>
    </row>
    <row r="86" spans="2:25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69"/>
      <c r="P86" s="133" t="s">
        <v>56</v>
      </c>
      <c r="Q86" s="114">
        <v>1081</v>
      </c>
      <c r="R86" s="133" t="s">
        <v>56</v>
      </c>
      <c r="S86" s="134">
        <f t="shared" si="2"/>
        <v>3.9653717765305747</v>
      </c>
      <c r="T86" s="97"/>
      <c r="U86" s="68"/>
      <c r="V86" s="100"/>
      <c r="W86" s="97"/>
      <c r="X86" s="83"/>
      <c r="Y86" s="97"/>
    </row>
    <row r="87" spans="2:25" x14ac:dyDescent="0.15"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69"/>
      <c r="P87" s="133" t="s">
        <v>74</v>
      </c>
      <c r="Q87" s="114">
        <v>931</v>
      </c>
      <c r="R87" s="133" t="s">
        <v>74</v>
      </c>
      <c r="S87" s="134">
        <f t="shared" si="2"/>
        <v>3.415135174791827</v>
      </c>
      <c r="T87" s="97"/>
      <c r="U87" s="68"/>
      <c r="V87" s="100"/>
      <c r="W87" s="97"/>
      <c r="X87" s="83"/>
      <c r="Y87" s="97"/>
    </row>
    <row r="88" spans="2:25" x14ac:dyDescent="0.15"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69"/>
      <c r="P88" s="133" t="s">
        <v>61</v>
      </c>
      <c r="Q88" s="114">
        <v>798</v>
      </c>
      <c r="R88" s="133" t="s">
        <v>61</v>
      </c>
      <c r="S88" s="134">
        <f t="shared" si="2"/>
        <v>2.9272587212501375</v>
      </c>
      <c r="T88" s="97"/>
      <c r="U88" s="68"/>
      <c r="V88" s="100"/>
      <c r="W88" s="97"/>
      <c r="X88" s="83"/>
      <c r="Y88" s="97"/>
    </row>
    <row r="89" spans="2:25" x14ac:dyDescent="0.15"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P89" s="133" t="s">
        <v>58</v>
      </c>
      <c r="Q89" s="107">
        <v>743</v>
      </c>
      <c r="R89" s="133" t="s">
        <v>58</v>
      </c>
      <c r="S89" s="134">
        <f t="shared" si="2"/>
        <v>2.7255053006125971</v>
      </c>
      <c r="T89" s="97"/>
      <c r="U89" s="68"/>
      <c r="V89" s="101"/>
      <c r="W89" s="97"/>
      <c r="X89" s="83"/>
      <c r="Y89" s="97"/>
    </row>
    <row r="90" spans="2:25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P90" s="133" t="s">
        <v>63</v>
      </c>
      <c r="Q90" s="114">
        <v>629</v>
      </c>
      <c r="R90" s="133" t="s">
        <v>59</v>
      </c>
      <c r="S90" s="134">
        <f t="shared" si="2"/>
        <v>2.3073254832911485</v>
      </c>
      <c r="T90" s="83"/>
      <c r="U90" s="98"/>
      <c r="V90" s="99"/>
    </row>
    <row r="91" spans="2:25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P91" s="133" t="s">
        <v>110</v>
      </c>
      <c r="Q91" s="135">
        <f>+Q92-SUM(Q81:Q90)</f>
        <v>10102</v>
      </c>
      <c r="R91" s="133" t="s">
        <v>110</v>
      </c>
      <c r="S91" s="134">
        <f t="shared" si="2"/>
        <v>37.056601005098862</v>
      </c>
      <c r="T91" s="83"/>
      <c r="U91" s="98"/>
      <c r="V91" s="99"/>
    </row>
    <row r="92" spans="2:25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P92" s="148" t="s">
        <v>2</v>
      </c>
      <c r="Q92" s="147">
        <v>27261</v>
      </c>
      <c r="R92" s="148" t="s">
        <v>2</v>
      </c>
      <c r="S92" s="149">
        <f t="shared" si="2"/>
        <v>100</v>
      </c>
      <c r="T92" s="83"/>
    </row>
    <row r="93" spans="2:25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R93" s="33"/>
      <c r="S93" s="83"/>
      <c r="T93" s="83"/>
    </row>
    <row r="94" spans="2:25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</row>
    <row r="95" spans="2:25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</row>
    <row r="96" spans="2:25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</row>
    <row r="97" spans="4:14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</row>
    <row r="98" spans="4:14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</row>
    <row r="99" spans="4:14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4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4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4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4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4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4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4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4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4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4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4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4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4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</row>
    <row r="389" spans="4:14" x14ac:dyDescent="0.15"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</row>
    <row r="390" spans="4:14" x14ac:dyDescent="0.15"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</row>
  </sheetData>
  <mergeCells count="6">
    <mergeCell ref="B54:C75"/>
    <mergeCell ref="H54:H65"/>
    <mergeCell ref="H66:H75"/>
    <mergeCell ref="J70:L73"/>
    <mergeCell ref="J56:L58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20.温泉源泉数</vt:lpstr>
      <vt:lpstr>'20.温泉源泉数'!Print_Area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2016-05-26T04:23:00Z</cp:lastPrinted>
  <dcterms:created xsi:type="dcterms:W3CDTF">2006-11-20T04:37:14Z</dcterms:created>
  <dcterms:modified xsi:type="dcterms:W3CDTF">2020-06-05T05:56:52Z</dcterms:modified>
</cp:coreProperties>
</file>