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例" sheetId="19" r:id="rId1"/>
    <sheet name="4月１週" sheetId="1" r:id="rId2"/>
    <sheet name="4月２週" sheetId="11" r:id="rId3"/>
    <sheet name="4月３週" sheetId="12" r:id="rId4"/>
    <sheet name="4月４週～５月１週" sheetId="13" r:id="rId5"/>
    <sheet name="５月２週" sheetId="14" r:id="rId6"/>
    <sheet name="５月３週" sheetId="15" r:id="rId7"/>
    <sheet name="５月４週" sheetId="16" r:id="rId8"/>
    <sheet name="５月５週" sheetId="17" r:id="rId9"/>
    <sheet name="Sheet2 (2)" sheetId="18" r:id="rId10"/>
    <sheet name="Sheet2" sheetId="2" r:id="rId11"/>
    <sheet name="Sheet3" sheetId="3" r:id="rId12"/>
  </sheets>
  <calcPr calcId="162913"/>
</workbook>
</file>

<file path=xl/calcChain.xml><?xml version="1.0" encoding="utf-8"?>
<calcChain xmlns="http://schemas.openxmlformats.org/spreadsheetml/2006/main">
  <c r="M51" i="19" l="1"/>
  <c r="I51" i="19"/>
  <c r="E51" i="19"/>
  <c r="M50" i="19"/>
  <c r="I50" i="19"/>
  <c r="E50" i="19"/>
  <c r="M49" i="19"/>
  <c r="I49" i="19"/>
  <c r="E49" i="19"/>
  <c r="M51" i="11"/>
  <c r="I51" i="11"/>
  <c r="E51" i="11"/>
  <c r="M50" i="11"/>
  <c r="I50" i="11"/>
  <c r="E50" i="11"/>
  <c r="M49" i="11"/>
  <c r="I49" i="11"/>
  <c r="E49" i="11"/>
  <c r="M51" i="12"/>
  <c r="I51" i="12"/>
  <c r="E51" i="12"/>
  <c r="M50" i="12"/>
  <c r="I50" i="12"/>
  <c r="E50" i="12"/>
  <c r="M49" i="12"/>
  <c r="I49" i="12"/>
  <c r="E49" i="12"/>
  <c r="M51" i="13"/>
  <c r="I51" i="13"/>
  <c r="E51" i="13"/>
  <c r="M50" i="13"/>
  <c r="I50" i="13"/>
  <c r="E50" i="13"/>
  <c r="M49" i="13"/>
  <c r="I49" i="13"/>
  <c r="E49" i="13"/>
  <c r="M51" i="14"/>
  <c r="I51" i="14"/>
  <c r="E51" i="14"/>
  <c r="M50" i="14"/>
  <c r="I50" i="14"/>
  <c r="E50" i="14"/>
  <c r="M49" i="14"/>
  <c r="I49" i="14"/>
  <c r="E49" i="14"/>
  <c r="M51" i="15"/>
  <c r="I51" i="15"/>
  <c r="E51" i="15"/>
  <c r="M50" i="15"/>
  <c r="I50" i="15"/>
  <c r="E50" i="15"/>
  <c r="M49" i="15"/>
  <c r="I49" i="15"/>
  <c r="E49" i="15"/>
  <c r="M51" i="16"/>
  <c r="I51" i="16"/>
  <c r="E51" i="16"/>
  <c r="M50" i="16"/>
  <c r="I50" i="16"/>
  <c r="E50" i="16"/>
  <c r="M49" i="16"/>
  <c r="I49" i="16"/>
  <c r="E49" i="16"/>
  <c r="M51" i="1"/>
  <c r="I51" i="1"/>
  <c r="E51" i="1"/>
  <c r="M50" i="1"/>
  <c r="I50" i="1"/>
  <c r="E50" i="1"/>
  <c r="M49" i="1"/>
  <c r="I49" i="1"/>
  <c r="E49" i="1"/>
  <c r="M51" i="17"/>
  <c r="I51" i="17"/>
  <c r="E51" i="17"/>
  <c r="M50" i="17"/>
  <c r="I50" i="17"/>
  <c r="E50" i="17"/>
  <c r="M49" i="17"/>
  <c r="I49" i="17"/>
  <c r="E49" i="17"/>
</calcChain>
</file>

<file path=xl/sharedStrings.xml><?xml version="1.0" encoding="utf-8"?>
<sst xmlns="http://schemas.openxmlformats.org/spreadsheetml/2006/main" count="1245" uniqueCount="252">
  <si>
    <t>第１週</t>
    <rPh sb="0" eb="1">
      <t>ダイ</t>
    </rPh>
    <rPh sb="2" eb="3">
      <t>シュウ</t>
    </rPh>
    <phoneticPr fontId="1"/>
  </si>
  <si>
    <t>月日</t>
    <rPh sb="0" eb="2">
      <t>ツキヒ</t>
    </rPh>
    <phoneticPr fontId="1"/>
  </si>
  <si>
    <t>曜日</t>
    <rPh sb="0" eb="2">
      <t>ヨウビ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</si>
  <si>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</si>
  <si>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</si>
  <si>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</si>
  <si>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</si>
  <si>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</si>
  <si>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</si>
  <si>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</si>
  <si>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</si>
  <si>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</si>
  <si>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</si>
  <si>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よてい</t>
    <phoneticPr fontId="1"/>
  </si>
  <si>
    <t>もちもの</t>
    <phoneticPr fontId="1"/>
  </si>
  <si>
    <t>朝の会</t>
    <rPh sb="0" eb="1">
      <t>アサ</t>
    </rPh>
    <rPh sb="2" eb="3">
      <t>カイ</t>
    </rPh>
    <phoneticPr fontId="1"/>
  </si>
  <si>
    <t>１時間め</t>
    <rPh sb="1" eb="3">
      <t>ジカン</t>
    </rPh>
    <phoneticPr fontId="1"/>
  </si>
  <si>
    <t>２時間め</t>
    <rPh sb="1" eb="3">
      <t>ジカン</t>
    </rPh>
    <phoneticPr fontId="1"/>
  </si>
  <si>
    <t>中休み</t>
    <rPh sb="0" eb="2">
      <t>ナカヤス</t>
    </rPh>
    <phoneticPr fontId="1"/>
  </si>
  <si>
    <t>３時間め</t>
    <rPh sb="1" eb="3">
      <t>ジカン</t>
    </rPh>
    <phoneticPr fontId="1"/>
  </si>
  <si>
    <t>４時間め</t>
    <rPh sb="1" eb="3">
      <t>ジカン</t>
    </rPh>
    <phoneticPr fontId="1"/>
  </si>
  <si>
    <t>きゅうしょく</t>
    <phoneticPr fontId="1"/>
  </si>
  <si>
    <t>ひるやすみ</t>
    <phoneticPr fontId="1"/>
  </si>
  <si>
    <t>そうじ</t>
    <phoneticPr fontId="1"/>
  </si>
  <si>
    <t>５時間め</t>
    <rPh sb="1" eb="3">
      <t>ジカン</t>
    </rPh>
    <phoneticPr fontId="1"/>
  </si>
  <si>
    <t>帰りの会</t>
    <rPh sb="0" eb="1">
      <t>カエ</t>
    </rPh>
    <rPh sb="3" eb="4">
      <t>カイ</t>
    </rPh>
    <phoneticPr fontId="1"/>
  </si>
  <si>
    <t>げこうじこく</t>
    <phoneticPr fontId="1"/>
  </si>
  <si>
    <t>時数</t>
    <rPh sb="0" eb="2">
      <t>ジスウ</t>
    </rPh>
    <phoneticPr fontId="1"/>
  </si>
  <si>
    <t>国語</t>
    <rPh sb="0" eb="2">
      <t>コクゴ</t>
    </rPh>
    <phoneticPr fontId="1"/>
  </si>
  <si>
    <t>算数</t>
    <rPh sb="0" eb="2">
      <t>サンスウ</t>
    </rPh>
    <phoneticPr fontId="1"/>
  </si>
  <si>
    <t>生活</t>
    <rPh sb="0" eb="2">
      <t>セイカツ</t>
    </rPh>
    <phoneticPr fontId="1"/>
  </si>
  <si>
    <t>音楽</t>
    <rPh sb="0" eb="2">
      <t>オンガク</t>
    </rPh>
    <phoneticPr fontId="1"/>
  </si>
  <si>
    <t>図画工作</t>
    <rPh sb="0" eb="2">
      <t>ズガ</t>
    </rPh>
    <rPh sb="2" eb="4">
      <t>コウサク</t>
    </rPh>
    <phoneticPr fontId="1"/>
  </si>
  <si>
    <t>体育</t>
    <rPh sb="0" eb="2">
      <t>タイイク</t>
    </rPh>
    <phoneticPr fontId="1"/>
  </si>
  <si>
    <t>道徳</t>
    <rPh sb="0" eb="2">
      <t>ドウトク</t>
    </rPh>
    <phoneticPr fontId="1"/>
  </si>
  <si>
    <t>学校行事</t>
    <rPh sb="0" eb="2">
      <t>ガッコウ</t>
    </rPh>
    <rPh sb="2" eb="4">
      <t>ギョウジ</t>
    </rPh>
    <phoneticPr fontId="1"/>
  </si>
  <si>
    <t>学級活動</t>
    <rPh sb="0" eb="2">
      <t>ガッキュウ</t>
    </rPh>
    <rPh sb="2" eb="4">
      <t>カツドウ</t>
    </rPh>
    <phoneticPr fontId="1"/>
  </si>
  <si>
    <t>第２週</t>
    <rPh sb="0" eb="1">
      <t>ダイ</t>
    </rPh>
    <rPh sb="2" eb="3">
      <t>シュウ</t>
    </rPh>
    <phoneticPr fontId="1"/>
  </si>
  <si>
    <t>１８日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</si>
  <si>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</si>
  <si>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</si>
  <si>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第３週</t>
    <rPh sb="0" eb="1">
      <t>ダイ</t>
    </rPh>
    <rPh sb="2" eb="3">
      <t>シュウ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</si>
  <si>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</si>
  <si>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</si>
  <si>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</si>
  <si>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</si>
  <si>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</si>
  <si>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第４週</t>
    <rPh sb="0" eb="1">
      <t>ダイ</t>
    </rPh>
    <rPh sb="2" eb="3">
      <t>シュウ</t>
    </rPh>
    <phoneticPr fontId="1"/>
  </si>
  <si>
    <t>３０日</t>
    <rPh sb="2" eb="3">
      <t>ニチ</t>
    </rPh>
    <phoneticPr fontId="1"/>
  </si>
  <si>
    <t>４日</t>
    <rPh sb="1" eb="2">
      <t>ニチ</t>
    </rPh>
    <phoneticPr fontId="1"/>
  </si>
  <si>
    <t>第５週</t>
    <rPh sb="0" eb="1">
      <t>ダイ</t>
    </rPh>
    <rPh sb="2" eb="3">
      <t>シュウ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</si>
  <si>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</si>
  <si>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</si>
  <si>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第６週</t>
    <rPh sb="0" eb="1">
      <t>ダイ</t>
    </rPh>
    <rPh sb="2" eb="3">
      <t>シュウ</t>
    </rPh>
    <phoneticPr fontId="1"/>
  </si>
  <si>
    <t>１５日</t>
    <rPh sb="2" eb="3">
      <t>ニチ</t>
    </rPh>
    <phoneticPr fontId="1"/>
  </si>
  <si>
    <t>第７週</t>
    <rPh sb="0" eb="1">
      <t>ダイ</t>
    </rPh>
    <rPh sb="2" eb="3">
      <t>シュウ</t>
    </rPh>
    <phoneticPr fontId="1"/>
  </si>
  <si>
    <t>２２日</t>
    <rPh sb="2" eb="3">
      <t>ニチ</t>
    </rPh>
    <phoneticPr fontId="1"/>
  </si>
  <si>
    <t>第８週</t>
    <rPh sb="0" eb="1">
      <t>ダイ</t>
    </rPh>
    <rPh sb="2" eb="3">
      <t>シュウ</t>
    </rPh>
    <phoneticPr fontId="1"/>
  </si>
  <si>
    <t>２９日</t>
    <rPh sb="2" eb="3">
      <t>ニチ</t>
    </rPh>
    <phoneticPr fontId="1"/>
  </si>
  <si>
    <t>1年生になった嬉しさを素直に感じ、大きくなった喜びを感じながら、学校で過ごすことができる。</t>
    <rPh sb="1" eb="3">
      <t>ネンセイ</t>
    </rPh>
    <rPh sb="7" eb="8">
      <t>ウレ</t>
    </rPh>
    <rPh sb="11" eb="13">
      <t>スナオ</t>
    </rPh>
    <rPh sb="14" eb="15">
      <t>カン</t>
    </rPh>
    <rPh sb="17" eb="18">
      <t>オオ</t>
    </rPh>
    <rPh sb="23" eb="24">
      <t>ヨロコ</t>
    </rPh>
    <rPh sb="26" eb="27">
      <t>カン</t>
    </rPh>
    <rPh sb="32" eb="34">
      <t>ガッコウ</t>
    </rPh>
    <rPh sb="35" eb="36">
      <t>ス</t>
    </rPh>
    <phoneticPr fontId="1"/>
  </si>
  <si>
    <t>週のめあて（例）</t>
    <rPh sb="0" eb="1">
      <t>シュウ</t>
    </rPh>
    <rPh sb="6" eb="7">
      <t>レイ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</si>
  <si>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</si>
  <si>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</si>
  <si>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</si>
  <si>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学校生活に慣れ、学校や学級が大好きになり、明日も学校へ来たいと思うことができる。</t>
    <phoneticPr fontId="1"/>
  </si>
  <si>
    <t>１日</t>
    <rPh sb="1" eb="2">
      <t>ニチ</t>
    </rPh>
    <phoneticPr fontId="1"/>
  </si>
  <si>
    <t>６日</t>
    <rPh sb="1" eb="2">
      <t>ニチ</t>
    </rPh>
    <phoneticPr fontId="1"/>
  </si>
  <si>
    <t>学級や学年の友達といろいろな活動をしてさらに仲良くなり、意欲的に学校生活を送ることができる。</t>
    <phoneticPr fontId="1"/>
  </si>
  <si>
    <t>昭和の日</t>
    <rPh sb="0" eb="2">
      <t>ショウワ</t>
    </rPh>
    <rPh sb="3" eb="4">
      <t>ヒ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</si>
  <si>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</si>
  <si>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</si>
  <si>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</si>
  <si>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</si>
  <si>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</si>
  <si>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</si>
  <si>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</si>
  <si>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５日</t>
    <rPh sb="1" eb="2">
      <t>ニチ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</si>
  <si>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</si>
  <si>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</si>
  <si>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１９日</t>
    <rPh sb="2" eb="3">
      <t>ニチ</t>
    </rPh>
    <phoneticPr fontId="1"/>
  </si>
  <si>
    <t>２６日</t>
    <rPh sb="2" eb="3">
      <t>ニチ</t>
    </rPh>
    <phoneticPr fontId="1"/>
  </si>
  <si>
    <t>国</t>
    <rPh sb="0" eb="1">
      <t>クニ</t>
    </rPh>
    <phoneticPr fontId="1"/>
  </si>
  <si>
    <t>生</t>
    <rPh sb="0" eb="1">
      <t>セイ</t>
    </rPh>
    <phoneticPr fontId="1"/>
  </si>
  <si>
    <t>よてい</t>
    <phoneticPr fontId="1"/>
  </si>
  <si>
    <t>もちもの</t>
    <phoneticPr fontId="1"/>
  </si>
  <si>
    <t>なかよくなろう※</t>
    <phoneticPr fontId="1"/>
  </si>
  <si>
    <t>なかよくなろう※</t>
    <phoneticPr fontId="1"/>
  </si>
  <si>
    <t>なかよくなろう※</t>
    <phoneticPr fontId="1"/>
  </si>
  <si>
    <t>・手遊び</t>
    <rPh sb="1" eb="3">
      <t>テアソ</t>
    </rPh>
    <phoneticPr fontId="1"/>
  </si>
  <si>
    <t>・お話読んで</t>
    <rPh sb="2" eb="3">
      <t>ハナシ</t>
    </rPh>
    <rPh sb="3" eb="4">
      <t>ヨ</t>
    </rPh>
    <phoneticPr fontId="1"/>
  </si>
  <si>
    <t>・お話聞いて</t>
    <rPh sb="2" eb="3">
      <t>ハナシ</t>
    </rPh>
    <rPh sb="3" eb="4">
      <t>キ</t>
    </rPh>
    <phoneticPr fontId="1"/>
  </si>
  <si>
    <t>音</t>
    <rPh sb="0" eb="1">
      <t>オト</t>
    </rPh>
    <phoneticPr fontId="1"/>
  </si>
  <si>
    <t>・歌って踊ろう</t>
    <rPh sb="1" eb="2">
      <t>ウタ</t>
    </rPh>
    <rPh sb="4" eb="5">
      <t>オド</t>
    </rPh>
    <phoneticPr fontId="1"/>
  </si>
  <si>
    <t>・本がたくさん</t>
    <rPh sb="1" eb="2">
      <t>ホン</t>
    </rPh>
    <phoneticPr fontId="1"/>
  </si>
  <si>
    <t>「がっこうだいすき</t>
    <phoneticPr fontId="1"/>
  </si>
  <si>
    <t>「あいうえおで</t>
    <phoneticPr fontId="1"/>
  </si>
  <si>
    <t>体</t>
    <rPh sb="0" eb="1">
      <t>カラダ</t>
    </rPh>
    <phoneticPr fontId="1"/>
  </si>
  <si>
    <t>「がっこうだいすき</t>
    <phoneticPr fontId="1"/>
  </si>
  <si>
    <t>みんななかよし」</t>
    <phoneticPr fontId="1"/>
  </si>
  <si>
    <t>あそぼう」</t>
    <phoneticPr fontId="1"/>
  </si>
  <si>
    <t>あそぼう」</t>
    <phoneticPr fontId="1"/>
  </si>
  <si>
    <t>なかよしいっぱい」</t>
    <phoneticPr fontId="1"/>
  </si>
  <si>
    <t>・自己紹介</t>
    <rPh sb="1" eb="3">
      <t>ジコ</t>
    </rPh>
    <rPh sb="3" eb="5">
      <t>ショウカイ</t>
    </rPh>
    <phoneticPr fontId="1"/>
  </si>
  <si>
    <t>（国語2/3）</t>
    <rPh sb="1" eb="3">
      <t>コクゴ</t>
    </rPh>
    <phoneticPr fontId="1"/>
  </si>
  <si>
    <t>・遊具で遊ぼう</t>
    <rPh sb="1" eb="3">
      <t>ユウグ</t>
    </rPh>
    <rPh sb="4" eb="5">
      <t>アソ</t>
    </rPh>
    <phoneticPr fontId="1"/>
  </si>
  <si>
    <t>・ひらがな</t>
    <phoneticPr fontId="1"/>
  </si>
  <si>
    <t>・ひらがな</t>
    <phoneticPr fontId="1"/>
  </si>
  <si>
    <t>（体１）</t>
    <rPh sb="1" eb="2">
      <t>タイ</t>
    </rPh>
    <phoneticPr fontId="1"/>
  </si>
  <si>
    <t>・学校のはてなや</t>
    <rPh sb="1" eb="3">
      <t>ガッコウ</t>
    </rPh>
    <phoneticPr fontId="1"/>
  </si>
  <si>
    <t>算</t>
    <rPh sb="0" eb="1">
      <t>サン</t>
    </rPh>
    <phoneticPr fontId="1"/>
  </si>
  <si>
    <t>「くらべよう」</t>
    <phoneticPr fontId="1"/>
  </si>
  <si>
    <t>「はるのあさ」</t>
    <phoneticPr fontId="1"/>
  </si>
  <si>
    <t>びっくりを</t>
    <phoneticPr fontId="1"/>
  </si>
  <si>
    <t>・数を比べよう</t>
    <rPh sb="1" eb="2">
      <t>カズ</t>
    </rPh>
    <rPh sb="3" eb="4">
      <t>クラ</t>
    </rPh>
    <phoneticPr fontId="1"/>
  </si>
  <si>
    <t>・リズムに合わせて読もう</t>
    <rPh sb="5" eb="6">
      <t>ア</t>
    </rPh>
    <rPh sb="9" eb="10">
      <t>ヨ</t>
    </rPh>
    <phoneticPr fontId="1"/>
  </si>
  <si>
    <t>・聞き合おう</t>
    <rPh sb="1" eb="2">
      <t>キ</t>
    </rPh>
    <rPh sb="3" eb="4">
      <t>ア</t>
    </rPh>
    <phoneticPr fontId="1"/>
  </si>
  <si>
    <t>見付けよう</t>
    <rPh sb="0" eb="2">
      <t>ミツ</t>
    </rPh>
    <phoneticPr fontId="1"/>
  </si>
  <si>
    <t>「はるのがっこう</t>
    <phoneticPr fontId="1"/>
  </si>
  <si>
    <t>「１０までの数」</t>
    <rPh sb="6" eb="7">
      <t>カズ</t>
    </rPh>
    <phoneticPr fontId="1"/>
  </si>
  <si>
    <t>・見付けたものを</t>
    <rPh sb="1" eb="3">
      <t>ミツ</t>
    </rPh>
    <phoneticPr fontId="1"/>
  </si>
  <si>
    <t>（生1と1/3）</t>
    <rPh sb="1" eb="2">
      <t>セイ</t>
    </rPh>
    <phoneticPr fontId="1"/>
  </si>
  <si>
    <t>こんにちは」</t>
    <phoneticPr fontId="1"/>
  </si>
  <si>
    <t>・数えてみよう</t>
    <rPh sb="1" eb="2">
      <t>カゾ</t>
    </rPh>
    <phoneticPr fontId="1"/>
  </si>
  <si>
    <t>数えてみよう</t>
    <rPh sb="0" eb="1">
      <t>カゾ</t>
    </rPh>
    <phoneticPr fontId="1"/>
  </si>
  <si>
    <t>・絵を見て数えよう</t>
    <rPh sb="1" eb="2">
      <t>エ</t>
    </rPh>
    <rPh sb="3" eb="4">
      <t>ミ</t>
    </rPh>
    <rPh sb="5" eb="6">
      <t>カゾ</t>
    </rPh>
    <phoneticPr fontId="1"/>
  </si>
  <si>
    <t>（算「10までの数」）</t>
    <rPh sb="1" eb="2">
      <t>サン</t>
    </rPh>
    <rPh sb="8" eb="9">
      <t>スウ</t>
    </rPh>
    <phoneticPr fontId="1"/>
  </si>
  <si>
    <t>・数字を書こう</t>
    <rPh sb="1" eb="3">
      <t>スウジ</t>
    </rPh>
    <rPh sb="4" eb="5">
      <t>カ</t>
    </rPh>
    <phoneticPr fontId="1"/>
  </si>
  <si>
    <t>・春と遊ぼう</t>
    <rPh sb="1" eb="2">
      <t>ハル</t>
    </rPh>
    <rPh sb="3" eb="4">
      <t>アソ</t>
    </rPh>
    <phoneticPr fontId="1"/>
  </si>
  <si>
    <t>道</t>
    <rPh sb="0" eb="1">
      <t>ミチ</t>
    </rPh>
    <phoneticPr fontId="1"/>
  </si>
  <si>
    <t>「はるですよ」</t>
    <phoneticPr fontId="1"/>
  </si>
  <si>
    <t>・みんな生きている</t>
    <rPh sb="4" eb="5">
      <t>イ</t>
    </rPh>
    <phoneticPr fontId="1"/>
  </si>
  <si>
    <t>・工夫して読もう</t>
    <rPh sb="1" eb="3">
      <t>クフウ</t>
    </rPh>
    <rPh sb="5" eb="6">
      <t>ヨ</t>
    </rPh>
    <phoneticPr fontId="1"/>
  </si>
  <si>
    <t>学</t>
    <rPh sb="0" eb="1">
      <t>ガク</t>
    </rPh>
    <phoneticPr fontId="1"/>
  </si>
  <si>
    <t>「仲良し大作戦」</t>
    <rPh sb="1" eb="3">
      <t>ナカヨ</t>
    </rPh>
    <rPh sb="4" eb="7">
      <t>ダイサクセン</t>
    </rPh>
    <phoneticPr fontId="1"/>
  </si>
  <si>
    <t>・みんなで給食</t>
    <rPh sb="5" eb="7">
      <t>キュウショク</t>
    </rPh>
    <phoneticPr fontId="1"/>
  </si>
  <si>
    <t>きゅうしょく</t>
    <phoneticPr fontId="1"/>
  </si>
  <si>
    <t>ひるやすみ</t>
    <phoneticPr fontId="1"/>
  </si>
  <si>
    <t>そうじ</t>
    <phoneticPr fontId="1"/>
  </si>
  <si>
    <t>図</t>
    <rPh sb="0" eb="1">
      <t>ズ</t>
    </rPh>
    <phoneticPr fontId="1"/>
  </si>
  <si>
    <t>「はるのがっこう</t>
    <phoneticPr fontId="1"/>
  </si>
  <si>
    <t>「みんなで歌おう」</t>
    <rPh sb="5" eb="6">
      <t>ウタ</t>
    </rPh>
    <phoneticPr fontId="1"/>
  </si>
  <si>
    <t>こんにちは」</t>
    <phoneticPr fontId="1"/>
  </si>
  <si>
    <t>・わらべ歌で遊ぼう</t>
    <rPh sb="4" eb="5">
      <t>ウタ</t>
    </rPh>
    <rPh sb="6" eb="7">
      <t>アソ</t>
    </rPh>
    <phoneticPr fontId="1"/>
  </si>
  <si>
    <t>（算2/3）</t>
    <rPh sb="1" eb="2">
      <t>サン</t>
    </rPh>
    <phoneticPr fontId="1"/>
  </si>
  <si>
    <t>・春のTシャツを</t>
    <rPh sb="1" eb="2">
      <t>ハル</t>
    </rPh>
    <phoneticPr fontId="1"/>
  </si>
  <si>
    <t>つくろう</t>
    <phoneticPr fontId="1"/>
  </si>
  <si>
    <t>（図工１）</t>
    <rPh sb="1" eb="3">
      <t>ズコウ</t>
    </rPh>
    <phoneticPr fontId="1"/>
  </si>
  <si>
    <t>・春の歌</t>
    <rPh sb="1" eb="2">
      <t>ハル</t>
    </rPh>
    <rPh sb="3" eb="4">
      <t>ウタ</t>
    </rPh>
    <phoneticPr fontId="1"/>
  </si>
  <si>
    <t>げこうじこく</t>
    <phoneticPr fontId="1"/>
  </si>
  <si>
    <t>※時数・・セルの「国」「算」等は、６つで１単位時間。日課表内の合計÷６で算出。</t>
    <rPh sb="1" eb="3">
      <t>ジスウ</t>
    </rPh>
    <rPh sb="9" eb="10">
      <t>クニ</t>
    </rPh>
    <rPh sb="12" eb="13">
      <t>サン</t>
    </rPh>
    <rPh sb="14" eb="15">
      <t>ナド</t>
    </rPh>
    <rPh sb="21" eb="23">
      <t>タンイ</t>
    </rPh>
    <rPh sb="23" eb="25">
      <t>ジカン</t>
    </rPh>
    <rPh sb="26" eb="28">
      <t>ニッカ</t>
    </rPh>
    <rPh sb="28" eb="30">
      <t>ヒョウナイ</t>
    </rPh>
    <rPh sb="31" eb="33">
      <t>ゴウケイ</t>
    </rPh>
    <rPh sb="36" eb="38">
      <t>サンシュツ</t>
    </rPh>
    <phoneticPr fontId="1"/>
  </si>
  <si>
    <t>※0.3は１単位時間の３分の１を表す。</t>
    <rPh sb="6" eb="8">
      <t>タンイ</t>
    </rPh>
    <rPh sb="8" eb="10">
      <t>ジカン</t>
    </rPh>
    <rPh sb="12" eb="13">
      <t>ブン</t>
    </rPh>
    <rPh sb="16" eb="17">
      <t>アラワ</t>
    </rPh>
    <phoneticPr fontId="1"/>
  </si>
  <si>
    <t>見付けたものを</t>
    <rPh sb="0" eb="2">
      <t>ミツ</t>
    </rPh>
    <phoneticPr fontId="1"/>
  </si>
  <si>
    <t>しょうかいしよう</t>
    <phoneticPr fontId="1"/>
  </si>
  <si>
    <t>令和３年度　○○小学校スタートカリキュラム週案（例）</t>
    <rPh sb="0" eb="2">
      <t>レイワ</t>
    </rPh>
    <rPh sb="3" eb="5">
      <t>ネンド</t>
    </rPh>
    <rPh sb="8" eb="11">
      <t>ショウガッコウ</t>
    </rPh>
    <rPh sb="21" eb="22">
      <t>シュウ</t>
    </rPh>
    <rPh sb="22" eb="23">
      <t>アン</t>
    </rPh>
    <rPh sb="24" eb="25">
      <t>レイ</t>
    </rPh>
    <phoneticPr fontId="1"/>
  </si>
  <si>
    <t>5日</t>
    <rPh sb="1" eb="2">
      <t>ニチ</t>
    </rPh>
    <phoneticPr fontId="1"/>
  </si>
  <si>
    <t>令和３年度　○○小学校スタートカリキュラム週案（案）</t>
    <rPh sb="0" eb="2">
      <t>レイワ</t>
    </rPh>
    <rPh sb="3" eb="5">
      <t>ネンド</t>
    </rPh>
    <rPh sb="8" eb="11">
      <t>ショウガッコウ</t>
    </rPh>
    <rPh sb="21" eb="22">
      <t>シュウ</t>
    </rPh>
    <rPh sb="22" eb="23">
      <t>アン</t>
    </rPh>
    <rPh sb="24" eb="25">
      <t>アン</t>
    </rPh>
    <phoneticPr fontId="1"/>
  </si>
  <si>
    <t>（４月５日～４月１０日）</t>
    <phoneticPr fontId="1"/>
  </si>
  <si>
    <t>12日</t>
    <rPh sb="2" eb="3">
      <t>ニチ</t>
    </rPh>
    <phoneticPr fontId="1"/>
  </si>
  <si>
    <t>（４月１２日～４月１７日）</t>
    <phoneticPr fontId="1"/>
  </si>
  <si>
    <t>（４月１９日～４月２４日）</t>
    <phoneticPr fontId="1"/>
  </si>
  <si>
    <t>（４月２６日～５月１日）</t>
    <phoneticPr fontId="1"/>
  </si>
  <si>
    <t>（５月３日～５月８日）</t>
    <phoneticPr fontId="1"/>
  </si>
  <si>
    <t>３日</t>
    <rPh sb="1" eb="2">
      <t>ニチ</t>
    </rPh>
    <phoneticPr fontId="1"/>
  </si>
  <si>
    <t>憲法記念日</t>
    <rPh sb="0" eb="2">
      <t>ケンポウ</t>
    </rPh>
    <rPh sb="2" eb="5">
      <t>キネンビ</t>
    </rPh>
    <phoneticPr fontId="1"/>
  </si>
  <si>
    <t>（５月１０日～５月１５日）</t>
    <phoneticPr fontId="1"/>
  </si>
  <si>
    <t>１０日</t>
    <rPh sb="2" eb="3">
      <t>ニチ</t>
    </rPh>
    <phoneticPr fontId="1"/>
  </si>
  <si>
    <t>（５月１７日～５月２２日）</t>
    <phoneticPr fontId="1"/>
  </si>
  <si>
    <t>１７日</t>
    <rPh sb="2" eb="3">
      <t>ニチ</t>
    </rPh>
    <phoneticPr fontId="1"/>
  </si>
  <si>
    <t>（５月２４日～５月２９日）</t>
    <phoneticPr fontId="1"/>
  </si>
  <si>
    <t>歓迎遠足</t>
    <rPh sb="0" eb="2">
      <t>カンゲイ</t>
    </rPh>
    <rPh sb="2" eb="4">
      <t>エンソク</t>
    </rPh>
    <phoneticPr fontId="1"/>
  </si>
  <si>
    <t>入学式</t>
    <rPh sb="0" eb="3">
      <t>ニュウガクシキ</t>
    </rPh>
    <phoneticPr fontId="1"/>
  </si>
  <si>
    <t>対面式</t>
    <rPh sb="0" eb="3">
      <t>タイメンシキ</t>
    </rPh>
    <phoneticPr fontId="1"/>
  </si>
  <si>
    <t>給食開始</t>
    <rPh sb="0" eb="2">
      <t>キュウショク</t>
    </rPh>
    <rPh sb="2" eb="4">
      <t>カイシ</t>
    </rPh>
    <phoneticPr fontId="1"/>
  </si>
  <si>
    <t>なかよくなろう</t>
    <phoneticPr fontId="1"/>
  </si>
  <si>
    <t>学年始PTA</t>
    <rPh sb="0" eb="2">
      <t>ガクネン</t>
    </rPh>
    <rPh sb="2" eb="3">
      <t>ハジ</t>
    </rPh>
    <phoneticPr fontId="1"/>
  </si>
  <si>
    <t>保護者面談①</t>
    <rPh sb="0" eb="3">
      <t>ホゴシャ</t>
    </rPh>
    <rPh sb="3" eb="5">
      <t>メンダン</t>
    </rPh>
    <phoneticPr fontId="1"/>
  </si>
  <si>
    <t>保護者面談②</t>
    <rPh sb="0" eb="3">
      <t>ホゴシャ</t>
    </rPh>
    <rPh sb="3" eb="5">
      <t>メンダン</t>
    </rPh>
    <phoneticPr fontId="1"/>
  </si>
  <si>
    <t>保護者面談④</t>
    <rPh sb="0" eb="3">
      <t>ホゴシャ</t>
    </rPh>
    <rPh sb="3" eb="5">
      <t>メンダン</t>
    </rPh>
    <phoneticPr fontId="1"/>
  </si>
  <si>
    <t>保護者面談③
聴力検査（午後）</t>
    <rPh sb="0" eb="3">
      <t>ホゴシャ</t>
    </rPh>
    <rPh sb="3" eb="5">
      <t>メンダン</t>
    </rPh>
    <rPh sb="7" eb="9">
      <t>チョウリョク</t>
    </rPh>
    <rPh sb="9" eb="11">
      <t>ケンサ</t>
    </rPh>
    <rPh sb="12" eb="14">
      <t>ゴゴ</t>
    </rPh>
    <phoneticPr fontId="1"/>
  </si>
  <si>
    <t>歯科検診（午後）</t>
    <rPh sb="0" eb="2">
      <t>シカ</t>
    </rPh>
    <rPh sb="2" eb="4">
      <t>ケンシン</t>
    </rPh>
    <rPh sb="5" eb="7">
      <t>ゴゴ</t>
    </rPh>
    <phoneticPr fontId="1"/>
  </si>
  <si>
    <t>内科検診（午後）</t>
    <rPh sb="0" eb="2">
      <t>ナイカ</t>
    </rPh>
    <rPh sb="2" eb="4">
      <t>ケンシン</t>
    </rPh>
    <rPh sb="5" eb="7">
      <t>ゴゴ</t>
    </rPh>
    <phoneticPr fontId="1"/>
  </si>
  <si>
    <t>保護者会</t>
    <rPh sb="0" eb="4">
      <t>ホゴシャカイ</t>
    </rPh>
    <phoneticPr fontId="1"/>
  </si>
  <si>
    <t>下校</t>
    <rPh sb="0" eb="2">
      <t>ゲコウ</t>
    </rPh>
    <phoneticPr fontId="1"/>
  </si>
  <si>
    <t>行</t>
    <rPh sb="0" eb="1">
      <t>イ</t>
    </rPh>
    <phoneticPr fontId="1"/>
  </si>
  <si>
    <t>帰りの支度</t>
    <rPh sb="0" eb="1">
      <t>カエ</t>
    </rPh>
    <rPh sb="3" eb="5">
      <t>シタク</t>
    </rPh>
    <phoneticPr fontId="1"/>
  </si>
  <si>
    <t>下校指導</t>
    <rPh sb="0" eb="2">
      <t>ゲコウ</t>
    </rPh>
    <rPh sb="2" eb="4">
      <t>シドウ</t>
    </rPh>
    <phoneticPr fontId="1"/>
  </si>
  <si>
    <t>学</t>
    <rPh sb="0" eb="1">
      <t>ガク</t>
    </rPh>
    <phoneticPr fontId="1"/>
  </si>
  <si>
    <t>国</t>
    <rPh sb="0" eb="1">
      <t>クニ</t>
    </rPh>
    <phoneticPr fontId="1"/>
  </si>
  <si>
    <t>たのしいいちにち</t>
    <phoneticPr fontId="1"/>
  </si>
  <si>
    <t>わたしのなまえ</t>
    <phoneticPr fontId="1"/>
  </si>
  <si>
    <t>道</t>
    <rPh sb="0" eb="1">
      <t>ミチ</t>
    </rPh>
    <phoneticPr fontId="1"/>
  </si>
  <si>
    <t>みんなでたのしく</t>
    <phoneticPr fontId="1"/>
  </si>
  <si>
    <t>生</t>
    <rPh sb="0" eb="1">
      <t>セイ</t>
    </rPh>
    <phoneticPr fontId="1"/>
  </si>
  <si>
    <t>がっこうだいすき</t>
    <phoneticPr fontId="1"/>
  </si>
  <si>
    <t>がっこうのひみつ</t>
    <phoneticPr fontId="1"/>
  </si>
  <si>
    <t>たのしいきゅうしょく</t>
    <phoneticPr fontId="1"/>
  </si>
  <si>
    <t>算</t>
    <rPh sb="0" eb="1">
      <t>サン</t>
    </rPh>
    <phoneticPr fontId="1"/>
  </si>
  <si>
    <t>さんすうの</t>
    <phoneticPr fontId="1"/>
  </si>
  <si>
    <t>はじまり</t>
    <phoneticPr fontId="1"/>
  </si>
  <si>
    <t>音</t>
    <rPh sb="0" eb="1">
      <t>オト</t>
    </rPh>
    <phoneticPr fontId="1"/>
  </si>
  <si>
    <t>うたっておどって</t>
    <phoneticPr fontId="1"/>
  </si>
  <si>
    <t>※雨天時</t>
    <rPh sb="1" eb="4">
      <t>ウテンジ</t>
    </rPh>
    <phoneticPr fontId="1"/>
  </si>
  <si>
    <t>がっこうたんけん</t>
    <phoneticPr fontId="1"/>
  </si>
  <si>
    <t>みつけてはなそう</t>
    <phoneticPr fontId="1"/>
  </si>
  <si>
    <t>たのしくきこう</t>
    <phoneticPr fontId="1"/>
  </si>
  <si>
    <t>体</t>
    <rPh sb="0" eb="1">
      <t>カラダ</t>
    </rPh>
    <phoneticPr fontId="1"/>
  </si>
  <si>
    <t>体</t>
    <rPh sb="0" eb="1">
      <t>タイ</t>
    </rPh>
    <phoneticPr fontId="1"/>
  </si>
  <si>
    <t>からだほぐしの</t>
    <phoneticPr fontId="1"/>
  </si>
  <si>
    <t>うんどう</t>
    <phoneticPr fontId="1"/>
  </si>
  <si>
    <t>みんなでまもろう</t>
    <phoneticPr fontId="1"/>
  </si>
  <si>
    <t>がっこうたんけん</t>
    <phoneticPr fontId="1"/>
  </si>
  <si>
    <t>図</t>
    <rPh sb="0" eb="1">
      <t>ズ</t>
    </rPh>
    <phoneticPr fontId="1"/>
  </si>
  <si>
    <t>すきなもの</t>
    <phoneticPr fontId="1"/>
  </si>
  <si>
    <t>いっぱい</t>
    <phoneticPr fontId="1"/>
  </si>
  <si>
    <t>すきなものを</t>
    <phoneticPr fontId="1"/>
  </si>
  <si>
    <t>おともだちに</t>
    <phoneticPr fontId="1"/>
  </si>
  <si>
    <t>しょうかいしよう</t>
    <phoneticPr fontId="1"/>
  </si>
  <si>
    <t>かいてみよう</t>
    <phoneticPr fontId="1"/>
  </si>
  <si>
    <t>かいてみよう</t>
    <phoneticPr fontId="1"/>
  </si>
  <si>
    <t>めいしづくり</t>
    <phoneticPr fontId="1"/>
  </si>
  <si>
    <t>がっこうだいすき</t>
    <phoneticPr fontId="1"/>
  </si>
  <si>
    <t>がっこうのはてなや</t>
    <phoneticPr fontId="1"/>
  </si>
  <si>
    <t>びっくりをみつけよう</t>
    <phoneticPr fontId="1"/>
  </si>
  <si>
    <t>みつけたことを</t>
    <phoneticPr fontId="1"/>
  </si>
  <si>
    <t>おともだちに</t>
    <phoneticPr fontId="1"/>
  </si>
  <si>
    <t>つたえよう</t>
    <phoneticPr fontId="1"/>
  </si>
  <si>
    <t>聴力検査</t>
    <rPh sb="0" eb="2">
      <t>チョウリョク</t>
    </rPh>
    <rPh sb="2" eb="4">
      <t>ケンサ</t>
    </rPh>
    <phoneticPr fontId="1"/>
  </si>
  <si>
    <t>みつけたものを</t>
    <phoneticPr fontId="1"/>
  </si>
  <si>
    <t>かぞえてみよう</t>
    <phoneticPr fontId="1"/>
  </si>
  <si>
    <t>（10までの数）</t>
    <rPh sb="6" eb="7">
      <t>カズ</t>
    </rPh>
    <phoneticPr fontId="1"/>
  </si>
  <si>
    <t>こえをあわせて</t>
    <phoneticPr fontId="1"/>
  </si>
  <si>
    <t>あいうえお</t>
    <phoneticPr fontId="1"/>
  </si>
  <si>
    <t>10までの数</t>
    <rPh sb="5" eb="6">
      <t>カズ</t>
    </rPh>
    <phoneticPr fontId="1"/>
  </si>
  <si>
    <t>クレヨンやパスと</t>
    <phoneticPr fontId="1"/>
  </si>
  <si>
    <t>なかよし</t>
    <phoneticPr fontId="1"/>
  </si>
  <si>
    <t>ことばをあつめよう</t>
    <phoneticPr fontId="1"/>
  </si>
  <si>
    <t>おしごとみつけ</t>
    <phoneticPr fontId="1"/>
  </si>
  <si>
    <t>てつぼうや</t>
    <phoneticPr fontId="1"/>
  </si>
  <si>
    <t>ゆうぐで</t>
    <phoneticPr fontId="1"/>
  </si>
  <si>
    <t>あそぼう</t>
    <phoneticPr fontId="1"/>
  </si>
  <si>
    <t>おおきくなあれ</t>
    <phoneticPr fontId="1"/>
  </si>
  <si>
    <t>（わたしの</t>
    <phoneticPr fontId="1"/>
  </si>
  <si>
    <t>あさがお）</t>
    <phoneticPr fontId="1"/>
  </si>
  <si>
    <t>ねこ、ねっこ</t>
    <phoneticPr fontId="1"/>
  </si>
  <si>
    <t>みつけた</t>
    <phoneticPr fontId="1"/>
  </si>
  <si>
    <t>ゆうぐであそぼう</t>
    <phoneticPr fontId="1"/>
  </si>
  <si>
    <t>歯科検診</t>
    <rPh sb="0" eb="2">
      <t>シカ</t>
    </rPh>
    <rPh sb="2" eb="4">
      <t>ケンシン</t>
    </rPh>
    <phoneticPr fontId="1"/>
  </si>
  <si>
    <t>おにあそび</t>
    <phoneticPr fontId="1"/>
  </si>
  <si>
    <t>クラスの</t>
    <phoneticPr fontId="1"/>
  </si>
  <si>
    <t>めあてを</t>
    <phoneticPr fontId="1"/>
  </si>
  <si>
    <t>きめよう</t>
    <phoneticPr fontId="1"/>
  </si>
  <si>
    <t>始業式</t>
    <rPh sb="0" eb="3">
      <t>シギョウシキ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</si>
</sst>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游ゴシック"/>
      <family val="3"/>
      <charset val="128"/>
    </font>
    <font>
      <b/>
      <sz val="16"/>
      <color indexed="8"/>
      <name val="游ゴシック"/>
      <family val="3"/>
      <charset val="128"/>
    </font>
    <font>
      <sz val="11"/>
      <color theme="1"/>
      <name val="ＭＳ 明朝"/>
      <family val="1"/>
      <charset val="128"/>
    </font>
    <font>
      <b/>
      <sz val="20"/>
      <color theme="0"/>
      <name val="游ゴシック"/>
      <family val="3"/>
      <charset val="128"/>
    </font>
    <font>
      <sz val="11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theme="0" tint="-0.2499465926084170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dotted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6" xfId="0" applyFill="1" applyBorder="1" applyAlignment="1">
      <alignment vertical="center" shrinkToFit="1"/>
    </xf>
    <xf numFmtId="0" fontId="0" fillId="2" borderId="6" xfId="0" applyFill="1" applyBorder="1" applyAlignment="1">
      <alignment shrinkToFit="1"/>
    </xf>
    <xf numFmtId="0" fontId="0" fillId="0" borderId="6" xfId="0" applyBorder="1" applyAlignment="1">
      <alignment shrinkToFit="1"/>
    </xf>
    <xf numFmtId="0" fontId="0" fillId="2" borderId="7" xfId="0" applyFill="1" applyBorder="1" applyAlignment="1">
      <alignment vertical="center" shrinkToFit="1"/>
    </xf>
    <xf numFmtId="0" fontId="0" fillId="2" borderId="13" xfId="0" applyFill="1" applyBorder="1" applyAlignment="1">
      <alignment shrinkToFit="1"/>
    </xf>
    <xf numFmtId="0" fontId="0" fillId="0" borderId="8" xfId="0" applyBorder="1" applyAlignment="1">
      <alignment shrinkToFit="1"/>
    </xf>
    <xf numFmtId="0" fontId="0" fillId="2" borderId="14" xfId="0" applyFill="1" applyBorder="1" applyAlignment="1">
      <alignment shrinkToFit="1"/>
    </xf>
    <xf numFmtId="0" fontId="0" fillId="2" borderId="15" xfId="0" applyFill="1" applyBorder="1" applyAlignment="1">
      <alignment shrinkToFit="1"/>
    </xf>
    <xf numFmtId="0" fontId="0" fillId="2" borderId="16" xfId="0" applyFill="1" applyBorder="1" applyAlignment="1">
      <alignment vertical="center" shrinkToFit="1"/>
    </xf>
    <xf numFmtId="0" fontId="0" fillId="2" borderId="8" xfId="0" applyFill="1" applyBorder="1" applyAlignment="1">
      <alignment shrinkToFit="1"/>
    </xf>
    <xf numFmtId="0" fontId="0" fillId="2" borderId="16" xfId="0" applyFill="1" applyBorder="1" applyAlignment="1">
      <alignment shrinkToFit="1"/>
    </xf>
    <xf numFmtId="0" fontId="0" fillId="2" borderId="7" xfId="0" applyFill="1" applyBorder="1" applyAlignment="1">
      <alignment shrinkToFit="1"/>
    </xf>
    <xf numFmtId="0" fontId="0" fillId="0" borderId="7" xfId="0" applyBorder="1" applyAlignment="1">
      <alignment shrinkToFit="1"/>
    </xf>
    <xf numFmtId="0" fontId="0" fillId="3" borderId="17" xfId="0" applyFill="1" applyBorder="1" applyAlignment="1">
      <alignment vertical="center" shrinkToFit="1"/>
    </xf>
    <xf numFmtId="0" fontId="0" fillId="3" borderId="18" xfId="0" applyFill="1" applyBorder="1" applyAlignment="1">
      <alignment shrinkToFit="1"/>
    </xf>
    <xf numFmtId="0" fontId="6" fillId="0" borderId="3" xfId="0" applyFont="1" applyFill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Fill="1" applyBorder="1" applyAlignment="1">
      <alignment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3" borderId="18" xfId="0" applyFill="1" applyBorder="1" applyAlignment="1">
      <alignment horizontal="left" vertical="center" shrinkToFit="1"/>
    </xf>
    <xf numFmtId="0" fontId="0" fillId="3" borderId="19" xfId="0" applyFill="1" applyBorder="1" applyAlignment="1">
      <alignment vertical="center" shrinkToFit="1"/>
    </xf>
    <xf numFmtId="0" fontId="0" fillId="3" borderId="20" xfId="0" applyFill="1" applyBorder="1" applyAlignment="1">
      <alignment shrinkToFit="1"/>
    </xf>
    <xf numFmtId="0" fontId="6" fillId="0" borderId="21" xfId="0" applyFont="1" applyFill="1" applyBorder="1" applyAlignment="1">
      <alignment vertical="center" shrinkToFit="1"/>
    </xf>
    <xf numFmtId="0" fontId="6" fillId="0" borderId="8" xfId="0" applyFont="1" applyBorder="1" applyAlignment="1">
      <alignment horizontal="right" vertical="center" shrinkToFit="1"/>
    </xf>
    <xf numFmtId="0" fontId="6" fillId="0" borderId="16" xfId="0" applyFont="1" applyFill="1" applyBorder="1" applyAlignment="1">
      <alignment vertical="center" shrinkToFit="1"/>
    </xf>
    <xf numFmtId="0" fontId="6" fillId="0" borderId="22" xfId="0" applyFont="1" applyBorder="1" applyAlignment="1">
      <alignment horizontal="right" vertical="center" shrinkToFit="1"/>
    </xf>
    <xf numFmtId="0" fontId="0" fillId="3" borderId="20" xfId="0" applyFill="1" applyBorder="1" applyAlignment="1">
      <alignment horizontal="right" vertical="center" shrinkToFit="1"/>
    </xf>
    <xf numFmtId="0" fontId="6" fillId="0" borderId="8" xfId="0" applyFont="1" applyBorder="1" applyAlignment="1">
      <alignment shrinkToFit="1"/>
    </xf>
    <xf numFmtId="0" fontId="6" fillId="0" borderId="22" xfId="0" applyFont="1" applyBorder="1" applyAlignment="1">
      <alignment shrinkToFit="1"/>
    </xf>
    <xf numFmtId="0" fontId="0" fillId="3" borderId="23" xfId="0" applyFill="1" applyBorder="1" applyAlignment="1">
      <alignment vertical="center" shrinkToFit="1"/>
    </xf>
    <xf numFmtId="0" fontId="0" fillId="3" borderId="24" xfId="0" applyFill="1" applyBorder="1" applyAlignment="1">
      <alignment shrinkToFit="1"/>
    </xf>
    <xf numFmtId="0" fontId="6" fillId="0" borderId="5" xfId="0" applyFont="1" applyFill="1" applyBorder="1" applyAlignment="1">
      <alignment vertical="center" shrinkToFit="1"/>
    </xf>
    <xf numFmtId="0" fontId="6" fillId="0" borderId="13" xfId="0" applyFont="1" applyBorder="1" applyAlignment="1">
      <alignment shrinkToFit="1"/>
    </xf>
    <xf numFmtId="0" fontId="6" fillId="0" borderId="7" xfId="0" applyFont="1" applyFill="1" applyBorder="1" applyAlignment="1">
      <alignment vertical="center" shrinkToFit="1"/>
    </xf>
    <xf numFmtId="0" fontId="6" fillId="0" borderId="25" xfId="0" applyFont="1" applyBorder="1" applyAlignment="1">
      <alignment shrinkToFit="1"/>
    </xf>
    <xf numFmtId="0" fontId="0" fillId="3" borderId="26" xfId="0" applyFill="1" applyBorder="1" applyAlignment="1">
      <alignment shrinkToFit="1"/>
    </xf>
    <xf numFmtId="0" fontId="6" fillId="0" borderId="3" xfId="0" applyFont="1" applyBorder="1" applyAlignment="1">
      <alignment vertical="center" shrinkToFit="1"/>
    </xf>
    <xf numFmtId="0" fontId="6" fillId="0" borderId="6" xfId="0" applyFont="1" applyBorder="1" applyAlignment="1">
      <alignment shrinkToFit="1"/>
    </xf>
    <xf numFmtId="0" fontId="0" fillId="3" borderId="27" xfId="0" applyFill="1" applyBorder="1" applyAlignment="1">
      <alignment vertical="center" shrinkToFit="1"/>
    </xf>
    <xf numFmtId="0" fontId="0" fillId="3" borderId="28" xfId="0" applyFill="1" applyBorder="1" applyAlignment="1">
      <alignment shrinkToFit="1"/>
    </xf>
    <xf numFmtId="0" fontId="6" fillId="0" borderId="10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0" fillId="3" borderId="18" xfId="0" applyFill="1" applyBorder="1" applyAlignment="1">
      <alignment vertical="center" shrinkToFit="1"/>
    </xf>
    <xf numFmtId="0" fontId="6" fillId="0" borderId="9" xfId="0" applyFont="1" applyBorder="1" applyAlignment="1">
      <alignment shrinkToFit="1"/>
    </xf>
    <xf numFmtId="0" fontId="0" fillId="3" borderId="18" xfId="0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shrinkToFit="1"/>
    </xf>
    <xf numFmtId="0" fontId="6" fillId="0" borderId="8" xfId="0" applyFont="1" applyFill="1" applyBorder="1" applyAlignment="1">
      <alignment shrinkToFit="1"/>
    </xf>
    <xf numFmtId="0" fontId="0" fillId="3" borderId="30" xfId="0" applyFill="1" applyBorder="1" applyAlignment="1">
      <alignment shrinkToFit="1"/>
    </xf>
    <xf numFmtId="0" fontId="6" fillId="0" borderId="10" xfId="0" applyFont="1" applyBorder="1" applyAlignment="1">
      <alignment shrinkToFit="1"/>
    </xf>
    <xf numFmtId="0" fontId="6" fillId="0" borderId="7" xfId="0" applyFont="1" applyFill="1" applyBorder="1" applyAlignment="1">
      <alignment shrinkToFit="1"/>
    </xf>
    <xf numFmtId="0" fontId="0" fillId="3" borderId="31" xfId="0" applyFill="1" applyBorder="1" applyAlignment="1">
      <alignment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16" xfId="0" applyFont="1" applyBorder="1" applyAlignment="1">
      <alignment shrinkToFit="1"/>
    </xf>
    <xf numFmtId="0" fontId="6" fillId="0" borderId="21" xfId="0" applyFont="1" applyBorder="1" applyAlignment="1">
      <alignment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16" xfId="0" applyFont="1" applyBorder="1" applyAlignment="1">
      <alignment vertical="center" shrinkToFit="1"/>
    </xf>
    <xf numFmtId="0" fontId="6" fillId="0" borderId="32" xfId="0" applyFont="1" applyBorder="1" applyAlignment="1">
      <alignment shrinkToFit="1"/>
    </xf>
    <xf numFmtId="0" fontId="6" fillId="0" borderId="5" xfId="0" applyFont="1" applyBorder="1" applyAlignment="1">
      <alignment vertical="center" shrinkToFit="1"/>
    </xf>
    <xf numFmtId="0" fontId="6" fillId="0" borderId="7" xfId="0" applyFont="1" applyBorder="1" applyAlignment="1">
      <alignment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6" fillId="3" borderId="17" xfId="0" applyFont="1" applyFill="1" applyBorder="1" applyAlignment="1">
      <alignment vertical="center" shrinkToFit="1"/>
    </xf>
    <xf numFmtId="0" fontId="6" fillId="3" borderId="19" xfId="0" applyFont="1" applyFill="1" applyBorder="1" applyAlignment="1">
      <alignment vertical="center" shrinkToFit="1"/>
    </xf>
    <xf numFmtId="0" fontId="6" fillId="3" borderId="20" xfId="0" applyFont="1" applyFill="1" applyBorder="1" applyAlignment="1">
      <alignment shrinkToFit="1"/>
    </xf>
    <xf numFmtId="0" fontId="6" fillId="3" borderId="27" xfId="0" applyFont="1" applyFill="1" applyBorder="1" applyAlignment="1">
      <alignment vertical="center" shrinkToFit="1"/>
    </xf>
    <xf numFmtId="0" fontId="6" fillId="3" borderId="33" xfId="0" applyFont="1" applyFill="1" applyBorder="1" applyAlignment="1">
      <alignment shrinkToFit="1"/>
    </xf>
    <xf numFmtId="0" fontId="8" fillId="3" borderId="18" xfId="0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horizontal="right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5" borderId="6" xfId="0" applyFill="1" applyBorder="1" applyAlignment="1">
      <alignment horizontal="center" vertical="center" shrinkToFit="1"/>
    </xf>
    <xf numFmtId="0" fontId="0" fillId="5" borderId="6" xfId="0" applyFill="1" applyBorder="1" applyAlignment="1">
      <alignment shrinkToFit="1"/>
    </xf>
    <xf numFmtId="0" fontId="0" fillId="5" borderId="8" xfId="0" applyFill="1" applyBorder="1" applyAlignment="1">
      <alignment horizontal="center" vertical="center" shrinkToFit="1"/>
    </xf>
    <xf numFmtId="0" fontId="0" fillId="5" borderId="8" xfId="0" applyFill="1" applyBorder="1" applyAlignment="1">
      <alignment shrinkToFit="1"/>
    </xf>
    <xf numFmtId="0" fontId="0" fillId="5" borderId="7" xfId="0" applyFill="1" applyBorder="1" applyAlignment="1">
      <alignment horizontal="center" vertical="center" shrinkToFit="1"/>
    </xf>
    <xf numFmtId="0" fontId="0" fillId="5" borderId="7" xfId="0" applyFill="1" applyBorder="1" applyAlignment="1">
      <alignment shrinkToFit="1"/>
    </xf>
    <xf numFmtId="0" fontId="0" fillId="6" borderId="6" xfId="0" applyFill="1" applyBorder="1" applyAlignment="1">
      <alignment horizontal="center" vertical="center" shrinkToFit="1"/>
    </xf>
    <xf numFmtId="0" fontId="0" fillId="6" borderId="6" xfId="0" applyFill="1" applyBorder="1" applyAlignment="1">
      <alignment shrinkToFit="1"/>
    </xf>
    <xf numFmtId="0" fontId="0" fillId="6" borderId="8" xfId="0" applyFill="1" applyBorder="1" applyAlignment="1">
      <alignment horizontal="center" vertical="center" shrinkToFit="1"/>
    </xf>
    <xf numFmtId="0" fontId="0" fillId="6" borderId="8" xfId="0" applyFill="1" applyBorder="1" applyAlignment="1">
      <alignment shrinkToFit="1"/>
    </xf>
    <xf numFmtId="0" fontId="0" fillId="6" borderId="7" xfId="0" applyFill="1" applyBorder="1" applyAlignment="1">
      <alignment horizontal="center" vertical="center" shrinkToFit="1"/>
    </xf>
    <xf numFmtId="0" fontId="0" fillId="6" borderId="7" xfId="0" applyFill="1" applyBorder="1" applyAlignment="1">
      <alignment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6" xfId="0" applyFill="1" applyBorder="1" applyAlignment="1">
      <alignment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8" xfId="0" applyFill="1" applyBorder="1" applyAlignment="1">
      <alignment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7" xfId="0" applyFill="1" applyBorder="1" applyAlignment="1">
      <alignment shrinkToFit="1"/>
    </xf>
    <xf numFmtId="0" fontId="0" fillId="6" borderId="6" xfId="0" applyFill="1" applyBorder="1"/>
    <xf numFmtId="0" fontId="0" fillId="6" borderId="8" xfId="0" applyFill="1" applyBorder="1"/>
    <xf numFmtId="0" fontId="0" fillId="6" borderId="7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7" xfId="0" applyFill="1" applyBorder="1"/>
    <xf numFmtId="0" fontId="0" fillId="5" borderId="6" xfId="0" applyFill="1" applyBorder="1"/>
    <xf numFmtId="0" fontId="0" fillId="5" borderId="8" xfId="0" applyFill="1" applyBorder="1"/>
    <xf numFmtId="0" fontId="0" fillId="5" borderId="7" xfId="0" applyFill="1" applyBorder="1"/>
    <xf numFmtId="0" fontId="0" fillId="5" borderId="6" xfId="0" applyFill="1" applyBorder="1" applyAlignment="1">
      <alignment vertical="center" shrinkToFit="1"/>
    </xf>
    <xf numFmtId="0" fontId="0" fillId="5" borderId="8" xfId="0" applyFill="1" applyBorder="1" applyAlignment="1">
      <alignment vertical="center" shrinkToFit="1"/>
    </xf>
    <xf numFmtId="0" fontId="0" fillId="5" borderId="7" xfId="0" applyFill="1" applyBorder="1" applyAlignment="1">
      <alignment vertical="center" shrinkToFit="1"/>
    </xf>
    <xf numFmtId="0" fontId="0" fillId="3" borderId="6" xfId="0" applyFill="1" applyBorder="1" applyAlignment="1">
      <alignment vertical="center" shrinkToFit="1"/>
    </xf>
    <xf numFmtId="0" fontId="0" fillId="3" borderId="8" xfId="0" applyFill="1" applyBorder="1" applyAlignment="1">
      <alignment vertical="center" shrinkToFit="1"/>
    </xf>
    <xf numFmtId="0" fontId="0" fillId="3" borderId="7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6" xfId="0" applyFill="1" applyBorder="1" applyAlignment="1">
      <alignment shrinkToFit="1"/>
    </xf>
    <xf numFmtId="0" fontId="0" fillId="0" borderId="7" xfId="0" applyFill="1" applyBorder="1" applyAlignment="1">
      <alignment vertical="center" shrinkToFit="1"/>
    </xf>
    <xf numFmtId="0" fontId="0" fillId="0" borderId="13" xfId="0" applyFill="1" applyBorder="1" applyAlignment="1">
      <alignment shrinkToFit="1"/>
    </xf>
    <xf numFmtId="0" fontId="0" fillId="0" borderId="15" xfId="0" applyFill="1" applyBorder="1" applyAlignment="1">
      <alignment shrinkToFit="1"/>
    </xf>
    <xf numFmtId="0" fontId="0" fillId="0" borderId="16" xfId="0" applyFill="1" applyBorder="1" applyAlignment="1">
      <alignment vertical="center" shrinkToFit="1"/>
    </xf>
    <xf numFmtId="0" fontId="0" fillId="0" borderId="8" xfId="0" applyFill="1" applyBorder="1" applyAlignment="1">
      <alignment shrinkToFit="1"/>
    </xf>
    <xf numFmtId="0" fontId="0" fillId="0" borderId="16" xfId="0" applyFill="1" applyBorder="1" applyAlignment="1">
      <alignment shrinkToFit="1"/>
    </xf>
    <xf numFmtId="0" fontId="0" fillId="0" borderId="6" xfId="0" applyFill="1" applyBorder="1"/>
    <xf numFmtId="0" fontId="0" fillId="6" borderId="6" xfId="0" applyFill="1" applyBorder="1" applyAlignment="1">
      <alignment horizontal="left" vertical="center" shrinkToFit="1"/>
    </xf>
    <xf numFmtId="0" fontId="0" fillId="6" borderId="8" xfId="0" applyFill="1" applyBorder="1" applyAlignment="1">
      <alignment horizontal="left" vertical="center" shrinkToFit="1"/>
    </xf>
    <xf numFmtId="0" fontId="0" fillId="6" borderId="7" xfId="0" applyFill="1" applyBorder="1" applyAlignment="1">
      <alignment horizontal="left" vertical="center" shrinkToFit="1"/>
    </xf>
    <xf numFmtId="0" fontId="0" fillId="6" borderId="6" xfId="0" applyFill="1" applyBorder="1" applyAlignment="1">
      <alignment vertical="center" shrinkToFit="1"/>
    </xf>
    <xf numFmtId="0" fontId="0" fillId="7" borderId="6" xfId="0" applyFill="1" applyBorder="1" applyAlignment="1">
      <alignment vertical="center" shrinkToFit="1"/>
    </xf>
    <xf numFmtId="0" fontId="0" fillId="7" borderId="6" xfId="0" applyFill="1" applyBorder="1" applyAlignment="1">
      <alignment shrinkToFit="1"/>
    </xf>
    <xf numFmtId="0" fontId="0" fillId="7" borderId="7" xfId="0" applyFill="1" applyBorder="1" applyAlignment="1">
      <alignment vertical="center" shrinkToFit="1"/>
    </xf>
    <xf numFmtId="0" fontId="0" fillId="7" borderId="13" xfId="0" applyFill="1" applyBorder="1" applyAlignment="1">
      <alignment shrinkToFit="1"/>
    </xf>
    <xf numFmtId="0" fontId="0" fillId="7" borderId="16" xfId="0" applyFill="1" applyBorder="1" applyAlignment="1">
      <alignment shrinkToFit="1"/>
    </xf>
    <xf numFmtId="0" fontId="0" fillId="7" borderId="14" xfId="0" applyFill="1" applyBorder="1" applyAlignment="1">
      <alignment shrinkToFit="1"/>
    </xf>
    <xf numFmtId="0" fontId="0" fillId="7" borderId="15" xfId="0" applyFill="1" applyBorder="1" applyAlignment="1">
      <alignment shrinkToFit="1"/>
    </xf>
    <xf numFmtId="0" fontId="0" fillId="7" borderId="16" xfId="0" applyFill="1" applyBorder="1" applyAlignment="1">
      <alignment vertical="center" shrinkToFit="1"/>
    </xf>
    <xf numFmtId="0" fontId="0" fillId="7" borderId="8" xfId="0" applyFill="1" applyBorder="1" applyAlignment="1">
      <alignment shrinkToFit="1"/>
    </xf>
    <xf numFmtId="0" fontId="0" fillId="7" borderId="7" xfId="0" applyFill="1" applyBorder="1" applyAlignment="1">
      <alignment shrinkToFit="1"/>
    </xf>
    <xf numFmtId="0" fontId="0" fillId="7" borderId="37" xfId="0" applyFill="1" applyBorder="1" applyAlignment="1">
      <alignment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4" borderId="0" xfId="0" applyFont="1" applyFill="1" applyAlignment="1">
      <alignment horizontal="center" vertical="center" shrinkToFi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shrinkToFit="1"/>
    </xf>
    <xf numFmtId="0" fontId="0" fillId="0" borderId="21" xfId="0" applyFill="1" applyBorder="1" applyAlignment="1">
      <alignment horizontal="left" vertical="center" shrinkToFit="1"/>
    </xf>
    <xf numFmtId="0" fontId="0" fillId="0" borderId="9" xfId="0" applyBorder="1" applyAlignment="1">
      <alignment horizontal="left" shrinkToFit="1"/>
    </xf>
    <xf numFmtId="0" fontId="0" fillId="0" borderId="3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0" fillId="0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29" xfId="0" applyBorder="1" applyAlignment="1">
      <alignment horizontal="left" shrinkToFit="1"/>
    </xf>
    <xf numFmtId="0" fontId="0" fillId="0" borderId="21" xfId="0" applyBorder="1" applyAlignment="1">
      <alignment horizontal="left" shrinkToFit="1"/>
    </xf>
    <xf numFmtId="0" fontId="0" fillId="0" borderId="9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shrinkToFit="1"/>
    </xf>
    <xf numFmtId="176" fontId="0" fillId="0" borderId="12" xfId="0" applyNumberFormat="1" applyBorder="1" applyAlignment="1">
      <alignment horizontal="center" shrinkToFit="1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7" borderId="11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3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11</xdr:row>
      <xdr:rowOff>180975</xdr:rowOff>
    </xdr:from>
    <xdr:to>
      <xdr:col>13</xdr:col>
      <xdr:colOff>790575</xdr:colOff>
      <xdr:row>11</xdr:row>
      <xdr:rowOff>657225</xdr:rowOff>
    </xdr:to>
    <xdr:sp macro="" textlink="">
      <xdr:nvSpPr>
        <xdr:cNvPr id="2" name="テキスト ボックス 1"/>
        <xdr:cNvSpPr txBox="1"/>
      </xdr:nvSpPr>
      <xdr:spPr>
        <a:xfrm>
          <a:off x="952500" y="2257425"/>
          <a:ext cx="633412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授業時数の以外の教育活動として位置付けたり，各教科等で実施したりすることが考えられる。（学習活動が教科等の目標や内容を実現するものである必要がある）</a:t>
          </a:r>
        </a:p>
      </xdr:txBody>
    </xdr:sp>
    <xdr:clientData/>
  </xdr:twoCellAnchor>
  <xdr:twoCellAnchor>
    <xdr:from>
      <xdr:col>12</xdr:col>
      <xdr:colOff>57150</xdr:colOff>
      <xdr:row>12</xdr:row>
      <xdr:rowOff>47625</xdr:rowOff>
    </xdr:from>
    <xdr:to>
      <xdr:col>13</xdr:col>
      <xdr:colOff>923925</xdr:colOff>
      <xdr:row>16</xdr:row>
      <xdr:rowOff>19050</xdr:rowOff>
    </xdr:to>
    <xdr:sp macro="" textlink="">
      <xdr:nvSpPr>
        <xdr:cNvPr id="3" name="角丸四角形吹き出し 2"/>
        <xdr:cNvSpPr/>
      </xdr:nvSpPr>
      <xdr:spPr>
        <a:xfrm>
          <a:off x="6419850" y="2847975"/>
          <a:ext cx="1000125" cy="657225"/>
        </a:xfrm>
        <a:prstGeom prst="wedgeRoundRectCallout">
          <a:avLst>
            <a:gd name="adj1" fmla="val -63690"/>
            <a:gd name="adj2" fmla="val -15761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安心をつくる時間</a:t>
          </a:r>
        </a:p>
      </xdr:txBody>
    </xdr:sp>
    <xdr:clientData/>
  </xdr:twoCellAnchor>
  <xdr:twoCellAnchor>
    <xdr:from>
      <xdr:col>2</xdr:col>
      <xdr:colOff>66675</xdr:colOff>
      <xdr:row>24</xdr:row>
      <xdr:rowOff>19050</xdr:rowOff>
    </xdr:from>
    <xdr:to>
      <xdr:col>13</xdr:col>
      <xdr:colOff>790575</xdr:colOff>
      <xdr:row>24</xdr:row>
      <xdr:rowOff>457200</xdr:rowOff>
    </xdr:to>
    <xdr:sp macro="" textlink="">
      <xdr:nvSpPr>
        <xdr:cNvPr id="4" name="テキスト ボックス 3"/>
        <xdr:cNvSpPr txBox="1"/>
      </xdr:nvSpPr>
      <xdr:spPr>
        <a:xfrm>
          <a:off x="952500" y="4895850"/>
          <a:ext cx="633412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太囲みの時間は、「生活科を中心とした学習活動」</a:t>
          </a:r>
          <a:endParaRPr kumimoji="1" lang="en-US" altLang="ja-JP" sz="900"/>
        </a:p>
        <a:p>
          <a:r>
            <a:rPr kumimoji="1" lang="en-US" altLang="ja-JP" sz="900"/>
            <a:t>※</a:t>
          </a:r>
          <a:r>
            <a:rPr kumimoji="1" lang="ja-JP" altLang="en-US" sz="900"/>
            <a:t>明朝体の時間は、教科等を中心とした学習活動</a:t>
          </a:r>
        </a:p>
      </xdr:txBody>
    </xdr:sp>
    <xdr:clientData/>
  </xdr:twoCellAnchor>
  <xdr:twoCellAnchor>
    <xdr:from>
      <xdr:col>2</xdr:col>
      <xdr:colOff>66675</xdr:colOff>
      <xdr:row>46</xdr:row>
      <xdr:rowOff>57150</xdr:rowOff>
    </xdr:from>
    <xdr:to>
      <xdr:col>13</xdr:col>
      <xdr:colOff>790575</xdr:colOff>
      <xdr:row>47</xdr:row>
      <xdr:rowOff>342900</xdr:rowOff>
    </xdr:to>
    <xdr:sp macro="" textlink="">
      <xdr:nvSpPr>
        <xdr:cNvPr id="5" name="テキスト ボックス 4"/>
        <xdr:cNvSpPr txBox="1"/>
      </xdr:nvSpPr>
      <xdr:spPr>
        <a:xfrm>
          <a:off x="952500" y="9239250"/>
          <a:ext cx="6334125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入学当初の児童の発達の特性に配慮し、午後の時間は具体的な活動を伴う学習活動を位置付けている。</a:t>
          </a:r>
          <a:endParaRPr kumimoji="1" lang="en-US" altLang="ja-JP" sz="900"/>
        </a:p>
        <a:p>
          <a:r>
            <a:rPr kumimoji="1" lang="en-US" altLang="ja-JP" sz="900"/>
            <a:t>※</a:t>
          </a:r>
          <a:r>
            <a:rPr kumimoji="1" lang="ja-JP" altLang="en-US" sz="900"/>
            <a:t>１日の終わりには、明日への期待感を高める活動を設定する。</a:t>
          </a:r>
          <a:endParaRPr kumimoji="1" lang="en-US" altLang="ja-JP" sz="900"/>
        </a:p>
        <a:p>
          <a:pPr algn="r"/>
          <a:r>
            <a:rPr kumimoji="1" lang="ja-JP" altLang="en-US" sz="900"/>
            <a:t>（参考：「発達や学びをつなぐスタートカリキュラム」　</a:t>
          </a:r>
          <a:r>
            <a:rPr kumimoji="1" lang="en-US" altLang="ja-JP" sz="900"/>
            <a:t>P.19</a:t>
          </a:r>
          <a:r>
            <a:rPr kumimoji="1" lang="ja-JP" altLang="en-US" sz="900"/>
            <a:t>　文部科学省）</a:t>
          </a:r>
          <a:endParaRPr kumimoji="1" lang="en-US" altLang="ja-JP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9</xdr:row>
      <xdr:rowOff>83814</xdr:rowOff>
    </xdr:from>
    <xdr:to>
      <xdr:col>3</xdr:col>
      <xdr:colOff>819150</xdr:colOff>
      <xdr:row>11</xdr:row>
      <xdr:rowOff>243299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1626864"/>
          <a:ext cx="809625" cy="1111985"/>
        </a:xfrm>
        <a:prstGeom prst="rect">
          <a:avLst/>
        </a:prstGeom>
      </xdr:spPr>
    </xdr:pic>
    <xdr:clientData/>
  </xdr:twoCellAnchor>
  <xdr:twoCellAnchor>
    <xdr:from>
      <xdr:col>2</xdr:col>
      <xdr:colOff>114298</xdr:colOff>
      <xdr:row>29</xdr:row>
      <xdr:rowOff>161924</xdr:rowOff>
    </xdr:from>
    <xdr:to>
      <xdr:col>11</xdr:col>
      <xdr:colOff>133349</xdr:colOff>
      <xdr:row>46</xdr:row>
      <xdr:rowOff>219075</xdr:rowOff>
    </xdr:to>
    <xdr:sp macro="" textlink="">
      <xdr:nvSpPr>
        <xdr:cNvPr id="4" name="角丸四角形吹き出し 3"/>
        <xdr:cNvSpPr/>
      </xdr:nvSpPr>
      <xdr:spPr>
        <a:xfrm>
          <a:off x="1000123" y="6353174"/>
          <a:ext cx="4533901" cy="3171826"/>
        </a:xfrm>
        <a:prstGeom prst="wedgeRoundRectCallout">
          <a:avLst>
            <a:gd name="adj1" fmla="val 54641"/>
            <a:gd name="adj2" fmla="val 46885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◆開かれたスタートカリキュラムにしましょう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・幼稚園、認定こども園、保育所等の先生方に、スタートカリキュ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ラムを参観する機会を設定し、子どもの姿をもとに意見交換を行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いましょう。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・必要に応じて、保護者にもスタートカリキュラムを公開しましょう。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◆スタートカリキュラムの記録をとっておこう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・子どもの姿や指導の様子等、今年度のスタートカリキュラムの様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子を記録し、評価し、次年度のスタートカリキュラムの編成に生か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しましょう。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114298</xdr:colOff>
      <xdr:row>12</xdr:row>
      <xdr:rowOff>57149</xdr:rowOff>
    </xdr:from>
    <xdr:to>
      <xdr:col>10</xdr:col>
      <xdr:colOff>114299</xdr:colOff>
      <xdr:row>28</xdr:row>
      <xdr:rowOff>38100</xdr:rowOff>
    </xdr:to>
    <xdr:sp macro="" textlink="">
      <xdr:nvSpPr>
        <xdr:cNvPr id="5" name="角丸四角形吹き出し 4"/>
        <xdr:cNvSpPr/>
      </xdr:nvSpPr>
      <xdr:spPr>
        <a:xfrm>
          <a:off x="1000123" y="3028949"/>
          <a:ext cx="4381501" cy="3028951"/>
        </a:xfrm>
        <a:prstGeom prst="wedgeRoundRectCallout">
          <a:avLst>
            <a:gd name="adj1" fmla="val -39265"/>
            <a:gd name="adj2" fmla="val -5966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入学式までに確認しておくこと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◆今年度のスタートカリキュラムの構成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・学校全体で新１年生を支えていくため、今年度のスタートカリ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キュラムについて、教職員全体での共通理解を図りましょう。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◆保護者への説明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・スタートカリキュラムのねらいや進め方について、入学式後の保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護者会で説明しましょう。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（保護者向け文書例を参考にしてください）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11</xdr:col>
      <xdr:colOff>266700</xdr:colOff>
      <xdr:row>44</xdr:row>
      <xdr:rowOff>38100</xdr:rowOff>
    </xdr:from>
    <xdr:to>
      <xdr:col>12</xdr:col>
      <xdr:colOff>37934</xdr:colOff>
      <xdr:row>47</xdr:row>
      <xdr:rowOff>381000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9001125"/>
          <a:ext cx="733259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3"/>
  <sheetViews>
    <sheetView topLeftCell="A13" workbookViewId="0">
      <selection activeCell="C13" sqref="C13:L18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ht="13.5" customHeight="1" x14ac:dyDescent="0.15">
      <c r="B1" s="148" t="s">
        <v>153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2:14" ht="13.5" customHeight="1" x14ac:dyDescent="0.15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2:14" x14ac:dyDescent="0.15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5" spans="2:14" x14ac:dyDescent="0.15">
      <c r="B5" s="155" t="s">
        <v>60</v>
      </c>
      <c r="C5" s="156"/>
      <c r="D5" s="159" t="s">
        <v>59</v>
      </c>
      <c r="E5" s="160"/>
      <c r="F5" s="160"/>
      <c r="G5" s="160"/>
      <c r="H5" s="160"/>
      <c r="I5" s="160"/>
      <c r="J5" s="160"/>
      <c r="K5" s="160"/>
      <c r="L5" s="160"/>
      <c r="M5" s="160"/>
      <c r="N5" s="161"/>
    </row>
    <row r="6" spans="2:14" x14ac:dyDescent="0.15">
      <c r="B6" s="157"/>
      <c r="C6" s="158"/>
      <c r="D6" s="162"/>
      <c r="E6" s="163"/>
      <c r="F6" s="163"/>
      <c r="G6" s="163"/>
      <c r="H6" s="163"/>
      <c r="I6" s="163"/>
      <c r="J6" s="163"/>
      <c r="K6" s="163"/>
      <c r="L6" s="163"/>
      <c r="M6" s="163"/>
      <c r="N6" s="164"/>
    </row>
    <row r="8" spans="2:14" x14ac:dyDescent="0.15">
      <c r="B8" s="3" t="s">
        <v>1</v>
      </c>
      <c r="C8" s="146"/>
      <c r="D8" s="147"/>
      <c r="E8" s="146"/>
      <c r="F8" s="147"/>
      <c r="G8" s="146"/>
      <c r="H8" s="147"/>
      <c r="I8" s="146"/>
      <c r="J8" s="147"/>
      <c r="K8" s="146"/>
      <c r="L8" s="147"/>
      <c r="M8" s="146"/>
      <c r="N8" s="147"/>
    </row>
    <row r="9" spans="2:14" x14ac:dyDescent="0.15">
      <c r="B9" s="3" t="s">
        <v>2</v>
      </c>
      <c r="C9" s="146" t="s">
        <v>7</v>
      </c>
      <c r="D9" s="147"/>
      <c r="E9" s="146" t="s">
        <v>8</v>
      </c>
      <c r="F9" s="147"/>
      <c r="G9" s="146" t="s">
        <v>9</v>
      </c>
      <c r="H9" s="147"/>
      <c r="I9" s="146" t="s">
        <v>10</v>
      </c>
      <c r="J9" s="147"/>
      <c r="K9" s="146" t="s">
        <v>11</v>
      </c>
      <c r="L9" s="147"/>
      <c r="M9" s="146" t="s">
        <v>12</v>
      </c>
      <c r="N9" s="147"/>
    </row>
    <row r="10" spans="2:14" ht="21" customHeight="1" x14ac:dyDescent="0.15">
      <c r="B10" s="3" t="s">
        <v>83</v>
      </c>
      <c r="C10" s="151"/>
      <c r="D10" s="152"/>
      <c r="E10" s="151"/>
      <c r="F10" s="152"/>
      <c r="G10" s="153"/>
      <c r="H10" s="154"/>
      <c r="I10" s="153"/>
      <c r="J10" s="154"/>
      <c r="K10" s="153"/>
      <c r="L10" s="154"/>
      <c r="M10" s="149"/>
      <c r="N10" s="150"/>
    </row>
    <row r="11" spans="2:14" ht="21" customHeight="1" x14ac:dyDescent="0.15">
      <c r="B11" s="3" t="s">
        <v>84</v>
      </c>
      <c r="C11" s="167"/>
      <c r="D11" s="168"/>
      <c r="E11" s="153"/>
      <c r="F11" s="154"/>
      <c r="G11" s="153"/>
      <c r="H11" s="154"/>
      <c r="I11" s="153"/>
      <c r="J11" s="154"/>
      <c r="K11" s="153"/>
      <c r="L11" s="154"/>
      <c r="M11" s="149"/>
      <c r="N11" s="150"/>
    </row>
    <row r="12" spans="2:14" ht="57" customHeight="1" x14ac:dyDescent="0.15">
      <c r="B12" s="11" t="s">
        <v>15</v>
      </c>
      <c r="C12" s="165" t="s">
        <v>85</v>
      </c>
      <c r="D12" s="166"/>
      <c r="E12" s="165" t="s">
        <v>86</v>
      </c>
      <c r="F12" s="166"/>
      <c r="G12" s="165" t="s">
        <v>85</v>
      </c>
      <c r="H12" s="166"/>
      <c r="I12" s="165" t="s">
        <v>85</v>
      </c>
      <c r="J12" s="166"/>
      <c r="K12" s="165" t="s">
        <v>87</v>
      </c>
      <c r="L12" s="166"/>
      <c r="M12" s="165" t="s">
        <v>85</v>
      </c>
      <c r="N12" s="166"/>
    </row>
    <row r="13" spans="2:14" x14ac:dyDescent="0.15">
      <c r="B13" s="169" t="s">
        <v>16</v>
      </c>
      <c r="C13" s="12"/>
      <c r="D13" s="13" t="s">
        <v>88</v>
      </c>
      <c r="E13" s="12"/>
      <c r="F13" s="13" t="s">
        <v>88</v>
      </c>
      <c r="G13" s="12"/>
      <c r="H13" s="13" t="s">
        <v>88</v>
      </c>
      <c r="I13" s="12"/>
      <c r="J13" s="13" t="s">
        <v>88</v>
      </c>
      <c r="K13" s="12"/>
      <c r="L13" s="13" t="s">
        <v>88</v>
      </c>
      <c r="M13" s="14"/>
      <c r="N13" s="14"/>
    </row>
    <row r="14" spans="2:14" x14ac:dyDescent="0.15">
      <c r="B14" s="169"/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17"/>
      <c r="N14" s="17"/>
    </row>
    <row r="15" spans="2:14" x14ac:dyDescent="0.15">
      <c r="B15" s="169"/>
      <c r="C15" s="12" t="s">
        <v>81</v>
      </c>
      <c r="D15" s="18" t="s">
        <v>89</v>
      </c>
      <c r="E15" s="12" t="s">
        <v>81</v>
      </c>
      <c r="F15" s="18" t="s">
        <v>89</v>
      </c>
      <c r="G15" s="12" t="s">
        <v>81</v>
      </c>
      <c r="H15" s="18" t="s">
        <v>89</v>
      </c>
      <c r="I15" s="12" t="s">
        <v>81</v>
      </c>
      <c r="J15" s="19" t="s">
        <v>89</v>
      </c>
      <c r="K15" s="12" t="s">
        <v>81</v>
      </c>
      <c r="L15" s="19" t="s">
        <v>89</v>
      </c>
      <c r="M15" s="17"/>
      <c r="N15" s="17"/>
    </row>
    <row r="16" spans="2:14" x14ac:dyDescent="0.15">
      <c r="B16" s="169"/>
      <c r="C16" s="15" t="s">
        <v>81</v>
      </c>
      <c r="D16" s="16" t="s">
        <v>90</v>
      </c>
      <c r="E16" s="15" t="s">
        <v>81</v>
      </c>
      <c r="F16" s="16" t="s">
        <v>90</v>
      </c>
      <c r="G16" s="15" t="s">
        <v>81</v>
      </c>
      <c r="H16" s="16" t="s">
        <v>90</v>
      </c>
      <c r="I16" s="20" t="s">
        <v>81</v>
      </c>
      <c r="J16" s="21" t="s">
        <v>90</v>
      </c>
      <c r="K16" s="20" t="s">
        <v>81</v>
      </c>
      <c r="L16" s="21" t="s">
        <v>90</v>
      </c>
      <c r="M16" s="17"/>
      <c r="N16" s="17"/>
    </row>
    <row r="17" spans="2:14" x14ac:dyDescent="0.15">
      <c r="B17" s="169"/>
      <c r="C17" s="20" t="s">
        <v>91</v>
      </c>
      <c r="D17" s="19" t="s">
        <v>92</v>
      </c>
      <c r="E17" s="20" t="s">
        <v>91</v>
      </c>
      <c r="F17" s="19" t="s">
        <v>92</v>
      </c>
      <c r="G17" s="20" t="s">
        <v>91</v>
      </c>
      <c r="H17" s="19" t="s">
        <v>92</v>
      </c>
      <c r="I17" s="20" t="s">
        <v>81</v>
      </c>
      <c r="J17" s="21" t="s">
        <v>93</v>
      </c>
      <c r="K17" s="20" t="s">
        <v>81</v>
      </c>
      <c r="L17" s="21" t="s">
        <v>93</v>
      </c>
      <c r="M17" s="17"/>
      <c r="N17" s="17"/>
    </row>
    <row r="18" spans="2:14" ht="14.25" thickBot="1" x14ac:dyDescent="0.2">
      <c r="B18" s="169"/>
      <c r="C18" s="20" t="s">
        <v>91</v>
      </c>
      <c r="D18" s="22"/>
      <c r="E18" s="20" t="s">
        <v>91</v>
      </c>
      <c r="F18" s="23"/>
      <c r="G18" s="20" t="s">
        <v>91</v>
      </c>
      <c r="H18" s="23"/>
      <c r="I18" s="20" t="s">
        <v>81</v>
      </c>
      <c r="J18" s="22"/>
      <c r="K18" s="15" t="s">
        <v>81</v>
      </c>
      <c r="L18" s="23"/>
      <c r="M18" s="24"/>
      <c r="N18" s="24"/>
    </row>
    <row r="19" spans="2:14" x14ac:dyDescent="0.15">
      <c r="B19" s="170" t="s">
        <v>17</v>
      </c>
      <c r="C19" s="25" t="s">
        <v>81</v>
      </c>
      <c r="D19" s="26" t="s">
        <v>94</v>
      </c>
      <c r="E19" s="27" t="s">
        <v>81</v>
      </c>
      <c r="F19" s="28" t="s">
        <v>95</v>
      </c>
      <c r="G19" s="29" t="s">
        <v>81</v>
      </c>
      <c r="H19" s="30" t="s">
        <v>95</v>
      </c>
      <c r="I19" s="25" t="s">
        <v>96</v>
      </c>
      <c r="J19" s="31" t="s">
        <v>97</v>
      </c>
      <c r="K19" s="27" t="s">
        <v>81</v>
      </c>
      <c r="L19" s="28" t="s">
        <v>95</v>
      </c>
      <c r="M19" s="14"/>
      <c r="N19" s="14"/>
    </row>
    <row r="20" spans="2:14" x14ac:dyDescent="0.15">
      <c r="B20" s="170"/>
      <c r="C20" s="32" t="s">
        <v>81</v>
      </c>
      <c r="D20" s="33" t="s">
        <v>98</v>
      </c>
      <c r="E20" s="34" t="s">
        <v>81</v>
      </c>
      <c r="F20" s="35" t="s">
        <v>99</v>
      </c>
      <c r="G20" s="36" t="s">
        <v>81</v>
      </c>
      <c r="H20" s="37" t="s">
        <v>100</v>
      </c>
      <c r="I20" s="32" t="s">
        <v>96</v>
      </c>
      <c r="J20" s="38" t="s">
        <v>101</v>
      </c>
      <c r="K20" s="34" t="s">
        <v>81</v>
      </c>
      <c r="L20" s="35" t="s">
        <v>100</v>
      </c>
      <c r="M20" s="17"/>
      <c r="N20" s="17"/>
    </row>
    <row r="21" spans="2:14" x14ac:dyDescent="0.15">
      <c r="B21" s="170"/>
      <c r="C21" s="32" t="s">
        <v>81</v>
      </c>
      <c r="D21" s="33" t="s">
        <v>102</v>
      </c>
      <c r="E21" s="34" t="s">
        <v>81</v>
      </c>
      <c r="F21" s="39" t="s">
        <v>103</v>
      </c>
      <c r="G21" s="36" t="s">
        <v>81</v>
      </c>
      <c r="H21" s="40" t="s">
        <v>103</v>
      </c>
      <c r="I21" s="32" t="s">
        <v>96</v>
      </c>
      <c r="J21" s="33" t="s">
        <v>104</v>
      </c>
      <c r="K21" s="34" t="s">
        <v>81</v>
      </c>
      <c r="L21" s="39" t="s">
        <v>103</v>
      </c>
      <c r="M21" s="17"/>
      <c r="N21" s="17"/>
    </row>
    <row r="22" spans="2:14" x14ac:dyDescent="0.15">
      <c r="B22" s="170"/>
      <c r="C22" s="41" t="s">
        <v>81</v>
      </c>
      <c r="D22" s="42" t="s">
        <v>103</v>
      </c>
      <c r="E22" s="43" t="s">
        <v>81</v>
      </c>
      <c r="F22" s="44" t="s">
        <v>105</v>
      </c>
      <c r="G22" s="45" t="s">
        <v>81</v>
      </c>
      <c r="H22" s="46" t="s">
        <v>106</v>
      </c>
      <c r="I22" s="32" t="s">
        <v>96</v>
      </c>
      <c r="J22" s="33" t="s">
        <v>107</v>
      </c>
      <c r="K22" s="43" t="s">
        <v>81</v>
      </c>
      <c r="L22" s="44" t="s">
        <v>106</v>
      </c>
      <c r="M22" s="17"/>
      <c r="N22" s="17"/>
    </row>
    <row r="23" spans="2:14" x14ac:dyDescent="0.15">
      <c r="B23" s="170"/>
      <c r="C23" s="32" t="s">
        <v>82</v>
      </c>
      <c r="D23" s="47" t="s">
        <v>108</v>
      </c>
      <c r="E23" s="48" t="s">
        <v>109</v>
      </c>
      <c r="F23" s="49" t="s">
        <v>110</v>
      </c>
      <c r="G23" s="36" t="s">
        <v>81</v>
      </c>
      <c r="H23" s="40" t="s">
        <v>111</v>
      </c>
      <c r="I23" s="32" t="s">
        <v>96</v>
      </c>
      <c r="J23" s="33"/>
      <c r="K23" s="34" t="s">
        <v>81</v>
      </c>
      <c r="L23" s="39" t="s">
        <v>111</v>
      </c>
      <c r="M23" s="17"/>
      <c r="N23" s="17"/>
    </row>
    <row r="24" spans="2:14" ht="14.25" thickBot="1" x14ac:dyDescent="0.2">
      <c r="B24" s="170"/>
      <c r="C24" s="50" t="s">
        <v>82</v>
      </c>
      <c r="D24" s="51" t="s">
        <v>112</v>
      </c>
      <c r="E24" s="43" t="s">
        <v>109</v>
      </c>
      <c r="F24" s="39" t="s">
        <v>113</v>
      </c>
      <c r="G24" s="45" t="s">
        <v>81</v>
      </c>
      <c r="H24" s="52" t="s">
        <v>114</v>
      </c>
      <c r="I24" s="50" t="s">
        <v>96</v>
      </c>
      <c r="J24" s="51"/>
      <c r="K24" s="43" t="s">
        <v>81</v>
      </c>
      <c r="L24" s="53" t="s">
        <v>115</v>
      </c>
      <c r="M24" s="24"/>
      <c r="N24" s="24"/>
    </row>
    <row r="25" spans="2:14" ht="37.5" customHeight="1" thickBot="1" x14ac:dyDescent="0.2">
      <c r="B25" s="11" t="s">
        <v>18</v>
      </c>
      <c r="C25" s="171"/>
      <c r="D25" s="172"/>
      <c r="E25" s="173"/>
      <c r="F25" s="174"/>
      <c r="G25" s="175"/>
      <c r="H25" s="176"/>
      <c r="I25" s="184"/>
      <c r="J25" s="185"/>
      <c r="K25" s="175"/>
      <c r="L25" s="176"/>
      <c r="M25" s="175"/>
      <c r="N25" s="176"/>
    </row>
    <row r="26" spans="2:14" x14ac:dyDescent="0.15">
      <c r="B26" s="170" t="s">
        <v>19</v>
      </c>
      <c r="C26" s="25" t="s">
        <v>82</v>
      </c>
      <c r="D26" s="26" t="s">
        <v>116</v>
      </c>
      <c r="E26" s="25" t="s">
        <v>82</v>
      </c>
      <c r="F26" s="54" t="s">
        <v>117</v>
      </c>
      <c r="G26" s="27" t="s">
        <v>109</v>
      </c>
      <c r="H26" s="55" t="s">
        <v>118</v>
      </c>
      <c r="I26" s="25" t="s">
        <v>109</v>
      </c>
      <c r="J26" s="56" t="s">
        <v>119</v>
      </c>
      <c r="K26" s="27" t="s">
        <v>109</v>
      </c>
      <c r="L26" s="57" t="s">
        <v>118</v>
      </c>
      <c r="M26" s="14"/>
      <c r="N26" s="14"/>
    </row>
    <row r="27" spans="2:14" x14ac:dyDescent="0.15">
      <c r="B27" s="170"/>
      <c r="C27" s="32" t="s">
        <v>82</v>
      </c>
      <c r="D27" s="33" t="s">
        <v>120</v>
      </c>
      <c r="E27" s="32" t="s">
        <v>82</v>
      </c>
      <c r="F27" s="38" t="s">
        <v>121</v>
      </c>
      <c r="G27" s="34" t="s">
        <v>109</v>
      </c>
      <c r="H27" s="40" t="s">
        <v>122</v>
      </c>
      <c r="I27" s="32" t="s">
        <v>109</v>
      </c>
      <c r="J27" s="38" t="s">
        <v>123</v>
      </c>
      <c r="K27" s="34" t="s">
        <v>109</v>
      </c>
      <c r="L27" s="58" t="s">
        <v>124</v>
      </c>
      <c r="M27" s="17"/>
      <c r="N27" s="17"/>
    </row>
    <row r="28" spans="2:14" x14ac:dyDescent="0.15">
      <c r="B28" s="170"/>
      <c r="C28" s="32" t="s">
        <v>82</v>
      </c>
      <c r="D28" s="33"/>
      <c r="E28" s="32" t="s">
        <v>82</v>
      </c>
      <c r="F28" s="33"/>
      <c r="G28" s="34" t="s">
        <v>109</v>
      </c>
      <c r="H28" s="40"/>
      <c r="I28" s="32" t="s">
        <v>109</v>
      </c>
      <c r="J28" s="33" t="s">
        <v>125</v>
      </c>
      <c r="K28" s="34" t="s">
        <v>109</v>
      </c>
      <c r="L28" s="58" t="s">
        <v>126</v>
      </c>
      <c r="M28" s="17"/>
      <c r="N28" s="17"/>
    </row>
    <row r="29" spans="2:14" x14ac:dyDescent="0.15">
      <c r="B29" s="170"/>
      <c r="C29" s="32" t="s">
        <v>82</v>
      </c>
      <c r="D29" s="33"/>
      <c r="E29" s="32" t="s">
        <v>82</v>
      </c>
      <c r="F29" s="33" t="s">
        <v>127</v>
      </c>
      <c r="G29" s="34" t="s">
        <v>109</v>
      </c>
      <c r="H29" s="40"/>
      <c r="I29" s="32" t="s">
        <v>109</v>
      </c>
      <c r="J29" s="33"/>
      <c r="K29" s="34" t="s">
        <v>109</v>
      </c>
      <c r="L29" s="58"/>
      <c r="M29" s="17"/>
      <c r="N29" s="17"/>
    </row>
    <row r="30" spans="2:14" x14ac:dyDescent="0.15">
      <c r="B30" s="170"/>
      <c r="C30" s="32" t="s">
        <v>82</v>
      </c>
      <c r="D30" s="33"/>
      <c r="E30" s="32" t="s">
        <v>82</v>
      </c>
      <c r="F30" s="33"/>
      <c r="G30" s="34" t="s">
        <v>109</v>
      </c>
      <c r="H30" s="40"/>
      <c r="I30" s="32" t="s">
        <v>109</v>
      </c>
      <c r="J30" s="33"/>
      <c r="K30" s="34" t="s">
        <v>109</v>
      </c>
      <c r="L30" s="58"/>
      <c r="M30" s="17"/>
      <c r="N30" s="17"/>
    </row>
    <row r="31" spans="2:14" ht="14.25" thickBot="1" x14ac:dyDescent="0.2">
      <c r="B31" s="170"/>
      <c r="C31" s="50" t="s">
        <v>82</v>
      </c>
      <c r="D31" s="51"/>
      <c r="E31" s="41" t="s">
        <v>82</v>
      </c>
      <c r="F31" s="59"/>
      <c r="G31" s="43" t="s">
        <v>109</v>
      </c>
      <c r="H31" s="60"/>
      <c r="I31" s="50" t="s">
        <v>109</v>
      </c>
      <c r="J31" s="51"/>
      <c r="K31" s="43" t="s">
        <v>109</v>
      </c>
      <c r="L31" s="61"/>
      <c r="M31" s="24"/>
      <c r="N31" s="24"/>
    </row>
    <row r="32" spans="2:14" x14ac:dyDescent="0.15">
      <c r="B32" s="170" t="s">
        <v>20</v>
      </c>
      <c r="C32" s="75" t="s">
        <v>81</v>
      </c>
      <c r="D32" s="80" t="s">
        <v>151</v>
      </c>
      <c r="E32" s="62" t="s">
        <v>82</v>
      </c>
      <c r="F32" s="59"/>
      <c r="G32" s="48" t="s">
        <v>128</v>
      </c>
      <c r="H32" s="63" t="s">
        <v>129</v>
      </c>
      <c r="I32" s="36" t="s">
        <v>81</v>
      </c>
      <c r="J32" s="64" t="s">
        <v>111</v>
      </c>
      <c r="K32" s="25" t="s">
        <v>96</v>
      </c>
      <c r="L32" s="31" t="s">
        <v>94</v>
      </c>
      <c r="M32" s="14"/>
      <c r="N32" s="14"/>
    </row>
    <row r="33" spans="2:14" x14ac:dyDescent="0.15">
      <c r="B33" s="170"/>
      <c r="C33" s="76" t="s">
        <v>81</v>
      </c>
      <c r="D33" s="81" t="s">
        <v>152</v>
      </c>
      <c r="E33" s="32" t="s">
        <v>82</v>
      </c>
      <c r="F33" s="33"/>
      <c r="G33" s="65" t="s">
        <v>128</v>
      </c>
      <c r="H33" s="66" t="s">
        <v>130</v>
      </c>
      <c r="I33" s="45" t="s">
        <v>81</v>
      </c>
      <c r="J33" s="44" t="s">
        <v>131</v>
      </c>
      <c r="K33" s="32" t="s">
        <v>96</v>
      </c>
      <c r="L33" s="38" t="s">
        <v>101</v>
      </c>
      <c r="M33" s="17"/>
      <c r="N33" s="17"/>
    </row>
    <row r="34" spans="2:14" x14ac:dyDescent="0.15">
      <c r="B34" s="170"/>
      <c r="C34" s="76" t="s">
        <v>81</v>
      </c>
      <c r="D34" s="77"/>
      <c r="E34" s="32" t="s">
        <v>82</v>
      </c>
      <c r="F34" s="33"/>
      <c r="G34" s="65" t="s">
        <v>128</v>
      </c>
      <c r="H34" s="39"/>
      <c r="I34" s="29" t="s">
        <v>81</v>
      </c>
      <c r="J34" s="28" t="s">
        <v>95</v>
      </c>
      <c r="K34" s="32" t="s">
        <v>96</v>
      </c>
      <c r="L34" s="33" t="s">
        <v>104</v>
      </c>
      <c r="M34" s="17"/>
      <c r="N34" s="17"/>
    </row>
    <row r="35" spans="2:14" ht="14.25" thickBot="1" x14ac:dyDescent="0.2">
      <c r="B35" s="170"/>
      <c r="C35" s="78" t="s">
        <v>81</v>
      </c>
      <c r="D35" s="79" t="s">
        <v>103</v>
      </c>
      <c r="E35" s="32" t="s">
        <v>82</v>
      </c>
      <c r="F35" s="33"/>
      <c r="G35" s="65" t="s">
        <v>128</v>
      </c>
      <c r="H35" s="39"/>
      <c r="I35" s="36" t="s">
        <v>81</v>
      </c>
      <c r="J35" s="35" t="s">
        <v>100</v>
      </c>
      <c r="K35" s="32" t="s">
        <v>96</v>
      </c>
      <c r="L35" s="33" t="s">
        <v>107</v>
      </c>
      <c r="M35" s="17"/>
      <c r="N35" s="17"/>
    </row>
    <row r="36" spans="2:14" x14ac:dyDescent="0.15">
      <c r="B36" s="177"/>
      <c r="C36" s="67" t="s">
        <v>132</v>
      </c>
      <c r="D36" s="68" t="s">
        <v>133</v>
      </c>
      <c r="E36" s="32" t="s">
        <v>82</v>
      </c>
      <c r="F36" s="33"/>
      <c r="G36" s="65" t="s">
        <v>128</v>
      </c>
      <c r="H36" s="39"/>
      <c r="I36" s="36" t="s">
        <v>81</v>
      </c>
      <c r="J36" s="39" t="s">
        <v>106</v>
      </c>
      <c r="K36" s="32" t="s">
        <v>96</v>
      </c>
      <c r="L36" s="33"/>
      <c r="M36" s="17"/>
      <c r="N36" s="17"/>
    </row>
    <row r="37" spans="2:14" ht="14.25" thickBot="1" x14ac:dyDescent="0.2">
      <c r="B37" s="177"/>
      <c r="C37" s="67" t="s">
        <v>132</v>
      </c>
      <c r="D37" s="60" t="s">
        <v>134</v>
      </c>
      <c r="E37" s="50" t="s">
        <v>82</v>
      </c>
      <c r="F37" s="51"/>
      <c r="G37" s="69" t="s">
        <v>128</v>
      </c>
      <c r="H37" s="70"/>
      <c r="I37" s="45" t="s">
        <v>81</v>
      </c>
      <c r="J37" s="70"/>
      <c r="K37" s="50" t="s">
        <v>96</v>
      </c>
      <c r="L37" s="51"/>
      <c r="M37" s="24"/>
      <c r="N37" s="24"/>
    </row>
    <row r="38" spans="2:14" ht="18.75" customHeight="1" x14ac:dyDescent="0.15">
      <c r="B38" s="3" t="s">
        <v>135</v>
      </c>
      <c r="C38" s="178"/>
      <c r="D38" s="179"/>
      <c r="E38" s="180"/>
      <c r="F38" s="181"/>
      <c r="G38" s="182"/>
      <c r="H38" s="183"/>
      <c r="I38" s="182"/>
      <c r="J38" s="183"/>
      <c r="K38" s="182"/>
      <c r="L38" s="183"/>
      <c r="M38" s="182"/>
      <c r="N38" s="183"/>
    </row>
    <row r="39" spans="2:14" ht="18.75" customHeight="1" x14ac:dyDescent="0.15">
      <c r="B39" s="3" t="s">
        <v>136</v>
      </c>
      <c r="C39" s="178"/>
      <c r="D39" s="179"/>
      <c r="E39" s="182"/>
      <c r="F39" s="183"/>
      <c r="G39" s="182"/>
      <c r="H39" s="183"/>
      <c r="I39" s="182"/>
      <c r="J39" s="183"/>
      <c r="K39" s="182"/>
      <c r="L39" s="183"/>
      <c r="M39" s="182"/>
      <c r="N39" s="183"/>
    </row>
    <row r="40" spans="2:14" ht="18.75" customHeight="1" thickBot="1" x14ac:dyDescent="0.2">
      <c r="B40" s="3" t="s">
        <v>137</v>
      </c>
      <c r="C40" s="178"/>
      <c r="D40" s="179"/>
      <c r="E40" s="186"/>
      <c r="F40" s="187"/>
      <c r="G40" s="186"/>
      <c r="H40" s="187"/>
      <c r="I40" s="182"/>
      <c r="J40" s="183"/>
      <c r="K40" s="182"/>
      <c r="L40" s="183"/>
      <c r="M40" s="182"/>
      <c r="N40" s="183"/>
    </row>
    <row r="41" spans="2:14" x14ac:dyDescent="0.15">
      <c r="B41" s="177" t="s">
        <v>24</v>
      </c>
      <c r="C41" s="29" t="s">
        <v>109</v>
      </c>
      <c r="D41" s="55" t="s">
        <v>110</v>
      </c>
      <c r="E41" s="25" t="s">
        <v>138</v>
      </c>
      <c r="F41" s="54" t="s">
        <v>139</v>
      </c>
      <c r="G41" s="25" t="s">
        <v>138</v>
      </c>
      <c r="H41" s="54" t="s">
        <v>139</v>
      </c>
      <c r="I41" s="27" t="s">
        <v>91</v>
      </c>
      <c r="J41" s="28" t="s">
        <v>140</v>
      </c>
      <c r="K41" s="14"/>
      <c r="L41" s="14"/>
      <c r="M41" s="14"/>
      <c r="N41" s="14"/>
    </row>
    <row r="42" spans="2:14" x14ac:dyDescent="0.15">
      <c r="B42" s="177"/>
      <c r="C42" s="36" t="s">
        <v>109</v>
      </c>
      <c r="D42" s="40" t="s">
        <v>113</v>
      </c>
      <c r="E42" s="32" t="s">
        <v>138</v>
      </c>
      <c r="F42" s="38" t="s">
        <v>141</v>
      </c>
      <c r="G42" s="32" t="s">
        <v>138</v>
      </c>
      <c r="H42" s="38" t="s">
        <v>141</v>
      </c>
      <c r="I42" s="34" t="s">
        <v>91</v>
      </c>
      <c r="J42" s="71" t="s">
        <v>142</v>
      </c>
      <c r="K42" s="17"/>
      <c r="L42" s="17"/>
      <c r="M42" s="17"/>
      <c r="N42" s="17"/>
    </row>
    <row r="43" spans="2:14" x14ac:dyDescent="0.15">
      <c r="B43" s="177"/>
      <c r="C43" s="36" t="s">
        <v>109</v>
      </c>
      <c r="D43" s="40" t="s">
        <v>143</v>
      </c>
      <c r="E43" s="32" t="s">
        <v>138</v>
      </c>
      <c r="F43" s="33" t="s">
        <v>144</v>
      </c>
      <c r="G43" s="32" t="s">
        <v>138</v>
      </c>
      <c r="H43" s="33" t="s">
        <v>144</v>
      </c>
      <c r="I43" s="34" t="s">
        <v>91</v>
      </c>
      <c r="J43" s="39"/>
      <c r="K43" s="17"/>
      <c r="L43" s="17"/>
      <c r="M43" s="17"/>
      <c r="N43" s="17"/>
    </row>
    <row r="44" spans="2:14" x14ac:dyDescent="0.15">
      <c r="B44" s="177"/>
      <c r="C44" s="45" t="s">
        <v>109</v>
      </c>
      <c r="D44" s="46"/>
      <c r="E44" s="32" t="s">
        <v>138</v>
      </c>
      <c r="F44" s="33" t="s">
        <v>145</v>
      </c>
      <c r="G44" s="32" t="s">
        <v>138</v>
      </c>
      <c r="H44" s="33" t="s">
        <v>145</v>
      </c>
      <c r="I44" s="34" t="s">
        <v>91</v>
      </c>
      <c r="J44" s="39"/>
      <c r="K44" s="17"/>
      <c r="L44" s="17"/>
      <c r="M44" s="17"/>
      <c r="N44" s="17"/>
    </row>
    <row r="45" spans="2:14" x14ac:dyDescent="0.15">
      <c r="B45" s="177"/>
      <c r="C45" s="67" t="s">
        <v>91</v>
      </c>
      <c r="D45" s="72" t="s">
        <v>140</v>
      </c>
      <c r="E45" s="32" t="s">
        <v>138</v>
      </c>
      <c r="F45" s="33" t="s">
        <v>146</v>
      </c>
      <c r="G45" s="32" t="s">
        <v>138</v>
      </c>
      <c r="H45" s="33" t="s">
        <v>146</v>
      </c>
      <c r="I45" s="34" t="s">
        <v>91</v>
      </c>
      <c r="J45" s="39"/>
      <c r="K45" s="17"/>
      <c r="L45" s="17"/>
      <c r="M45" s="17"/>
      <c r="N45" s="17"/>
    </row>
    <row r="46" spans="2:14" ht="14.25" thickBot="1" x14ac:dyDescent="0.2">
      <c r="B46" s="177"/>
      <c r="C46" s="53" t="s">
        <v>91</v>
      </c>
      <c r="D46" s="60" t="s">
        <v>147</v>
      </c>
      <c r="E46" s="50" t="s">
        <v>138</v>
      </c>
      <c r="F46" s="51"/>
      <c r="G46" s="50" t="s">
        <v>138</v>
      </c>
      <c r="H46" s="51"/>
      <c r="I46" s="43" t="s">
        <v>91</v>
      </c>
      <c r="J46" s="70"/>
      <c r="K46" s="24"/>
      <c r="L46" s="24"/>
      <c r="M46" s="24"/>
      <c r="N46" s="24"/>
    </row>
    <row r="47" spans="2:14" ht="37.5" customHeight="1" x14ac:dyDescent="0.15">
      <c r="B47" s="11" t="s">
        <v>25</v>
      </c>
      <c r="C47" s="188"/>
      <c r="D47" s="189"/>
      <c r="E47" s="180"/>
      <c r="F47" s="181"/>
      <c r="G47" s="180"/>
      <c r="H47" s="181"/>
      <c r="I47" s="182"/>
      <c r="J47" s="183"/>
      <c r="K47" s="182"/>
      <c r="L47" s="183"/>
      <c r="M47" s="182"/>
      <c r="N47" s="183"/>
    </row>
    <row r="48" spans="2:14" ht="37.5" customHeight="1" x14ac:dyDescent="0.15">
      <c r="B48" s="5" t="s">
        <v>148</v>
      </c>
      <c r="C48" s="188"/>
      <c r="D48" s="189"/>
      <c r="E48" s="182"/>
      <c r="F48" s="183"/>
      <c r="G48" s="182"/>
      <c r="H48" s="183"/>
      <c r="I48" s="182"/>
      <c r="J48" s="183"/>
      <c r="K48" s="182"/>
      <c r="L48" s="183"/>
      <c r="M48" s="182"/>
      <c r="N48" s="183"/>
    </row>
    <row r="49" spans="2:14" x14ac:dyDescent="0.15">
      <c r="B49" s="177" t="s">
        <v>27</v>
      </c>
      <c r="C49" s="182" t="s">
        <v>28</v>
      </c>
      <c r="D49" s="183"/>
      <c r="E49" s="190">
        <f>COUNTIF($C$13:$N$46,"国")/6</f>
        <v>7.333333333333333</v>
      </c>
      <c r="F49" s="191"/>
      <c r="G49" s="182" t="s">
        <v>31</v>
      </c>
      <c r="H49" s="183"/>
      <c r="I49" s="190">
        <f>COUNTIF($C$13:$N$46,"音")/6</f>
        <v>2.3333333333333335</v>
      </c>
      <c r="J49" s="191"/>
      <c r="K49" s="182" t="s">
        <v>34</v>
      </c>
      <c r="L49" s="183"/>
      <c r="M49" s="190">
        <f>COUNTIF($C$13:$N$46,"道")/6</f>
        <v>1</v>
      </c>
      <c r="N49" s="191"/>
    </row>
    <row r="50" spans="2:14" x14ac:dyDescent="0.15">
      <c r="B50" s="177"/>
      <c r="C50" s="182" t="s">
        <v>29</v>
      </c>
      <c r="D50" s="183"/>
      <c r="E50" s="190">
        <f>COUNTIF($C$13:$N$46,"算")/6</f>
        <v>4</v>
      </c>
      <c r="F50" s="191"/>
      <c r="G50" s="182" t="s">
        <v>32</v>
      </c>
      <c r="H50" s="183"/>
      <c r="I50" s="190">
        <f>COUNTIF($C$13:$N$46,"図")/6</f>
        <v>2</v>
      </c>
      <c r="J50" s="191"/>
      <c r="K50" s="182" t="s">
        <v>36</v>
      </c>
      <c r="L50" s="183"/>
      <c r="M50" s="190">
        <f>COUNTIF($C$13:$N$46,"学")/6</f>
        <v>0.33333333333333331</v>
      </c>
      <c r="N50" s="191"/>
    </row>
    <row r="51" spans="2:14" x14ac:dyDescent="0.15">
      <c r="B51" s="177"/>
      <c r="C51" s="182" t="s">
        <v>30</v>
      </c>
      <c r="D51" s="183"/>
      <c r="E51" s="190">
        <f>COUNTIF($C$13:$N$46,"生")/6</f>
        <v>3.3333333333333335</v>
      </c>
      <c r="F51" s="191"/>
      <c r="G51" s="182" t="s">
        <v>33</v>
      </c>
      <c r="H51" s="183"/>
      <c r="I51" s="190">
        <f>COUNTIF($C$13:$N$46,"体")/6</f>
        <v>2</v>
      </c>
      <c r="J51" s="191"/>
      <c r="K51" s="182" t="s">
        <v>35</v>
      </c>
      <c r="L51" s="183"/>
      <c r="M51" s="190">
        <f>COUNTIF($C$13:$N$46,"行")/6</f>
        <v>0</v>
      </c>
      <c r="N51" s="191"/>
    </row>
    <row r="52" spans="2:14" x14ac:dyDescent="0.15">
      <c r="D52" t="s">
        <v>149</v>
      </c>
    </row>
    <row r="53" spans="2:14" x14ac:dyDescent="0.15">
      <c r="D53" t="s">
        <v>150</v>
      </c>
    </row>
  </sheetData>
  <mergeCells count="93"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M47:N47"/>
    <mergeCell ref="C48:D48"/>
    <mergeCell ref="E48:F48"/>
    <mergeCell ref="G48:H48"/>
    <mergeCell ref="I48:J48"/>
    <mergeCell ref="K48:L48"/>
    <mergeCell ref="M48:N48"/>
    <mergeCell ref="K47:L47"/>
    <mergeCell ref="B41:B46"/>
    <mergeCell ref="C47:D47"/>
    <mergeCell ref="E47:F47"/>
    <mergeCell ref="G47:H47"/>
    <mergeCell ref="I47:J47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B13:B18"/>
    <mergeCell ref="B19:B24"/>
    <mergeCell ref="C25:D25"/>
    <mergeCell ref="E25:F25"/>
    <mergeCell ref="G25:H25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B1:N3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B5:C6"/>
    <mergeCell ref="D5:N6"/>
    <mergeCell ref="C8:D8"/>
    <mergeCell ref="E8:F8"/>
    <mergeCell ref="G8:H8"/>
    <mergeCell ref="I8:J8"/>
    <mergeCell ref="K8:L8"/>
    <mergeCell ref="M8:N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defaultRowHeight="13.5" x14ac:dyDescent="0.15"/>
  <cols>
    <col min="1" max="1" width="1.625" customWidth="1"/>
  </cols>
  <sheetData/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showGridLines="0" tabSelected="1" topLeftCell="A22" workbookViewId="0">
      <selection activeCell="Q43" sqref="Q43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202" t="s">
        <v>155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2:14" x14ac:dyDescent="0.15"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2:14" x14ac:dyDescent="0.15">
      <c r="B3" s="2"/>
      <c r="C3" s="10"/>
      <c r="D3" s="1"/>
      <c r="E3" s="1"/>
      <c r="F3" s="1"/>
      <c r="G3" s="1"/>
      <c r="H3" s="1"/>
      <c r="I3" s="1"/>
      <c r="J3" s="2" t="s">
        <v>0</v>
      </c>
      <c r="K3" s="10"/>
      <c r="L3" s="201" t="s">
        <v>156</v>
      </c>
      <c r="M3" s="201"/>
      <c r="N3" s="201"/>
    </row>
    <row r="5" spans="2:14" x14ac:dyDescent="0.15">
      <c r="B5" s="155" t="s">
        <v>60</v>
      </c>
      <c r="C5" s="156"/>
      <c r="D5" s="159" t="s">
        <v>59</v>
      </c>
      <c r="E5" s="160"/>
      <c r="F5" s="160"/>
      <c r="G5" s="160"/>
      <c r="H5" s="160"/>
      <c r="I5" s="160"/>
      <c r="J5" s="160"/>
      <c r="K5" s="160"/>
      <c r="L5" s="160"/>
      <c r="M5" s="160"/>
      <c r="N5" s="161"/>
    </row>
    <row r="6" spans="2:14" x14ac:dyDescent="0.15">
      <c r="B6" s="157"/>
      <c r="C6" s="158"/>
      <c r="D6" s="162"/>
      <c r="E6" s="163"/>
      <c r="F6" s="163"/>
      <c r="G6" s="163"/>
      <c r="H6" s="163"/>
      <c r="I6" s="163"/>
      <c r="J6" s="163"/>
      <c r="K6" s="163"/>
      <c r="L6" s="163"/>
      <c r="M6" s="163"/>
      <c r="N6" s="164"/>
    </row>
    <row r="8" spans="2:14" x14ac:dyDescent="0.15">
      <c r="B8" s="3" t="s">
        <v>1</v>
      </c>
      <c r="C8" s="146" t="s">
        <v>154</v>
      </c>
      <c r="D8" s="147"/>
      <c r="E8" s="146" t="s">
        <v>69</v>
      </c>
      <c r="F8" s="147"/>
      <c r="G8" s="146" t="s">
        <v>70</v>
      </c>
      <c r="H8" s="147"/>
      <c r="I8" s="146" t="s">
        <v>71</v>
      </c>
      <c r="J8" s="147"/>
      <c r="K8" s="146" t="s">
        <v>72</v>
      </c>
      <c r="L8" s="147"/>
      <c r="M8" s="146" t="s">
        <v>73</v>
      </c>
      <c r="N8" s="147"/>
    </row>
    <row r="9" spans="2:14" x14ac:dyDescent="0.15">
      <c r="B9" s="3" t="s">
        <v>2</v>
      </c>
      <c r="C9" s="146" t="s">
        <v>7</v>
      </c>
      <c r="D9" s="147"/>
      <c r="E9" s="146" t="s">
        <v>8</v>
      </c>
      <c r="F9" s="147"/>
      <c r="G9" s="146" t="s">
        <v>9</v>
      </c>
      <c r="H9" s="147"/>
      <c r="I9" s="146" t="s">
        <v>10</v>
      </c>
      <c r="J9" s="147"/>
      <c r="K9" s="146" t="s">
        <v>11</v>
      </c>
      <c r="L9" s="147"/>
      <c r="M9" s="146" t="s">
        <v>12</v>
      </c>
      <c r="N9" s="147"/>
    </row>
    <row r="10" spans="2:14" ht="37.5" customHeight="1" x14ac:dyDescent="0.15">
      <c r="B10" s="3" t="s">
        <v>13</v>
      </c>
      <c r="C10" s="151"/>
      <c r="D10" s="152"/>
      <c r="E10" s="151"/>
      <c r="F10" s="152"/>
      <c r="G10" s="153"/>
      <c r="H10" s="154"/>
      <c r="I10" s="153" t="s">
        <v>251</v>
      </c>
      <c r="J10" s="154"/>
      <c r="K10" s="153"/>
      <c r="L10" s="154"/>
      <c r="M10" s="149"/>
      <c r="N10" s="150"/>
    </row>
    <row r="11" spans="2:14" ht="37.5" customHeight="1" x14ac:dyDescent="0.15">
      <c r="B11" s="3" t="s">
        <v>14</v>
      </c>
      <c r="C11" s="167"/>
      <c r="D11" s="168"/>
      <c r="E11" s="153"/>
      <c r="F11" s="154"/>
      <c r="G11" s="153"/>
      <c r="H11" s="154"/>
      <c r="I11" s="153"/>
      <c r="J11" s="154"/>
      <c r="K11" s="153"/>
      <c r="L11" s="154"/>
      <c r="M11" s="149"/>
      <c r="N11" s="150"/>
    </row>
    <row r="12" spans="2:14" ht="37.5" customHeight="1" x14ac:dyDescent="0.15">
      <c r="B12" s="4" t="s">
        <v>15</v>
      </c>
      <c r="C12" s="199"/>
      <c r="D12" s="200"/>
      <c r="E12" s="153"/>
      <c r="F12" s="154"/>
      <c r="G12" s="153"/>
      <c r="H12" s="154"/>
      <c r="I12" s="153"/>
      <c r="J12" s="154"/>
      <c r="K12" s="153"/>
      <c r="L12" s="154"/>
      <c r="M12" s="149"/>
      <c r="N12" s="150"/>
    </row>
    <row r="13" spans="2:14" x14ac:dyDescent="0.15">
      <c r="B13" s="177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17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17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17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17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17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177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17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17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17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17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17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4" t="s">
        <v>18</v>
      </c>
      <c r="C25" s="199"/>
      <c r="D25" s="200"/>
      <c r="E25" s="197"/>
      <c r="F25" s="198"/>
      <c r="G25" s="197"/>
      <c r="H25" s="198"/>
      <c r="I25" s="197"/>
      <c r="J25" s="198"/>
      <c r="K25" s="197"/>
      <c r="L25" s="198"/>
      <c r="M25" s="197"/>
      <c r="N25" s="198"/>
    </row>
    <row r="26" spans="2:14" x14ac:dyDescent="0.15">
      <c r="B26" s="177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17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17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17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17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17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177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17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17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17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17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17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146"/>
      <c r="D38" s="147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2:14" ht="18.75" customHeight="1" x14ac:dyDescent="0.15">
      <c r="B39" s="3" t="s">
        <v>22</v>
      </c>
      <c r="C39" s="146"/>
      <c r="D39" s="147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2:14" ht="18.75" customHeight="1" x14ac:dyDescent="0.15">
      <c r="B40" s="3" t="s">
        <v>23</v>
      </c>
      <c r="C40" s="146"/>
      <c r="D40" s="147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2:14" x14ac:dyDescent="0.15">
      <c r="B41" s="177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17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17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17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17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17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4" t="s">
        <v>25</v>
      </c>
      <c r="C47" s="170"/>
      <c r="D47" s="196"/>
      <c r="E47" s="194"/>
      <c r="F47" s="195"/>
      <c r="G47" s="194"/>
      <c r="H47" s="195"/>
      <c r="I47" s="194"/>
      <c r="J47" s="195"/>
      <c r="K47" s="194"/>
      <c r="L47" s="195"/>
      <c r="M47" s="194"/>
      <c r="N47" s="195"/>
    </row>
    <row r="48" spans="2:14" ht="37.5" customHeight="1" x14ac:dyDescent="0.15">
      <c r="B48" s="5" t="s">
        <v>26</v>
      </c>
      <c r="C48" s="170"/>
      <c r="D48" s="196"/>
      <c r="E48" s="194"/>
      <c r="F48" s="195"/>
      <c r="G48" s="194"/>
      <c r="H48" s="195"/>
      <c r="I48" s="194"/>
      <c r="J48" s="195"/>
      <c r="K48" s="194"/>
      <c r="L48" s="195"/>
      <c r="M48" s="194"/>
      <c r="N48" s="195"/>
    </row>
    <row r="49" spans="2:14" x14ac:dyDescent="0.15">
      <c r="B49" s="177" t="s">
        <v>27</v>
      </c>
      <c r="C49" s="194" t="s">
        <v>28</v>
      </c>
      <c r="D49" s="195"/>
      <c r="E49" s="192">
        <f>COUNTIF($C$13:$N$46,"国")/6</f>
        <v>0</v>
      </c>
      <c r="F49" s="193"/>
      <c r="G49" s="194" t="s">
        <v>31</v>
      </c>
      <c r="H49" s="195"/>
      <c r="I49" s="192">
        <f>COUNTIF($C$13:$N$46,"音")/6</f>
        <v>0</v>
      </c>
      <c r="J49" s="193"/>
      <c r="K49" s="194" t="s">
        <v>34</v>
      </c>
      <c r="L49" s="195"/>
      <c r="M49" s="192">
        <f>COUNTIF($C$13:$N$46,"道")/6</f>
        <v>0</v>
      </c>
      <c r="N49" s="193"/>
    </row>
    <row r="50" spans="2:14" x14ac:dyDescent="0.15">
      <c r="B50" s="177"/>
      <c r="C50" s="194" t="s">
        <v>29</v>
      </c>
      <c r="D50" s="195"/>
      <c r="E50" s="192">
        <f>COUNTIF($C$13:$N$46,"算")/6</f>
        <v>0</v>
      </c>
      <c r="F50" s="193"/>
      <c r="G50" s="194" t="s">
        <v>32</v>
      </c>
      <c r="H50" s="195"/>
      <c r="I50" s="192">
        <f>COUNTIF($C$13:$N$46,"図")/6</f>
        <v>0</v>
      </c>
      <c r="J50" s="193"/>
      <c r="K50" s="194" t="s">
        <v>36</v>
      </c>
      <c r="L50" s="195"/>
      <c r="M50" s="192">
        <f>COUNTIF($C$13:$N$46,"学")/6</f>
        <v>0</v>
      </c>
      <c r="N50" s="193"/>
    </row>
    <row r="51" spans="2:14" x14ac:dyDescent="0.15">
      <c r="B51" s="177"/>
      <c r="C51" s="194" t="s">
        <v>30</v>
      </c>
      <c r="D51" s="195"/>
      <c r="E51" s="192">
        <f>COUNTIF($C$13:$N$46,"生")/6</f>
        <v>0</v>
      </c>
      <c r="F51" s="193"/>
      <c r="G51" s="194" t="s">
        <v>33</v>
      </c>
      <c r="H51" s="195"/>
      <c r="I51" s="192">
        <f>COUNTIF($C$13:$N$46,"体")/6</f>
        <v>0</v>
      </c>
      <c r="J51" s="193"/>
      <c r="K51" s="194" t="s">
        <v>35</v>
      </c>
      <c r="L51" s="195"/>
      <c r="M51" s="192">
        <f>COUNTIF($C$13:$N$46,"行")/6</f>
        <v>0</v>
      </c>
      <c r="N51" s="193"/>
    </row>
  </sheetData>
  <mergeCells count="94">
    <mergeCell ref="B1:N2"/>
    <mergeCell ref="B13:B18"/>
    <mergeCell ref="D5:N6"/>
    <mergeCell ref="B26:B31"/>
    <mergeCell ref="K12:L12"/>
    <mergeCell ref="K11:L11"/>
    <mergeCell ref="K10:L10"/>
    <mergeCell ref="I12:J12"/>
    <mergeCell ref="I11:J11"/>
    <mergeCell ref="I10:J10"/>
    <mergeCell ref="G12:H12"/>
    <mergeCell ref="G11:H11"/>
    <mergeCell ref="G10:H10"/>
    <mergeCell ref="E12:F12"/>
    <mergeCell ref="E11:F11"/>
    <mergeCell ref="E10:F10"/>
    <mergeCell ref="B32:B37"/>
    <mergeCell ref="B41:B46"/>
    <mergeCell ref="L3:N3"/>
    <mergeCell ref="B49:B51"/>
    <mergeCell ref="B19:B24"/>
    <mergeCell ref="B5:C6"/>
    <mergeCell ref="C9:D9"/>
    <mergeCell ref="C8:D8"/>
    <mergeCell ref="E9:F9"/>
    <mergeCell ref="E8:F8"/>
    <mergeCell ref="G9:H9"/>
    <mergeCell ref="G8:H8"/>
    <mergeCell ref="I9:J9"/>
    <mergeCell ref="I8:J8"/>
    <mergeCell ref="K9:L9"/>
    <mergeCell ref="K8:L8"/>
    <mergeCell ref="C12:D12"/>
    <mergeCell ref="C11:D11"/>
    <mergeCell ref="C10:D10"/>
    <mergeCell ref="M12:N12"/>
    <mergeCell ref="M11:N11"/>
    <mergeCell ref="M10:N10"/>
    <mergeCell ref="M9:N9"/>
    <mergeCell ref="M8:N8"/>
    <mergeCell ref="M25:N25"/>
    <mergeCell ref="K25:L25"/>
    <mergeCell ref="I25:J25"/>
    <mergeCell ref="G25:H25"/>
    <mergeCell ref="E25:F25"/>
    <mergeCell ref="C25:D25"/>
    <mergeCell ref="C40:D40"/>
    <mergeCell ref="C39:D39"/>
    <mergeCell ref="C38:D38"/>
    <mergeCell ref="G40:H40"/>
    <mergeCell ref="G39:H39"/>
    <mergeCell ref="G38:H38"/>
    <mergeCell ref="E40:F40"/>
    <mergeCell ref="E38:F38"/>
    <mergeCell ref="E39:F39"/>
    <mergeCell ref="I40:J40"/>
    <mergeCell ref="I39:J39"/>
    <mergeCell ref="I38:J38"/>
    <mergeCell ref="M47:N47"/>
    <mergeCell ref="K47:L47"/>
    <mergeCell ref="I47:J47"/>
    <mergeCell ref="M40:N40"/>
    <mergeCell ref="M39:N39"/>
    <mergeCell ref="M38:N38"/>
    <mergeCell ref="K40:L40"/>
    <mergeCell ref="K39:L39"/>
    <mergeCell ref="K38:L38"/>
    <mergeCell ref="G47:H47"/>
    <mergeCell ref="E47:F47"/>
    <mergeCell ref="C47:D47"/>
    <mergeCell ref="M48:N48"/>
    <mergeCell ref="K48:L48"/>
    <mergeCell ref="I48:J48"/>
    <mergeCell ref="G48:H48"/>
    <mergeCell ref="E48:F48"/>
    <mergeCell ref="C48:D48"/>
    <mergeCell ref="C51:D51"/>
    <mergeCell ref="C50:D50"/>
    <mergeCell ref="C49:D49"/>
    <mergeCell ref="E51:F51"/>
    <mergeCell ref="E50:F50"/>
    <mergeCell ref="E49:F49"/>
    <mergeCell ref="I51:J51"/>
    <mergeCell ref="I49:J49"/>
    <mergeCell ref="G50:H50"/>
    <mergeCell ref="G49:H49"/>
    <mergeCell ref="I50:J50"/>
    <mergeCell ref="G51:H51"/>
    <mergeCell ref="M51:N51"/>
    <mergeCell ref="M50:N50"/>
    <mergeCell ref="M49:N49"/>
    <mergeCell ref="K51:L51"/>
    <mergeCell ref="K50:L50"/>
    <mergeCell ref="K49:L49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showGridLines="0" workbookViewId="0">
      <selection activeCell="B1" sqref="B1:N51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202" t="s">
        <v>155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2:14" x14ac:dyDescent="0.15"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37</v>
      </c>
      <c r="K3" s="10"/>
      <c r="L3" s="201" t="s">
        <v>158</v>
      </c>
      <c r="M3" s="201"/>
      <c r="N3" s="201"/>
    </row>
    <row r="5" spans="2:14" x14ac:dyDescent="0.15">
      <c r="B5" s="155" t="s">
        <v>60</v>
      </c>
      <c r="C5" s="156"/>
      <c r="D5" s="159" t="s">
        <v>59</v>
      </c>
      <c r="E5" s="160"/>
      <c r="F5" s="160"/>
      <c r="G5" s="160"/>
      <c r="H5" s="160"/>
      <c r="I5" s="160"/>
      <c r="J5" s="160"/>
      <c r="K5" s="160"/>
      <c r="L5" s="160"/>
      <c r="M5" s="160"/>
      <c r="N5" s="161"/>
    </row>
    <row r="6" spans="2:14" x14ac:dyDescent="0.15">
      <c r="B6" s="157"/>
      <c r="C6" s="158"/>
      <c r="D6" s="162"/>
      <c r="E6" s="163"/>
      <c r="F6" s="163"/>
      <c r="G6" s="163"/>
      <c r="H6" s="163"/>
      <c r="I6" s="163"/>
      <c r="J6" s="163"/>
      <c r="K6" s="163"/>
      <c r="L6" s="163"/>
      <c r="M6" s="163"/>
      <c r="N6" s="164"/>
    </row>
    <row r="8" spans="2:14" x14ac:dyDescent="0.15">
      <c r="B8" s="3" t="s">
        <v>1</v>
      </c>
      <c r="C8" s="146" t="s">
        <v>157</v>
      </c>
      <c r="D8" s="147"/>
      <c r="E8" s="146" t="s">
        <v>74</v>
      </c>
      <c r="F8" s="147"/>
      <c r="G8" s="146" t="s">
        <v>75</v>
      </c>
      <c r="H8" s="147"/>
      <c r="I8" s="146" t="s">
        <v>61</v>
      </c>
      <c r="J8" s="147"/>
      <c r="K8" s="146" t="s">
        <v>62</v>
      </c>
      <c r="L8" s="147"/>
      <c r="M8" s="146" t="s">
        <v>63</v>
      </c>
      <c r="N8" s="147"/>
    </row>
    <row r="9" spans="2:14" x14ac:dyDescent="0.15">
      <c r="B9" s="3" t="s">
        <v>2</v>
      </c>
      <c r="C9" s="146" t="s">
        <v>7</v>
      </c>
      <c r="D9" s="147"/>
      <c r="E9" s="146" t="s">
        <v>8</v>
      </c>
      <c r="F9" s="147"/>
      <c r="G9" s="146" t="s">
        <v>9</v>
      </c>
      <c r="H9" s="147"/>
      <c r="I9" s="146" t="s">
        <v>10</v>
      </c>
      <c r="J9" s="147"/>
      <c r="K9" s="146" t="s">
        <v>11</v>
      </c>
      <c r="L9" s="147"/>
      <c r="M9" s="146" t="s">
        <v>12</v>
      </c>
      <c r="N9" s="147"/>
    </row>
    <row r="10" spans="2:14" ht="37.5" customHeight="1" x14ac:dyDescent="0.15">
      <c r="B10" s="3" t="s">
        <v>13</v>
      </c>
      <c r="C10" s="151" t="s">
        <v>170</v>
      </c>
      <c r="D10" s="152"/>
      <c r="E10" s="151" t="s">
        <v>171</v>
      </c>
      <c r="F10" s="152"/>
      <c r="G10" s="153" t="s">
        <v>172</v>
      </c>
      <c r="H10" s="154"/>
      <c r="I10" s="153"/>
      <c r="J10" s="154"/>
      <c r="K10" s="153" t="s">
        <v>169</v>
      </c>
      <c r="L10" s="154"/>
      <c r="M10" s="149"/>
      <c r="N10" s="150"/>
    </row>
    <row r="11" spans="2:14" ht="37.5" customHeight="1" x14ac:dyDescent="0.15">
      <c r="B11" s="3" t="s">
        <v>14</v>
      </c>
      <c r="C11" s="167"/>
      <c r="D11" s="168"/>
      <c r="E11" s="153"/>
      <c r="F11" s="154"/>
      <c r="G11" s="153"/>
      <c r="H11" s="154"/>
      <c r="I11" s="153"/>
      <c r="J11" s="154"/>
      <c r="K11" s="153"/>
      <c r="L11" s="154"/>
      <c r="M11" s="149"/>
      <c r="N11" s="150"/>
    </row>
    <row r="12" spans="2:14" ht="37.5" customHeight="1" x14ac:dyDescent="0.15">
      <c r="B12" s="9" t="s">
        <v>15</v>
      </c>
      <c r="C12" s="199"/>
      <c r="D12" s="200"/>
      <c r="E12" s="205" t="s">
        <v>173</v>
      </c>
      <c r="F12" s="206"/>
      <c r="G12" s="205" t="s">
        <v>173</v>
      </c>
      <c r="H12" s="206"/>
      <c r="I12" s="205" t="s">
        <v>173</v>
      </c>
      <c r="J12" s="206"/>
      <c r="K12" s="205" t="s">
        <v>173</v>
      </c>
      <c r="L12" s="206"/>
      <c r="M12" s="149"/>
      <c r="N12" s="150"/>
    </row>
    <row r="13" spans="2:14" x14ac:dyDescent="0.15">
      <c r="B13" s="177" t="s">
        <v>16</v>
      </c>
      <c r="C13" s="6"/>
      <c r="D13" s="6"/>
      <c r="E13" s="135"/>
      <c r="F13" s="136" t="s">
        <v>88</v>
      </c>
      <c r="G13" s="135"/>
      <c r="H13" s="136" t="s">
        <v>88</v>
      </c>
      <c r="I13" s="135"/>
      <c r="J13" s="136" t="s">
        <v>88</v>
      </c>
      <c r="K13" s="135"/>
      <c r="L13" s="136" t="s">
        <v>201</v>
      </c>
      <c r="M13" s="6"/>
      <c r="N13" s="6"/>
    </row>
    <row r="14" spans="2:14" x14ac:dyDescent="0.15">
      <c r="B14" s="177"/>
      <c r="C14" s="8"/>
      <c r="D14" s="8"/>
      <c r="E14" s="137"/>
      <c r="F14" s="138"/>
      <c r="G14" s="137"/>
      <c r="H14" s="138"/>
      <c r="I14" s="137"/>
      <c r="J14" s="138"/>
      <c r="K14" s="137"/>
      <c r="L14" s="139" t="s">
        <v>88</v>
      </c>
      <c r="M14" s="8"/>
      <c r="N14" s="8"/>
    </row>
    <row r="15" spans="2:14" x14ac:dyDescent="0.15">
      <c r="B15" s="177"/>
      <c r="C15" s="8"/>
      <c r="D15" s="8"/>
      <c r="E15" s="135" t="s">
        <v>81</v>
      </c>
      <c r="F15" s="140" t="s">
        <v>89</v>
      </c>
      <c r="G15" s="135" t="s">
        <v>81</v>
      </c>
      <c r="H15" s="140" t="s">
        <v>89</v>
      </c>
      <c r="I15" s="135" t="s">
        <v>81</v>
      </c>
      <c r="J15" s="141" t="s">
        <v>89</v>
      </c>
      <c r="K15" s="135" t="s">
        <v>81</v>
      </c>
      <c r="L15" s="141" t="s">
        <v>89</v>
      </c>
      <c r="M15" s="8"/>
      <c r="N15" s="8"/>
    </row>
    <row r="16" spans="2:14" x14ac:dyDescent="0.15">
      <c r="B16" s="177"/>
      <c r="C16" s="8"/>
      <c r="D16" s="8"/>
      <c r="E16" s="137" t="s">
        <v>81</v>
      </c>
      <c r="F16" s="138" t="s">
        <v>90</v>
      </c>
      <c r="G16" s="137" t="s">
        <v>81</v>
      </c>
      <c r="H16" s="138" t="s">
        <v>90</v>
      </c>
      <c r="I16" s="142" t="s">
        <v>81</v>
      </c>
      <c r="J16" s="143" t="s">
        <v>90</v>
      </c>
      <c r="K16" s="142" t="s">
        <v>81</v>
      </c>
      <c r="L16" s="143" t="s">
        <v>90</v>
      </c>
      <c r="M16" s="8"/>
      <c r="N16" s="8"/>
    </row>
    <row r="17" spans="2:14" x14ac:dyDescent="0.15">
      <c r="B17" s="177"/>
      <c r="C17" s="8"/>
      <c r="D17" s="8"/>
      <c r="E17" s="142" t="s">
        <v>91</v>
      </c>
      <c r="F17" s="141" t="s">
        <v>92</v>
      </c>
      <c r="G17" s="142" t="s">
        <v>91</v>
      </c>
      <c r="H17" s="141" t="s">
        <v>92</v>
      </c>
      <c r="I17" s="142" t="s">
        <v>81</v>
      </c>
      <c r="J17" s="143" t="s">
        <v>93</v>
      </c>
      <c r="K17" s="142" t="s">
        <v>81</v>
      </c>
      <c r="L17" s="143" t="s">
        <v>93</v>
      </c>
      <c r="M17" s="8"/>
      <c r="N17" s="8"/>
    </row>
    <row r="18" spans="2:14" x14ac:dyDescent="0.15">
      <c r="B18" s="177"/>
      <c r="C18" s="7"/>
      <c r="D18" s="7"/>
      <c r="E18" s="142" t="s">
        <v>91</v>
      </c>
      <c r="F18" s="144"/>
      <c r="G18" s="142" t="s">
        <v>91</v>
      </c>
      <c r="H18" s="144"/>
      <c r="I18" s="142" t="s">
        <v>81</v>
      </c>
      <c r="J18" s="139"/>
      <c r="K18" s="137" t="s">
        <v>81</v>
      </c>
      <c r="L18" s="144"/>
      <c r="M18" s="7"/>
      <c r="N18" s="7"/>
    </row>
    <row r="19" spans="2:14" x14ac:dyDescent="0.15">
      <c r="B19" s="177" t="s">
        <v>17</v>
      </c>
      <c r="C19" s="84" t="s">
        <v>183</v>
      </c>
      <c r="D19" s="14"/>
      <c r="E19" s="95" t="s">
        <v>187</v>
      </c>
      <c r="F19" s="96" t="s">
        <v>188</v>
      </c>
      <c r="G19" s="95" t="s">
        <v>190</v>
      </c>
      <c r="H19" s="96" t="s">
        <v>191</v>
      </c>
      <c r="I19" s="95" t="s">
        <v>196</v>
      </c>
      <c r="J19" s="96" t="s">
        <v>197</v>
      </c>
      <c r="K19" s="95" t="s">
        <v>196</v>
      </c>
      <c r="L19" s="96" t="s">
        <v>197</v>
      </c>
      <c r="M19" s="14"/>
      <c r="N19" s="14"/>
    </row>
    <row r="20" spans="2:14" x14ac:dyDescent="0.15">
      <c r="B20" s="177"/>
      <c r="C20" s="85" t="s">
        <v>183</v>
      </c>
      <c r="D20" s="17" t="s">
        <v>170</v>
      </c>
      <c r="E20" s="97" t="s">
        <v>187</v>
      </c>
      <c r="F20" s="98" t="s">
        <v>189</v>
      </c>
      <c r="G20" s="97" t="s">
        <v>190</v>
      </c>
      <c r="H20" s="98"/>
      <c r="I20" s="97" t="s">
        <v>196</v>
      </c>
      <c r="J20" s="98" t="s">
        <v>198</v>
      </c>
      <c r="K20" s="97" t="s">
        <v>196</v>
      </c>
      <c r="L20" s="98" t="s">
        <v>198</v>
      </c>
      <c r="M20" s="17"/>
      <c r="N20" s="17"/>
    </row>
    <row r="21" spans="2:14" x14ac:dyDescent="0.15">
      <c r="B21" s="177"/>
      <c r="C21" s="85" t="s">
        <v>183</v>
      </c>
      <c r="D21" s="17"/>
      <c r="E21" s="97" t="s">
        <v>81</v>
      </c>
      <c r="F21" s="98"/>
      <c r="G21" s="97" t="s">
        <v>190</v>
      </c>
      <c r="H21" s="98"/>
      <c r="I21" s="97" t="s">
        <v>196</v>
      </c>
      <c r="J21" s="98"/>
      <c r="K21" s="97" t="s">
        <v>196</v>
      </c>
      <c r="L21" s="98"/>
      <c r="M21" s="17"/>
      <c r="N21" s="17"/>
    </row>
    <row r="22" spans="2:14" x14ac:dyDescent="0.15">
      <c r="B22" s="177"/>
      <c r="C22" s="85" t="s">
        <v>183</v>
      </c>
      <c r="D22" s="17"/>
      <c r="E22" s="97" t="s">
        <v>81</v>
      </c>
      <c r="F22" s="98"/>
      <c r="G22" s="97" t="s">
        <v>190</v>
      </c>
      <c r="H22" s="98"/>
      <c r="I22" s="97" t="s">
        <v>196</v>
      </c>
      <c r="J22" s="98"/>
      <c r="K22" s="97" t="s">
        <v>196</v>
      </c>
      <c r="L22" s="98"/>
      <c r="M22" s="17"/>
      <c r="N22" s="17"/>
    </row>
    <row r="23" spans="2:14" x14ac:dyDescent="0.15">
      <c r="B23" s="177"/>
      <c r="C23" s="86" t="s">
        <v>183</v>
      </c>
      <c r="D23" s="17"/>
      <c r="E23" s="97" t="s">
        <v>81</v>
      </c>
      <c r="F23" s="98"/>
      <c r="G23" s="97" t="s">
        <v>190</v>
      </c>
      <c r="H23" s="98"/>
      <c r="I23" s="97" t="s">
        <v>196</v>
      </c>
      <c r="J23" s="98"/>
      <c r="K23" s="97" t="s">
        <v>196</v>
      </c>
      <c r="L23" s="98"/>
      <c r="M23" s="17"/>
      <c r="N23" s="17"/>
    </row>
    <row r="24" spans="2:14" x14ac:dyDescent="0.15">
      <c r="B24" s="177"/>
      <c r="C24" s="83" t="s">
        <v>183</v>
      </c>
      <c r="D24" s="24"/>
      <c r="E24" s="99" t="s">
        <v>81</v>
      </c>
      <c r="F24" s="100"/>
      <c r="G24" s="99" t="s">
        <v>190</v>
      </c>
      <c r="H24" s="100"/>
      <c r="I24" s="99" t="s">
        <v>196</v>
      </c>
      <c r="J24" s="100"/>
      <c r="K24" s="99" t="s">
        <v>196</v>
      </c>
      <c r="L24" s="100"/>
      <c r="M24" s="24"/>
      <c r="N24" s="24"/>
    </row>
    <row r="25" spans="2:14" ht="37.5" customHeight="1" x14ac:dyDescent="0.15">
      <c r="B25" s="9" t="s">
        <v>18</v>
      </c>
      <c r="C25" s="203"/>
      <c r="D25" s="204"/>
      <c r="E25" s="175"/>
      <c r="F25" s="176"/>
      <c r="G25" s="175"/>
      <c r="H25" s="176"/>
      <c r="I25" s="175"/>
      <c r="J25" s="176"/>
      <c r="K25" s="175"/>
      <c r="L25" s="176"/>
      <c r="M25" s="175"/>
      <c r="N25" s="176"/>
    </row>
    <row r="26" spans="2:14" x14ac:dyDescent="0.15">
      <c r="B26" s="177" t="s">
        <v>19</v>
      </c>
      <c r="C26" s="14"/>
      <c r="D26" s="14"/>
      <c r="E26" s="84" t="s">
        <v>183</v>
      </c>
      <c r="F26" s="14"/>
      <c r="G26" s="89" t="s">
        <v>192</v>
      </c>
      <c r="H26" s="90" t="s">
        <v>193</v>
      </c>
      <c r="I26" s="89" t="s">
        <v>192</v>
      </c>
      <c r="J26" s="90" t="s">
        <v>193</v>
      </c>
      <c r="K26" s="89" t="s">
        <v>192</v>
      </c>
      <c r="L26" s="90" t="s">
        <v>193</v>
      </c>
      <c r="M26" s="14"/>
      <c r="N26" s="14"/>
    </row>
    <row r="27" spans="2:14" x14ac:dyDescent="0.15">
      <c r="B27" s="177"/>
      <c r="C27" s="17"/>
      <c r="D27" s="17" t="s">
        <v>181</v>
      </c>
      <c r="E27" s="85" t="s">
        <v>183</v>
      </c>
      <c r="F27" s="17" t="s">
        <v>171</v>
      </c>
      <c r="G27" s="91" t="s">
        <v>192</v>
      </c>
      <c r="H27" s="92"/>
      <c r="I27" s="91" t="s">
        <v>192</v>
      </c>
      <c r="J27" s="92"/>
      <c r="K27" s="91" t="s">
        <v>192</v>
      </c>
      <c r="L27" s="92"/>
      <c r="M27" s="17"/>
      <c r="N27" s="17"/>
    </row>
    <row r="28" spans="2:14" x14ac:dyDescent="0.15">
      <c r="B28" s="177"/>
      <c r="C28" s="17"/>
      <c r="D28" s="17"/>
      <c r="E28" s="85" t="s">
        <v>183</v>
      </c>
      <c r="F28" s="17"/>
      <c r="G28" s="91" t="s">
        <v>192</v>
      </c>
      <c r="H28" s="92" t="s">
        <v>194</v>
      </c>
      <c r="I28" s="91" t="s">
        <v>192</v>
      </c>
      <c r="J28" s="92" t="s">
        <v>202</v>
      </c>
      <c r="K28" s="91" t="s">
        <v>192</v>
      </c>
      <c r="L28" s="92" t="s">
        <v>202</v>
      </c>
      <c r="M28" s="17"/>
      <c r="N28" s="17"/>
    </row>
    <row r="29" spans="2:14" x14ac:dyDescent="0.15">
      <c r="B29" s="177"/>
      <c r="C29" s="17"/>
      <c r="D29" s="17"/>
      <c r="E29" s="85" t="s">
        <v>183</v>
      </c>
      <c r="F29" s="17"/>
      <c r="G29" s="91" t="s">
        <v>192</v>
      </c>
      <c r="H29" s="92"/>
      <c r="I29" s="91" t="s">
        <v>192</v>
      </c>
      <c r="J29" s="92"/>
      <c r="K29" s="91" t="s">
        <v>192</v>
      </c>
      <c r="L29" s="92"/>
      <c r="M29" s="17"/>
      <c r="N29" s="17"/>
    </row>
    <row r="30" spans="2:14" x14ac:dyDescent="0.15">
      <c r="B30" s="177"/>
      <c r="C30" s="17"/>
      <c r="D30" s="17"/>
      <c r="E30" s="86" t="s">
        <v>183</v>
      </c>
      <c r="F30" s="17"/>
      <c r="G30" s="91" t="s">
        <v>192</v>
      </c>
      <c r="H30" s="92"/>
      <c r="I30" s="91" t="s">
        <v>192</v>
      </c>
      <c r="J30" s="92"/>
      <c r="K30" s="91" t="s">
        <v>192</v>
      </c>
      <c r="L30" s="92"/>
      <c r="M30" s="17"/>
      <c r="N30" s="17"/>
    </row>
    <row r="31" spans="2:14" x14ac:dyDescent="0.15">
      <c r="B31" s="177"/>
      <c r="C31" s="24"/>
      <c r="D31" s="24"/>
      <c r="E31" s="83" t="s">
        <v>183</v>
      </c>
      <c r="F31" s="24"/>
      <c r="G31" s="93" t="s">
        <v>192</v>
      </c>
      <c r="H31" s="94"/>
      <c r="I31" s="93" t="s">
        <v>192</v>
      </c>
      <c r="J31" s="94"/>
      <c r="K31" s="93" t="s">
        <v>192</v>
      </c>
      <c r="L31" s="94"/>
      <c r="M31" s="24"/>
      <c r="N31" s="24"/>
    </row>
    <row r="32" spans="2:14" x14ac:dyDescent="0.15">
      <c r="B32" s="177" t="s">
        <v>20</v>
      </c>
      <c r="C32" s="14"/>
      <c r="D32" s="14"/>
      <c r="E32" s="82" t="s">
        <v>186</v>
      </c>
      <c r="F32" s="14"/>
      <c r="G32" s="82" t="s">
        <v>186</v>
      </c>
      <c r="H32" s="14" t="s">
        <v>195</v>
      </c>
      <c r="I32" s="89" t="s">
        <v>187</v>
      </c>
      <c r="J32" s="90" t="s">
        <v>203</v>
      </c>
      <c r="K32" s="89" t="s">
        <v>187</v>
      </c>
      <c r="L32" s="90" t="s">
        <v>203</v>
      </c>
      <c r="M32" s="14"/>
      <c r="N32" s="14"/>
    </row>
    <row r="33" spans="2:14" x14ac:dyDescent="0.15">
      <c r="B33" s="177"/>
      <c r="C33" s="17"/>
      <c r="D33" s="17" t="s">
        <v>182</v>
      </c>
      <c r="E33" s="87" t="s">
        <v>186</v>
      </c>
      <c r="F33" s="17" t="s">
        <v>184</v>
      </c>
      <c r="G33" s="87" t="s">
        <v>186</v>
      </c>
      <c r="H33" s="17"/>
      <c r="I33" s="91" t="s">
        <v>187</v>
      </c>
      <c r="J33" s="92" t="s">
        <v>204</v>
      </c>
      <c r="K33" s="91" t="s">
        <v>187</v>
      </c>
      <c r="L33" s="92" t="s">
        <v>204</v>
      </c>
      <c r="M33" s="17"/>
      <c r="N33" s="17"/>
    </row>
    <row r="34" spans="2:14" x14ac:dyDescent="0.15">
      <c r="B34" s="177"/>
      <c r="C34" s="17"/>
      <c r="D34" s="17"/>
      <c r="E34" s="87" t="s">
        <v>186</v>
      </c>
      <c r="F34" s="17" t="s">
        <v>185</v>
      </c>
      <c r="G34" s="87" t="s">
        <v>186</v>
      </c>
      <c r="H34" s="17"/>
      <c r="I34" s="91" t="s">
        <v>81</v>
      </c>
      <c r="J34" s="92"/>
      <c r="K34" s="91" t="s">
        <v>81</v>
      </c>
      <c r="L34" s="92"/>
      <c r="M34" s="17"/>
      <c r="N34" s="17"/>
    </row>
    <row r="35" spans="2:14" x14ac:dyDescent="0.15">
      <c r="B35" s="177"/>
      <c r="C35" s="17"/>
      <c r="D35" s="17"/>
      <c r="E35" s="87" t="s">
        <v>186</v>
      </c>
      <c r="F35" s="17"/>
      <c r="G35" s="87" t="s">
        <v>186</v>
      </c>
      <c r="H35" s="17"/>
      <c r="I35" s="91" t="s">
        <v>81</v>
      </c>
      <c r="J35" s="92"/>
      <c r="K35" s="91" t="s">
        <v>81</v>
      </c>
      <c r="L35" s="92"/>
      <c r="M35" s="17"/>
      <c r="N35" s="17"/>
    </row>
    <row r="36" spans="2:14" x14ac:dyDescent="0.15">
      <c r="B36" s="177"/>
      <c r="C36" s="17"/>
      <c r="D36" s="17"/>
      <c r="E36" s="87" t="s">
        <v>186</v>
      </c>
      <c r="F36" s="17"/>
      <c r="G36" s="87" t="s">
        <v>186</v>
      </c>
      <c r="H36" s="17"/>
      <c r="I36" s="91" t="s">
        <v>81</v>
      </c>
      <c r="J36" s="92"/>
      <c r="K36" s="91" t="s">
        <v>81</v>
      </c>
      <c r="L36" s="92"/>
      <c r="M36" s="17"/>
      <c r="N36" s="17"/>
    </row>
    <row r="37" spans="2:14" x14ac:dyDescent="0.15">
      <c r="B37" s="177"/>
      <c r="C37" s="24"/>
      <c r="D37" s="24"/>
      <c r="E37" s="88" t="s">
        <v>186</v>
      </c>
      <c r="F37" s="24"/>
      <c r="G37" s="88" t="s">
        <v>186</v>
      </c>
      <c r="H37" s="24"/>
      <c r="I37" s="93" t="s">
        <v>81</v>
      </c>
      <c r="J37" s="94"/>
      <c r="K37" s="93" t="s">
        <v>81</v>
      </c>
      <c r="L37" s="94"/>
      <c r="M37" s="24"/>
      <c r="N37" s="24"/>
    </row>
    <row r="38" spans="2:14" ht="18.75" customHeight="1" x14ac:dyDescent="0.15">
      <c r="B38" s="3" t="s">
        <v>21</v>
      </c>
      <c r="C38" s="178"/>
      <c r="D38" s="179"/>
      <c r="E38" s="182"/>
      <c r="F38" s="183"/>
      <c r="G38" s="182"/>
      <c r="H38" s="183"/>
      <c r="I38" s="182"/>
      <c r="J38" s="183"/>
      <c r="K38" s="182"/>
      <c r="L38" s="183"/>
      <c r="M38" s="182"/>
      <c r="N38" s="183"/>
    </row>
    <row r="39" spans="2:14" ht="18.75" customHeight="1" x14ac:dyDescent="0.15">
      <c r="B39" s="3" t="s">
        <v>22</v>
      </c>
      <c r="C39" s="178"/>
      <c r="D39" s="179"/>
      <c r="E39" s="182"/>
      <c r="F39" s="183"/>
      <c r="G39" s="182"/>
      <c r="H39" s="183"/>
      <c r="I39" s="182"/>
      <c r="J39" s="183"/>
      <c r="K39" s="182"/>
      <c r="L39" s="183"/>
      <c r="M39" s="182"/>
      <c r="N39" s="183"/>
    </row>
    <row r="40" spans="2:14" ht="18.75" customHeight="1" x14ac:dyDescent="0.15">
      <c r="B40" s="3" t="s">
        <v>23</v>
      </c>
      <c r="C40" s="178"/>
      <c r="D40" s="179"/>
      <c r="E40" s="182"/>
      <c r="F40" s="183"/>
      <c r="G40" s="182"/>
      <c r="H40" s="183"/>
      <c r="I40" s="182"/>
      <c r="J40" s="183"/>
      <c r="K40" s="182"/>
      <c r="L40" s="183"/>
      <c r="M40" s="182"/>
      <c r="N40" s="183"/>
    </row>
    <row r="41" spans="2:14" x14ac:dyDescent="0.15">
      <c r="B41" s="177" t="s">
        <v>24</v>
      </c>
      <c r="C41" s="14"/>
      <c r="D41" s="14"/>
      <c r="E41" s="14"/>
      <c r="F41" s="14"/>
      <c r="G41" s="95" t="s">
        <v>196</v>
      </c>
      <c r="H41" s="96" t="s">
        <v>197</v>
      </c>
      <c r="I41" s="101" t="s">
        <v>205</v>
      </c>
      <c r="J41" s="102" t="s">
        <v>244</v>
      </c>
      <c r="K41" s="95" t="s">
        <v>187</v>
      </c>
      <c r="L41" s="96" t="s">
        <v>188</v>
      </c>
      <c r="M41" s="14"/>
      <c r="N41" s="14"/>
    </row>
    <row r="42" spans="2:14" x14ac:dyDescent="0.15">
      <c r="B42" s="177"/>
      <c r="C42" s="17"/>
      <c r="D42" s="17"/>
      <c r="E42" s="17"/>
      <c r="F42" s="17"/>
      <c r="G42" s="97" t="s">
        <v>196</v>
      </c>
      <c r="H42" s="98" t="s">
        <v>198</v>
      </c>
      <c r="I42" s="103" t="s">
        <v>206</v>
      </c>
      <c r="J42" s="104" t="s">
        <v>245</v>
      </c>
      <c r="K42" s="97" t="s">
        <v>187</v>
      </c>
      <c r="L42" s="98" t="s">
        <v>189</v>
      </c>
      <c r="M42" s="17"/>
      <c r="N42" s="17"/>
    </row>
    <row r="43" spans="2:14" x14ac:dyDescent="0.15">
      <c r="B43" s="177"/>
      <c r="C43" s="17"/>
      <c r="D43" s="17"/>
      <c r="E43" s="17"/>
      <c r="F43" s="17"/>
      <c r="G43" s="97" t="s">
        <v>196</v>
      </c>
      <c r="H43" s="98"/>
      <c r="I43" s="103" t="s">
        <v>206</v>
      </c>
      <c r="J43" s="104"/>
      <c r="K43" s="97" t="s">
        <v>81</v>
      </c>
      <c r="L43" s="98"/>
      <c r="M43" s="17"/>
      <c r="N43" s="17"/>
    </row>
    <row r="44" spans="2:14" x14ac:dyDescent="0.15">
      <c r="B44" s="177"/>
      <c r="C44" s="17"/>
      <c r="D44" s="17"/>
      <c r="E44" s="17"/>
      <c r="F44" s="17"/>
      <c r="G44" s="97" t="s">
        <v>196</v>
      </c>
      <c r="H44" s="98"/>
      <c r="I44" s="103" t="s">
        <v>206</v>
      </c>
      <c r="J44" s="104"/>
      <c r="K44" s="97" t="s">
        <v>81</v>
      </c>
      <c r="L44" s="98"/>
      <c r="M44" s="17"/>
      <c r="N44" s="17"/>
    </row>
    <row r="45" spans="2:14" x14ac:dyDescent="0.15">
      <c r="B45" s="177"/>
      <c r="C45" s="17"/>
      <c r="D45" s="17"/>
      <c r="E45" s="17"/>
      <c r="F45" s="17"/>
      <c r="G45" s="97" t="s">
        <v>196</v>
      </c>
      <c r="H45" s="98"/>
      <c r="I45" s="103" t="s">
        <v>206</v>
      </c>
      <c r="J45" s="104"/>
      <c r="K45" s="97" t="s">
        <v>81</v>
      </c>
      <c r="L45" s="98"/>
      <c r="M45" s="17"/>
      <c r="N45" s="17"/>
    </row>
    <row r="46" spans="2:14" x14ac:dyDescent="0.15">
      <c r="B46" s="177"/>
      <c r="C46" s="24"/>
      <c r="D46" s="24"/>
      <c r="E46" s="24"/>
      <c r="F46" s="24"/>
      <c r="G46" s="99" t="s">
        <v>196</v>
      </c>
      <c r="H46" s="100"/>
      <c r="I46" s="105" t="s">
        <v>206</v>
      </c>
      <c r="J46" s="106"/>
      <c r="K46" s="99" t="s">
        <v>81</v>
      </c>
      <c r="L46" s="100"/>
      <c r="M46" s="24"/>
      <c r="N46" s="24"/>
    </row>
    <row r="47" spans="2:14" ht="37.5" customHeight="1" x14ac:dyDescent="0.15">
      <c r="B47" s="9" t="s">
        <v>25</v>
      </c>
      <c r="C47" s="170"/>
      <c r="D47" s="196"/>
      <c r="E47" s="194"/>
      <c r="F47" s="195"/>
      <c r="G47" s="194"/>
      <c r="H47" s="195"/>
      <c r="I47" s="194"/>
      <c r="J47" s="195"/>
      <c r="K47" s="194"/>
      <c r="L47" s="195"/>
      <c r="M47" s="194"/>
      <c r="N47" s="195"/>
    </row>
    <row r="48" spans="2:14" ht="37.5" customHeight="1" x14ac:dyDescent="0.15">
      <c r="B48" s="5" t="s">
        <v>26</v>
      </c>
      <c r="C48" s="170"/>
      <c r="D48" s="196"/>
      <c r="E48" s="194"/>
      <c r="F48" s="195"/>
      <c r="G48" s="194"/>
      <c r="H48" s="195"/>
      <c r="I48" s="194"/>
      <c r="J48" s="195"/>
      <c r="K48" s="194"/>
      <c r="L48" s="195"/>
      <c r="M48" s="194"/>
      <c r="N48" s="195"/>
    </row>
    <row r="49" spans="2:14" x14ac:dyDescent="0.15">
      <c r="B49" s="177" t="s">
        <v>27</v>
      </c>
      <c r="C49" s="194" t="s">
        <v>28</v>
      </c>
      <c r="D49" s="195"/>
      <c r="E49" s="192">
        <f>COUNTIF($C$13:$N$46,"国")/6</f>
        <v>6</v>
      </c>
      <c r="F49" s="193"/>
      <c r="G49" s="194" t="s">
        <v>31</v>
      </c>
      <c r="H49" s="195"/>
      <c r="I49" s="192">
        <f>COUNTIF($C$13:$N$46,"音")/6</f>
        <v>0.66666666666666663</v>
      </c>
      <c r="J49" s="193"/>
      <c r="K49" s="194" t="s">
        <v>34</v>
      </c>
      <c r="L49" s="195"/>
      <c r="M49" s="192">
        <f>COUNTIF($C$13:$N$46,"道")/6</f>
        <v>1</v>
      </c>
      <c r="N49" s="193"/>
    </row>
    <row r="50" spans="2:14" x14ac:dyDescent="0.15">
      <c r="B50" s="177"/>
      <c r="C50" s="194" t="s">
        <v>29</v>
      </c>
      <c r="D50" s="195"/>
      <c r="E50" s="192">
        <f>COUNTIF($C$13:$N$46,"算")/6</f>
        <v>3</v>
      </c>
      <c r="F50" s="193"/>
      <c r="G50" s="194" t="s">
        <v>32</v>
      </c>
      <c r="H50" s="195"/>
      <c r="I50" s="192">
        <f>COUNTIF($C$13:$N$46,"図")/6</f>
        <v>0</v>
      </c>
      <c r="J50" s="193"/>
      <c r="K50" s="194" t="s">
        <v>36</v>
      </c>
      <c r="L50" s="195"/>
      <c r="M50" s="192">
        <f>COUNTIF($C$13:$N$46,"学")/6</f>
        <v>2</v>
      </c>
      <c r="N50" s="193"/>
    </row>
    <row r="51" spans="2:14" x14ac:dyDescent="0.15">
      <c r="B51" s="177"/>
      <c r="C51" s="194" t="s">
        <v>30</v>
      </c>
      <c r="D51" s="195"/>
      <c r="E51" s="192">
        <f>COUNTIF($C$13:$N$46,"生")/6</f>
        <v>3</v>
      </c>
      <c r="F51" s="193"/>
      <c r="G51" s="194" t="s">
        <v>33</v>
      </c>
      <c r="H51" s="195"/>
      <c r="I51" s="192">
        <f>COUNTIF($C$13:$N$46,"体")/6</f>
        <v>1</v>
      </c>
      <c r="J51" s="193"/>
      <c r="K51" s="194" t="s">
        <v>35</v>
      </c>
      <c r="L51" s="195"/>
      <c r="M51" s="192">
        <f>COUNTIF($C$13:$N$46,"行")/6</f>
        <v>2</v>
      </c>
      <c r="N51" s="193"/>
    </row>
  </sheetData>
  <mergeCells count="94"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B13:B18"/>
    <mergeCell ref="B19:B24"/>
    <mergeCell ref="C25:D25"/>
    <mergeCell ref="E25:F25"/>
    <mergeCell ref="G25:H25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B41:B46"/>
    <mergeCell ref="C47:D47"/>
    <mergeCell ref="E47:F47"/>
    <mergeCell ref="G47:H47"/>
    <mergeCell ref="I47:J47"/>
    <mergeCell ref="M47:N47"/>
    <mergeCell ref="C48:D48"/>
    <mergeCell ref="E48:F48"/>
    <mergeCell ref="G48:H48"/>
    <mergeCell ref="I48:J48"/>
    <mergeCell ref="K48:L48"/>
    <mergeCell ref="M48:N48"/>
    <mergeCell ref="K47:L47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showGridLines="0" workbookViewId="0">
      <selection activeCell="B1" sqref="B1:N51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208" t="s">
        <v>155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2:14" x14ac:dyDescent="0.15"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41</v>
      </c>
      <c r="K3" s="10"/>
      <c r="L3" s="201" t="s">
        <v>159</v>
      </c>
      <c r="M3" s="201"/>
      <c r="N3" s="201"/>
    </row>
    <row r="5" spans="2:14" x14ac:dyDescent="0.15">
      <c r="B5" s="155" t="s">
        <v>60</v>
      </c>
      <c r="C5" s="156"/>
      <c r="D5" s="159" t="s">
        <v>59</v>
      </c>
      <c r="E5" s="160"/>
      <c r="F5" s="160"/>
      <c r="G5" s="160"/>
      <c r="H5" s="160"/>
      <c r="I5" s="160"/>
      <c r="J5" s="160"/>
      <c r="K5" s="160"/>
      <c r="L5" s="160"/>
      <c r="M5" s="160"/>
      <c r="N5" s="161"/>
    </row>
    <row r="6" spans="2:14" x14ac:dyDescent="0.15">
      <c r="B6" s="157"/>
      <c r="C6" s="158"/>
      <c r="D6" s="162"/>
      <c r="E6" s="163"/>
      <c r="F6" s="163"/>
      <c r="G6" s="163"/>
      <c r="H6" s="163"/>
      <c r="I6" s="163"/>
      <c r="J6" s="163"/>
      <c r="K6" s="163"/>
      <c r="L6" s="163"/>
      <c r="M6" s="163"/>
      <c r="N6" s="164"/>
    </row>
    <row r="8" spans="2:14" x14ac:dyDescent="0.15">
      <c r="B8" s="3" t="s">
        <v>1</v>
      </c>
      <c r="C8" s="146" t="s">
        <v>79</v>
      </c>
      <c r="D8" s="147"/>
      <c r="E8" s="146" t="s">
        <v>39</v>
      </c>
      <c r="F8" s="147"/>
      <c r="G8" s="146" t="s">
        <v>40</v>
      </c>
      <c r="H8" s="147"/>
      <c r="I8" s="146" t="s">
        <v>56</v>
      </c>
      <c r="J8" s="147"/>
      <c r="K8" s="146" t="s">
        <v>42</v>
      </c>
      <c r="L8" s="147"/>
      <c r="M8" s="146" t="s">
        <v>43</v>
      </c>
      <c r="N8" s="147"/>
    </row>
    <row r="9" spans="2:14" x14ac:dyDescent="0.15">
      <c r="B9" s="3" t="s">
        <v>2</v>
      </c>
      <c r="C9" s="146" t="s">
        <v>7</v>
      </c>
      <c r="D9" s="147"/>
      <c r="E9" s="146" t="s">
        <v>8</v>
      </c>
      <c r="F9" s="147"/>
      <c r="G9" s="146" t="s">
        <v>9</v>
      </c>
      <c r="H9" s="147"/>
      <c r="I9" s="146" t="s">
        <v>10</v>
      </c>
      <c r="J9" s="147"/>
      <c r="K9" s="146" t="s">
        <v>11</v>
      </c>
      <c r="L9" s="147"/>
      <c r="M9" s="146" t="s">
        <v>12</v>
      </c>
      <c r="N9" s="147"/>
    </row>
    <row r="10" spans="2:14" ht="37.5" customHeight="1" x14ac:dyDescent="0.15">
      <c r="B10" s="3" t="s">
        <v>13</v>
      </c>
      <c r="C10" s="151" t="s">
        <v>174</v>
      </c>
      <c r="D10" s="152"/>
      <c r="E10" s="151"/>
      <c r="F10" s="152"/>
      <c r="G10" s="153" t="s">
        <v>175</v>
      </c>
      <c r="H10" s="154"/>
      <c r="I10" s="153" t="s">
        <v>176</v>
      </c>
      <c r="J10" s="154"/>
      <c r="K10" s="207" t="s">
        <v>178</v>
      </c>
      <c r="L10" s="154"/>
      <c r="M10" s="149"/>
      <c r="N10" s="150"/>
    </row>
    <row r="11" spans="2:14" ht="37.5" customHeight="1" x14ac:dyDescent="0.15">
      <c r="B11" s="3" t="s">
        <v>14</v>
      </c>
      <c r="C11" s="167"/>
      <c r="D11" s="168"/>
      <c r="E11" s="153"/>
      <c r="F11" s="154"/>
      <c r="G11" s="153"/>
      <c r="H11" s="154"/>
      <c r="I11" s="153"/>
      <c r="J11" s="154"/>
      <c r="K11" s="153"/>
      <c r="L11" s="154"/>
      <c r="M11" s="149"/>
      <c r="N11" s="150"/>
    </row>
    <row r="12" spans="2:14" ht="37.5" customHeight="1" x14ac:dyDescent="0.15">
      <c r="B12" s="9" t="s">
        <v>15</v>
      </c>
      <c r="C12" s="205" t="s">
        <v>173</v>
      </c>
      <c r="D12" s="206"/>
      <c r="E12" s="205" t="s">
        <v>173</v>
      </c>
      <c r="F12" s="206"/>
      <c r="G12" s="205" t="s">
        <v>173</v>
      </c>
      <c r="H12" s="206"/>
      <c r="I12" s="205" t="s">
        <v>173</v>
      </c>
      <c r="J12" s="206"/>
      <c r="K12" s="205" t="s">
        <v>173</v>
      </c>
      <c r="L12" s="206"/>
      <c r="M12" s="149"/>
      <c r="N12" s="150"/>
    </row>
    <row r="13" spans="2:14" x14ac:dyDescent="0.15">
      <c r="B13" s="177" t="s">
        <v>16</v>
      </c>
      <c r="C13" s="135"/>
      <c r="D13" s="136" t="s">
        <v>88</v>
      </c>
      <c r="E13" s="135"/>
      <c r="F13" s="136" t="s">
        <v>88</v>
      </c>
      <c r="G13" s="135"/>
      <c r="H13" s="136" t="s">
        <v>88</v>
      </c>
      <c r="I13" s="135"/>
      <c r="J13" s="136" t="s">
        <v>88</v>
      </c>
      <c r="K13" s="135"/>
      <c r="L13" s="136" t="s">
        <v>88</v>
      </c>
      <c r="M13" s="6"/>
      <c r="N13" s="6"/>
    </row>
    <row r="14" spans="2:14" x14ac:dyDescent="0.15">
      <c r="B14" s="177"/>
      <c r="C14" s="137"/>
      <c r="D14" s="138"/>
      <c r="E14" s="137"/>
      <c r="F14" s="138"/>
      <c r="G14" s="137"/>
      <c r="H14" s="138"/>
      <c r="I14" s="137"/>
      <c r="J14" s="138"/>
      <c r="K14" s="137"/>
      <c r="L14" s="138"/>
      <c r="M14" s="8"/>
      <c r="N14" s="8"/>
    </row>
    <row r="15" spans="2:14" x14ac:dyDescent="0.15">
      <c r="B15" s="177"/>
      <c r="C15" s="135" t="s">
        <v>81</v>
      </c>
      <c r="D15" s="140" t="s">
        <v>89</v>
      </c>
      <c r="E15" s="135" t="s">
        <v>81</v>
      </c>
      <c r="F15" s="140" t="s">
        <v>89</v>
      </c>
      <c r="G15" s="135" t="s">
        <v>81</v>
      </c>
      <c r="H15" s="140" t="s">
        <v>89</v>
      </c>
      <c r="I15" s="135" t="s">
        <v>81</v>
      </c>
      <c r="J15" s="141" t="s">
        <v>89</v>
      </c>
      <c r="K15" s="135" t="s">
        <v>81</v>
      </c>
      <c r="L15" s="141" t="s">
        <v>89</v>
      </c>
      <c r="M15" s="8"/>
      <c r="N15" s="8"/>
    </row>
    <row r="16" spans="2:14" x14ac:dyDescent="0.15">
      <c r="B16" s="177"/>
      <c r="C16" s="137" t="s">
        <v>81</v>
      </c>
      <c r="D16" s="138" t="s">
        <v>90</v>
      </c>
      <c r="E16" s="137" t="s">
        <v>81</v>
      </c>
      <c r="F16" s="138" t="s">
        <v>90</v>
      </c>
      <c r="G16" s="137" t="s">
        <v>81</v>
      </c>
      <c r="H16" s="138" t="s">
        <v>90</v>
      </c>
      <c r="I16" s="142" t="s">
        <v>81</v>
      </c>
      <c r="J16" s="143" t="s">
        <v>90</v>
      </c>
      <c r="K16" s="142" t="s">
        <v>81</v>
      </c>
      <c r="L16" s="143" t="s">
        <v>90</v>
      </c>
      <c r="M16" s="8"/>
      <c r="N16" s="8"/>
    </row>
    <row r="17" spans="2:14" x14ac:dyDescent="0.15">
      <c r="B17" s="177"/>
      <c r="C17" s="142" t="s">
        <v>91</v>
      </c>
      <c r="D17" s="141" t="s">
        <v>92</v>
      </c>
      <c r="E17" s="142" t="s">
        <v>91</v>
      </c>
      <c r="F17" s="141" t="s">
        <v>92</v>
      </c>
      <c r="G17" s="142" t="s">
        <v>91</v>
      </c>
      <c r="H17" s="141" t="s">
        <v>92</v>
      </c>
      <c r="I17" s="142" t="s">
        <v>81</v>
      </c>
      <c r="J17" s="143" t="s">
        <v>93</v>
      </c>
      <c r="K17" s="142" t="s">
        <v>81</v>
      </c>
      <c r="L17" s="143" t="s">
        <v>93</v>
      </c>
      <c r="M17" s="8"/>
      <c r="N17" s="8"/>
    </row>
    <row r="18" spans="2:14" x14ac:dyDescent="0.15">
      <c r="B18" s="177"/>
      <c r="C18" s="142" t="s">
        <v>91</v>
      </c>
      <c r="D18" s="139"/>
      <c r="E18" s="142" t="s">
        <v>91</v>
      </c>
      <c r="F18" s="144"/>
      <c r="G18" s="142" t="s">
        <v>91</v>
      </c>
      <c r="H18" s="144"/>
      <c r="I18" s="142" t="s">
        <v>81</v>
      </c>
      <c r="J18" s="139"/>
      <c r="K18" s="137" t="s">
        <v>81</v>
      </c>
      <c r="L18" s="144"/>
      <c r="M18" s="7"/>
      <c r="N18" s="7"/>
    </row>
    <row r="19" spans="2:14" x14ac:dyDescent="0.15">
      <c r="B19" s="177" t="s">
        <v>17</v>
      </c>
      <c r="C19" s="95" t="s">
        <v>187</v>
      </c>
      <c r="D19" s="107" t="s">
        <v>217</v>
      </c>
      <c r="E19" s="101" t="s">
        <v>187</v>
      </c>
      <c r="F19" s="110" t="s">
        <v>218</v>
      </c>
      <c r="G19" s="101" t="s">
        <v>190</v>
      </c>
      <c r="H19" s="102" t="s">
        <v>209</v>
      </c>
      <c r="I19" s="89" t="s">
        <v>192</v>
      </c>
      <c r="J19" s="116" t="s">
        <v>220</v>
      </c>
      <c r="K19" s="101" t="s">
        <v>190</v>
      </c>
      <c r="L19" s="102" t="s">
        <v>210</v>
      </c>
      <c r="M19" s="6"/>
      <c r="N19" s="6"/>
    </row>
    <row r="20" spans="2:14" x14ac:dyDescent="0.15">
      <c r="B20" s="177"/>
      <c r="C20" s="97" t="s">
        <v>187</v>
      </c>
      <c r="D20" s="108"/>
      <c r="E20" s="103" t="s">
        <v>187</v>
      </c>
      <c r="F20" s="111"/>
      <c r="G20" s="103" t="s">
        <v>190</v>
      </c>
      <c r="H20" s="104"/>
      <c r="I20" s="91" t="s">
        <v>192</v>
      </c>
      <c r="J20" s="117"/>
      <c r="K20" s="103" t="s">
        <v>190</v>
      </c>
      <c r="L20" s="104"/>
      <c r="M20" s="8"/>
      <c r="N20" s="8"/>
    </row>
    <row r="21" spans="2:14" x14ac:dyDescent="0.15">
      <c r="B21" s="177"/>
      <c r="C21" s="97" t="s">
        <v>81</v>
      </c>
      <c r="D21" s="108"/>
      <c r="E21" s="103" t="s">
        <v>81</v>
      </c>
      <c r="F21" s="111" t="s">
        <v>219</v>
      </c>
      <c r="G21" s="103" t="s">
        <v>190</v>
      </c>
      <c r="H21" s="104"/>
      <c r="I21" s="91" t="s">
        <v>192</v>
      </c>
      <c r="J21" s="117" t="s">
        <v>221</v>
      </c>
      <c r="K21" s="103" t="s">
        <v>190</v>
      </c>
      <c r="L21" s="104"/>
      <c r="M21" s="8"/>
      <c r="N21" s="8"/>
    </row>
    <row r="22" spans="2:14" x14ac:dyDescent="0.15">
      <c r="B22" s="177"/>
      <c r="C22" s="97" t="s">
        <v>81</v>
      </c>
      <c r="D22" s="108"/>
      <c r="E22" s="103" t="s">
        <v>81</v>
      </c>
      <c r="F22" s="111"/>
      <c r="G22" s="103" t="s">
        <v>190</v>
      </c>
      <c r="H22" s="104"/>
      <c r="I22" s="91" t="s">
        <v>192</v>
      </c>
      <c r="J22" s="117" t="s">
        <v>222</v>
      </c>
      <c r="K22" s="103" t="s">
        <v>190</v>
      </c>
      <c r="L22" s="104"/>
      <c r="M22" s="8"/>
      <c r="N22" s="8"/>
    </row>
    <row r="23" spans="2:14" x14ac:dyDescent="0.15">
      <c r="B23" s="177"/>
      <c r="C23" s="97" t="s">
        <v>81</v>
      </c>
      <c r="D23" s="108"/>
      <c r="E23" s="103" t="s">
        <v>81</v>
      </c>
      <c r="F23" s="111"/>
      <c r="G23" s="103" t="s">
        <v>190</v>
      </c>
      <c r="H23" s="104"/>
      <c r="I23" s="91" t="s">
        <v>192</v>
      </c>
      <c r="J23" s="117"/>
      <c r="K23" s="103" t="s">
        <v>190</v>
      </c>
      <c r="L23" s="104"/>
      <c r="M23" s="8"/>
      <c r="N23" s="8"/>
    </row>
    <row r="24" spans="2:14" x14ac:dyDescent="0.15">
      <c r="B24" s="177"/>
      <c r="C24" s="99" t="s">
        <v>81</v>
      </c>
      <c r="D24" s="109"/>
      <c r="E24" s="105" t="s">
        <v>81</v>
      </c>
      <c r="F24" s="112"/>
      <c r="G24" s="105" t="s">
        <v>190</v>
      </c>
      <c r="H24" s="106"/>
      <c r="I24" s="93" t="s">
        <v>192</v>
      </c>
      <c r="J24" s="118"/>
      <c r="K24" s="105" t="s">
        <v>190</v>
      </c>
      <c r="L24" s="106"/>
      <c r="M24" s="7"/>
      <c r="N24" s="7"/>
    </row>
    <row r="25" spans="2:14" ht="37.5" customHeight="1" x14ac:dyDescent="0.15">
      <c r="B25" s="9" t="s">
        <v>18</v>
      </c>
      <c r="C25" s="199"/>
      <c r="D25" s="200"/>
      <c r="E25" s="197"/>
      <c r="F25" s="198"/>
      <c r="G25" s="197"/>
      <c r="H25" s="198"/>
      <c r="I25" s="197"/>
      <c r="J25" s="198"/>
      <c r="K25" s="197"/>
      <c r="L25" s="198"/>
      <c r="M25" s="197"/>
      <c r="N25" s="198"/>
    </row>
    <row r="26" spans="2:14" x14ac:dyDescent="0.15">
      <c r="B26" s="177" t="s">
        <v>19</v>
      </c>
      <c r="C26" s="95" t="s">
        <v>211</v>
      </c>
      <c r="D26" s="107" t="s">
        <v>212</v>
      </c>
      <c r="E26" s="89" t="s">
        <v>192</v>
      </c>
      <c r="F26" s="116" t="s">
        <v>220</v>
      </c>
      <c r="G26" s="89" t="s">
        <v>192</v>
      </c>
      <c r="H26" s="116" t="s">
        <v>220</v>
      </c>
      <c r="I26" s="89" t="s">
        <v>187</v>
      </c>
      <c r="J26" s="113"/>
      <c r="K26" s="95" t="s">
        <v>199</v>
      </c>
      <c r="L26" s="96" t="s">
        <v>200</v>
      </c>
      <c r="M26" s="6"/>
      <c r="N26" s="6"/>
    </row>
    <row r="27" spans="2:14" x14ac:dyDescent="0.15">
      <c r="B27" s="177"/>
      <c r="C27" s="97" t="s">
        <v>211</v>
      </c>
      <c r="D27" s="108" t="s">
        <v>213</v>
      </c>
      <c r="E27" s="91" t="s">
        <v>192</v>
      </c>
      <c r="F27" s="117"/>
      <c r="G27" s="91" t="s">
        <v>192</v>
      </c>
      <c r="H27" s="117"/>
      <c r="I27" s="91" t="s">
        <v>187</v>
      </c>
      <c r="J27" s="114" t="s">
        <v>223</v>
      </c>
      <c r="K27" s="97" t="s">
        <v>199</v>
      </c>
      <c r="L27" s="98" t="s">
        <v>173</v>
      </c>
      <c r="M27" s="8"/>
      <c r="N27" s="8"/>
    </row>
    <row r="28" spans="2:14" x14ac:dyDescent="0.15">
      <c r="B28" s="177"/>
      <c r="C28" s="97" t="s">
        <v>211</v>
      </c>
      <c r="D28" s="108"/>
      <c r="E28" s="91" t="s">
        <v>192</v>
      </c>
      <c r="F28" s="117" t="s">
        <v>221</v>
      </c>
      <c r="G28" s="91" t="s">
        <v>192</v>
      </c>
      <c r="H28" s="117" t="s">
        <v>221</v>
      </c>
      <c r="I28" s="91" t="s">
        <v>81</v>
      </c>
      <c r="J28" s="114" t="s">
        <v>224</v>
      </c>
      <c r="K28" s="97" t="s">
        <v>199</v>
      </c>
      <c r="L28" s="98"/>
      <c r="M28" s="8"/>
      <c r="N28" s="8"/>
    </row>
    <row r="29" spans="2:14" x14ac:dyDescent="0.15">
      <c r="B29" s="177"/>
      <c r="C29" s="97" t="s">
        <v>211</v>
      </c>
      <c r="D29" s="108"/>
      <c r="E29" s="91" t="s">
        <v>192</v>
      </c>
      <c r="F29" s="117" t="s">
        <v>222</v>
      </c>
      <c r="G29" s="91" t="s">
        <v>192</v>
      </c>
      <c r="H29" s="117" t="s">
        <v>222</v>
      </c>
      <c r="I29" s="91" t="s">
        <v>81</v>
      </c>
      <c r="J29" s="114" t="s">
        <v>225</v>
      </c>
      <c r="K29" s="97" t="s">
        <v>199</v>
      </c>
      <c r="L29" s="98"/>
      <c r="M29" s="8"/>
      <c r="N29" s="8"/>
    </row>
    <row r="30" spans="2:14" x14ac:dyDescent="0.15">
      <c r="B30" s="177"/>
      <c r="C30" s="97" t="s">
        <v>211</v>
      </c>
      <c r="D30" s="108"/>
      <c r="E30" s="91" t="s">
        <v>192</v>
      </c>
      <c r="F30" s="117"/>
      <c r="G30" s="91" t="s">
        <v>192</v>
      </c>
      <c r="H30" s="117"/>
      <c r="I30" s="91" t="s">
        <v>81</v>
      </c>
      <c r="J30" s="114"/>
      <c r="K30" s="97" t="s">
        <v>199</v>
      </c>
      <c r="L30" s="98"/>
      <c r="M30" s="8"/>
      <c r="N30" s="8"/>
    </row>
    <row r="31" spans="2:14" x14ac:dyDescent="0.15">
      <c r="B31" s="177"/>
      <c r="C31" s="99" t="s">
        <v>211</v>
      </c>
      <c r="D31" s="109"/>
      <c r="E31" s="93" t="s">
        <v>192</v>
      </c>
      <c r="F31" s="118"/>
      <c r="G31" s="93" t="s">
        <v>192</v>
      </c>
      <c r="H31" s="118"/>
      <c r="I31" s="93" t="s">
        <v>81</v>
      </c>
      <c r="J31" s="115"/>
      <c r="K31" s="99" t="s">
        <v>199</v>
      </c>
      <c r="L31" s="100"/>
      <c r="M31" s="7"/>
      <c r="N31" s="7"/>
    </row>
    <row r="32" spans="2:14" x14ac:dyDescent="0.15">
      <c r="B32" s="177" t="s">
        <v>20</v>
      </c>
      <c r="C32" s="95" t="s">
        <v>211</v>
      </c>
      <c r="D32" s="107" t="s">
        <v>212</v>
      </c>
      <c r="E32" s="89" t="s">
        <v>187</v>
      </c>
      <c r="F32" s="113"/>
      <c r="G32" s="89" t="s">
        <v>187</v>
      </c>
      <c r="H32" s="113"/>
      <c r="I32" s="101" t="s">
        <v>196</v>
      </c>
      <c r="J32" s="119" t="s">
        <v>227</v>
      </c>
      <c r="K32" s="95" t="s">
        <v>187</v>
      </c>
      <c r="L32" s="107"/>
      <c r="M32" s="6"/>
      <c r="N32" s="6"/>
    </row>
    <row r="33" spans="2:14" x14ac:dyDescent="0.15">
      <c r="B33" s="177"/>
      <c r="C33" s="97" t="s">
        <v>211</v>
      </c>
      <c r="D33" s="108" t="s">
        <v>213</v>
      </c>
      <c r="E33" s="91" t="s">
        <v>187</v>
      </c>
      <c r="F33" s="114" t="s">
        <v>223</v>
      </c>
      <c r="G33" s="91" t="s">
        <v>187</v>
      </c>
      <c r="H33" s="114" t="s">
        <v>223</v>
      </c>
      <c r="I33" s="103" t="s">
        <v>196</v>
      </c>
      <c r="J33" s="120" t="s">
        <v>228</v>
      </c>
      <c r="K33" s="97" t="s">
        <v>187</v>
      </c>
      <c r="L33" s="108" t="s">
        <v>230</v>
      </c>
      <c r="M33" s="8"/>
      <c r="N33" s="8"/>
    </row>
    <row r="34" spans="2:14" x14ac:dyDescent="0.15">
      <c r="B34" s="177"/>
      <c r="C34" s="97" t="s">
        <v>211</v>
      </c>
      <c r="D34" s="108"/>
      <c r="E34" s="91" t="s">
        <v>81</v>
      </c>
      <c r="F34" s="114" t="s">
        <v>224</v>
      </c>
      <c r="G34" s="91" t="s">
        <v>81</v>
      </c>
      <c r="H34" s="114" t="s">
        <v>224</v>
      </c>
      <c r="I34" s="103" t="s">
        <v>196</v>
      </c>
      <c r="J34" s="120" t="s">
        <v>229</v>
      </c>
      <c r="K34" s="97" t="s">
        <v>81</v>
      </c>
      <c r="L34" s="108" t="s">
        <v>231</v>
      </c>
      <c r="M34" s="8"/>
      <c r="N34" s="8"/>
    </row>
    <row r="35" spans="2:14" x14ac:dyDescent="0.15">
      <c r="B35" s="177"/>
      <c r="C35" s="97" t="s">
        <v>211</v>
      </c>
      <c r="D35" s="108"/>
      <c r="E35" s="91" t="s">
        <v>81</v>
      </c>
      <c r="F35" s="114" t="s">
        <v>225</v>
      </c>
      <c r="G35" s="91" t="s">
        <v>81</v>
      </c>
      <c r="H35" s="114" t="s">
        <v>225</v>
      </c>
      <c r="I35" s="103" t="s">
        <v>196</v>
      </c>
      <c r="J35" s="120"/>
      <c r="K35" s="97" t="s">
        <v>81</v>
      </c>
      <c r="L35" s="108"/>
      <c r="M35" s="8"/>
      <c r="N35" s="8"/>
    </row>
    <row r="36" spans="2:14" x14ac:dyDescent="0.15">
      <c r="B36" s="177"/>
      <c r="C36" s="97" t="s">
        <v>211</v>
      </c>
      <c r="D36" s="108"/>
      <c r="E36" s="91" t="s">
        <v>81</v>
      </c>
      <c r="F36" s="114"/>
      <c r="G36" s="91" t="s">
        <v>81</v>
      </c>
      <c r="H36" s="114"/>
      <c r="I36" s="103" t="s">
        <v>196</v>
      </c>
      <c r="J36" s="120"/>
      <c r="K36" s="97" t="s">
        <v>81</v>
      </c>
      <c r="L36" s="108"/>
      <c r="M36" s="8"/>
      <c r="N36" s="8"/>
    </row>
    <row r="37" spans="2:14" x14ac:dyDescent="0.15">
      <c r="B37" s="177"/>
      <c r="C37" s="99" t="s">
        <v>211</v>
      </c>
      <c r="D37" s="109"/>
      <c r="E37" s="93" t="s">
        <v>81</v>
      </c>
      <c r="F37" s="115"/>
      <c r="G37" s="93" t="s">
        <v>81</v>
      </c>
      <c r="H37" s="115"/>
      <c r="I37" s="105" t="s">
        <v>196</v>
      </c>
      <c r="J37" s="121"/>
      <c r="K37" s="99" t="s">
        <v>81</v>
      </c>
      <c r="L37" s="109"/>
      <c r="M37" s="7"/>
      <c r="N37" s="7"/>
    </row>
    <row r="38" spans="2:14" ht="18.75" customHeight="1" x14ac:dyDescent="0.15">
      <c r="B38" s="3" t="s">
        <v>21</v>
      </c>
      <c r="C38" s="146"/>
      <c r="D38" s="147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2:14" ht="18.75" customHeight="1" x14ac:dyDescent="0.15">
      <c r="B39" s="3" t="s">
        <v>22</v>
      </c>
      <c r="C39" s="146"/>
      <c r="D39" s="147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2:14" ht="18.75" customHeight="1" x14ac:dyDescent="0.15">
      <c r="B40" s="3" t="s">
        <v>23</v>
      </c>
      <c r="C40" s="146"/>
      <c r="D40" s="147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2:14" x14ac:dyDescent="0.15">
      <c r="B41" s="177" t="s">
        <v>24</v>
      </c>
      <c r="C41" s="95" t="s">
        <v>187</v>
      </c>
      <c r="D41" s="107" t="s">
        <v>214</v>
      </c>
      <c r="E41" s="95" t="s">
        <v>205</v>
      </c>
      <c r="F41" s="96" t="s">
        <v>207</v>
      </c>
      <c r="G41" s="101" t="s">
        <v>196</v>
      </c>
      <c r="H41" s="119" t="s">
        <v>227</v>
      </c>
      <c r="I41" s="95" t="s">
        <v>205</v>
      </c>
      <c r="J41" s="96" t="s">
        <v>207</v>
      </c>
      <c r="K41" s="84" t="s">
        <v>183</v>
      </c>
      <c r="L41" s="6" t="s">
        <v>226</v>
      </c>
      <c r="M41" s="6"/>
      <c r="N41" s="6"/>
    </row>
    <row r="42" spans="2:14" x14ac:dyDescent="0.15">
      <c r="B42" s="177"/>
      <c r="C42" s="97" t="s">
        <v>187</v>
      </c>
      <c r="D42" s="108" t="s">
        <v>215</v>
      </c>
      <c r="E42" s="97" t="s">
        <v>206</v>
      </c>
      <c r="F42" s="98" t="s">
        <v>208</v>
      </c>
      <c r="G42" s="103" t="s">
        <v>196</v>
      </c>
      <c r="H42" s="120" t="s">
        <v>228</v>
      </c>
      <c r="I42" s="97" t="s">
        <v>206</v>
      </c>
      <c r="J42" s="98" t="s">
        <v>208</v>
      </c>
      <c r="K42" s="85" t="s">
        <v>183</v>
      </c>
      <c r="L42" s="8"/>
      <c r="M42" s="8"/>
      <c r="N42" s="8"/>
    </row>
    <row r="43" spans="2:14" x14ac:dyDescent="0.15">
      <c r="B43" s="177"/>
      <c r="C43" s="97" t="s">
        <v>81</v>
      </c>
      <c r="D43" s="108" t="s">
        <v>216</v>
      </c>
      <c r="E43" s="97" t="s">
        <v>206</v>
      </c>
      <c r="F43" s="98"/>
      <c r="G43" s="103" t="s">
        <v>196</v>
      </c>
      <c r="H43" s="120" t="s">
        <v>229</v>
      </c>
      <c r="I43" s="97" t="s">
        <v>206</v>
      </c>
      <c r="J43" s="98"/>
      <c r="K43" s="85" t="s">
        <v>183</v>
      </c>
      <c r="L43" s="8"/>
      <c r="M43" s="8"/>
      <c r="N43" s="8"/>
    </row>
    <row r="44" spans="2:14" x14ac:dyDescent="0.15">
      <c r="B44" s="177"/>
      <c r="C44" s="97" t="s">
        <v>81</v>
      </c>
      <c r="D44" s="108"/>
      <c r="E44" s="97" t="s">
        <v>206</v>
      </c>
      <c r="F44" s="98"/>
      <c r="G44" s="103" t="s">
        <v>196</v>
      </c>
      <c r="H44" s="120"/>
      <c r="I44" s="97" t="s">
        <v>206</v>
      </c>
      <c r="J44" s="98"/>
      <c r="K44" s="85" t="s">
        <v>183</v>
      </c>
      <c r="L44" s="8"/>
      <c r="M44" s="8"/>
      <c r="N44" s="8"/>
    </row>
    <row r="45" spans="2:14" x14ac:dyDescent="0.15">
      <c r="B45" s="177"/>
      <c r="C45" s="97" t="s">
        <v>81</v>
      </c>
      <c r="D45" s="108"/>
      <c r="E45" s="97" t="s">
        <v>206</v>
      </c>
      <c r="F45" s="98"/>
      <c r="G45" s="103" t="s">
        <v>196</v>
      </c>
      <c r="H45" s="120"/>
      <c r="I45" s="97" t="s">
        <v>206</v>
      </c>
      <c r="J45" s="98"/>
      <c r="K45" s="86" t="s">
        <v>183</v>
      </c>
      <c r="L45" s="8"/>
      <c r="M45" s="8"/>
      <c r="N45" s="8"/>
    </row>
    <row r="46" spans="2:14" x14ac:dyDescent="0.15">
      <c r="B46" s="177"/>
      <c r="C46" s="99" t="s">
        <v>81</v>
      </c>
      <c r="D46" s="109"/>
      <c r="E46" s="99" t="s">
        <v>206</v>
      </c>
      <c r="F46" s="100"/>
      <c r="G46" s="105" t="s">
        <v>196</v>
      </c>
      <c r="H46" s="121"/>
      <c r="I46" s="99" t="s">
        <v>206</v>
      </c>
      <c r="J46" s="100"/>
      <c r="K46" s="83" t="s">
        <v>183</v>
      </c>
      <c r="L46" s="7"/>
      <c r="M46" s="7"/>
      <c r="N46" s="7"/>
    </row>
    <row r="47" spans="2:14" ht="37.5" customHeight="1" x14ac:dyDescent="0.15">
      <c r="B47" s="9" t="s">
        <v>25</v>
      </c>
      <c r="C47" s="170"/>
      <c r="D47" s="196"/>
      <c r="E47" s="194"/>
      <c r="F47" s="195"/>
      <c r="G47" s="194"/>
      <c r="H47" s="195"/>
      <c r="I47" s="194"/>
      <c r="J47" s="195"/>
      <c r="K47" s="194"/>
      <c r="L47" s="195"/>
      <c r="M47" s="194"/>
      <c r="N47" s="195"/>
    </row>
    <row r="48" spans="2:14" ht="37.5" customHeight="1" x14ac:dyDescent="0.15">
      <c r="B48" s="5" t="s">
        <v>26</v>
      </c>
      <c r="C48" s="170"/>
      <c r="D48" s="196"/>
      <c r="E48" s="194"/>
      <c r="F48" s="195"/>
      <c r="G48" s="194"/>
      <c r="H48" s="195"/>
      <c r="I48" s="194"/>
      <c r="J48" s="195"/>
      <c r="K48" s="194"/>
      <c r="L48" s="195"/>
      <c r="M48" s="194"/>
      <c r="N48" s="195"/>
    </row>
    <row r="49" spans="2:14" x14ac:dyDescent="0.15">
      <c r="B49" s="177" t="s">
        <v>27</v>
      </c>
      <c r="C49" s="194" t="s">
        <v>28</v>
      </c>
      <c r="D49" s="195"/>
      <c r="E49" s="192">
        <f>COUNTIF($C$13:$N$46,"国")/6</f>
        <v>9.3333333333333339</v>
      </c>
      <c r="F49" s="193"/>
      <c r="G49" s="194" t="s">
        <v>31</v>
      </c>
      <c r="H49" s="195"/>
      <c r="I49" s="192">
        <f>COUNTIF($C$13:$N$46,"音")/6</f>
        <v>2</v>
      </c>
      <c r="J49" s="193"/>
      <c r="K49" s="194" t="s">
        <v>34</v>
      </c>
      <c r="L49" s="195"/>
      <c r="M49" s="192">
        <f>COUNTIF($C$13:$N$46,"道")/6</f>
        <v>2</v>
      </c>
      <c r="N49" s="193"/>
    </row>
    <row r="50" spans="2:14" x14ac:dyDescent="0.15">
      <c r="B50" s="177"/>
      <c r="C50" s="194" t="s">
        <v>29</v>
      </c>
      <c r="D50" s="195"/>
      <c r="E50" s="192">
        <f>COUNTIF($C$13:$N$46,"算")/6</f>
        <v>2</v>
      </c>
      <c r="F50" s="193"/>
      <c r="G50" s="194" t="s">
        <v>32</v>
      </c>
      <c r="H50" s="195"/>
      <c r="I50" s="192">
        <f>COUNTIF($C$13:$N$46,"図")/6</f>
        <v>2</v>
      </c>
      <c r="J50" s="193"/>
      <c r="K50" s="194" t="s">
        <v>36</v>
      </c>
      <c r="L50" s="195"/>
      <c r="M50" s="192">
        <f>COUNTIF($C$13:$N$46,"学")/6</f>
        <v>0</v>
      </c>
      <c r="N50" s="193"/>
    </row>
    <row r="51" spans="2:14" x14ac:dyDescent="0.15">
      <c r="B51" s="177"/>
      <c r="C51" s="194" t="s">
        <v>30</v>
      </c>
      <c r="D51" s="195"/>
      <c r="E51" s="192">
        <f>COUNTIF($C$13:$N$46,"生")/6</f>
        <v>3</v>
      </c>
      <c r="F51" s="193"/>
      <c r="G51" s="194" t="s">
        <v>33</v>
      </c>
      <c r="H51" s="195"/>
      <c r="I51" s="192">
        <f>COUNTIF($C$13:$N$46,"体")/6</f>
        <v>2</v>
      </c>
      <c r="J51" s="193"/>
      <c r="K51" s="194" t="s">
        <v>35</v>
      </c>
      <c r="L51" s="195"/>
      <c r="M51" s="192">
        <f>COUNTIF($C$13:$N$46,"行")/6</f>
        <v>1</v>
      </c>
      <c r="N51" s="193"/>
    </row>
  </sheetData>
  <mergeCells count="94"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B13:B18"/>
    <mergeCell ref="B19:B24"/>
    <mergeCell ref="C25:D25"/>
    <mergeCell ref="E25:F25"/>
    <mergeCell ref="G25:H25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B41:B46"/>
    <mergeCell ref="C47:D47"/>
    <mergeCell ref="E47:F47"/>
    <mergeCell ref="G47:H47"/>
    <mergeCell ref="I47:J47"/>
    <mergeCell ref="M47:N47"/>
    <mergeCell ref="C48:D48"/>
    <mergeCell ref="E48:F48"/>
    <mergeCell ref="G48:H48"/>
    <mergeCell ref="I48:J48"/>
    <mergeCell ref="K48:L48"/>
    <mergeCell ref="M48:N48"/>
    <mergeCell ref="K47:L47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showGridLines="0" workbookViewId="0">
      <selection activeCell="I25" sqref="I25:J25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208" t="s">
        <v>155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2:14" x14ac:dyDescent="0.15"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47</v>
      </c>
      <c r="K3" s="10"/>
      <c r="L3" s="201" t="s">
        <v>160</v>
      </c>
      <c r="M3" s="201"/>
      <c r="N3" s="201"/>
    </row>
    <row r="5" spans="2:14" x14ac:dyDescent="0.15">
      <c r="B5" s="155" t="s">
        <v>60</v>
      </c>
      <c r="C5" s="156"/>
      <c r="D5" s="159" t="s">
        <v>64</v>
      </c>
      <c r="E5" s="160"/>
      <c r="F5" s="160"/>
      <c r="G5" s="160"/>
      <c r="H5" s="160"/>
      <c r="I5" s="160"/>
      <c r="J5" s="160"/>
      <c r="K5" s="160"/>
      <c r="L5" s="160"/>
      <c r="M5" s="160"/>
      <c r="N5" s="161"/>
    </row>
    <row r="6" spans="2:14" x14ac:dyDescent="0.15">
      <c r="B6" s="157"/>
      <c r="C6" s="158"/>
      <c r="D6" s="162"/>
      <c r="E6" s="163"/>
      <c r="F6" s="163"/>
      <c r="G6" s="163"/>
      <c r="H6" s="163"/>
      <c r="I6" s="163"/>
      <c r="J6" s="163"/>
      <c r="K6" s="163"/>
      <c r="L6" s="163"/>
      <c r="M6" s="163"/>
      <c r="N6" s="164"/>
    </row>
    <row r="8" spans="2:14" x14ac:dyDescent="0.15">
      <c r="B8" s="3" t="s">
        <v>1</v>
      </c>
      <c r="C8" s="146" t="s">
        <v>80</v>
      </c>
      <c r="D8" s="147"/>
      <c r="E8" s="146" t="s">
        <v>45</v>
      </c>
      <c r="F8" s="147"/>
      <c r="G8" s="146" t="s">
        <v>46</v>
      </c>
      <c r="H8" s="147"/>
      <c r="I8" s="146" t="s">
        <v>58</v>
      </c>
      <c r="J8" s="147"/>
      <c r="K8" s="146" t="s">
        <v>48</v>
      </c>
      <c r="L8" s="147"/>
      <c r="M8" s="146" t="s">
        <v>65</v>
      </c>
      <c r="N8" s="147"/>
    </row>
    <row r="9" spans="2:14" x14ac:dyDescent="0.15">
      <c r="B9" s="3" t="s">
        <v>2</v>
      </c>
      <c r="C9" s="146" t="s">
        <v>7</v>
      </c>
      <c r="D9" s="147"/>
      <c r="E9" s="146" t="s">
        <v>8</v>
      </c>
      <c r="F9" s="147"/>
      <c r="G9" s="146" t="s">
        <v>9</v>
      </c>
      <c r="H9" s="147"/>
      <c r="I9" s="146" t="s">
        <v>10</v>
      </c>
      <c r="J9" s="147"/>
      <c r="K9" s="146" t="s">
        <v>11</v>
      </c>
      <c r="L9" s="147"/>
      <c r="M9" s="146" t="s">
        <v>12</v>
      </c>
      <c r="N9" s="147"/>
    </row>
    <row r="10" spans="2:14" ht="37.5" customHeight="1" x14ac:dyDescent="0.15">
      <c r="B10" s="3" t="s">
        <v>13</v>
      </c>
      <c r="C10" s="153" t="s">
        <v>177</v>
      </c>
      <c r="D10" s="154"/>
      <c r="E10" s="151"/>
      <c r="F10" s="152"/>
      <c r="G10" s="151"/>
      <c r="H10" s="152"/>
      <c r="I10" s="151" t="s">
        <v>68</v>
      </c>
      <c r="J10" s="152"/>
      <c r="K10" s="153"/>
      <c r="L10" s="154"/>
      <c r="M10" s="149"/>
      <c r="N10" s="150"/>
    </row>
    <row r="11" spans="2:14" ht="37.5" customHeight="1" x14ac:dyDescent="0.15">
      <c r="B11" s="3" t="s">
        <v>14</v>
      </c>
      <c r="C11" s="167"/>
      <c r="D11" s="168"/>
      <c r="E11" s="153"/>
      <c r="F11" s="154"/>
      <c r="G11" s="153"/>
      <c r="H11" s="154"/>
      <c r="I11" s="153"/>
      <c r="J11" s="154"/>
      <c r="K11" s="153"/>
      <c r="L11" s="154"/>
      <c r="M11" s="149"/>
      <c r="N11" s="150"/>
    </row>
    <row r="12" spans="2:14" ht="37.5" customHeight="1" x14ac:dyDescent="0.15">
      <c r="B12" s="9" t="s">
        <v>15</v>
      </c>
      <c r="C12" s="205" t="s">
        <v>173</v>
      </c>
      <c r="D12" s="206"/>
      <c r="E12" s="205" t="s">
        <v>173</v>
      </c>
      <c r="F12" s="206"/>
      <c r="G12" s="205" t="s">
        <v>173</v>
      </c>
      <c r="H12" s="206"/>
      <c r="I12" s="199"/>
      <c r="J12" s="200"/>
      <c r="K12" s="205" t="s">
        <v>173</v>
      </c>
      <c r="L12" s="206"/>
      <c r="M12" s="149"/>
      <c r="N12" s="150"/>
    </row>
    <row r="13" spans="2:14" x14ac:dyDescent="0.15">
      <c r="B13" s="177" t="s">
        <v>16</v>
      </c>
      <c r="C13" s="135"/>
      <c r="D13" s="136" t="s">
        <v>88</v>
      </c>
      <c r="E13" s="135"/>
      <c r="F13" s="136" t="s">
        <v>88</v>
      </c>
      <c r="G13" s="135"/>
      <c r="H13" s="136" t="s">
        <v>88</v>
      </c>
      <c r="I13" s="122"/>
      <c r="J13" s="123"/>
      <c r="K13" s="135"/>
      <c r="L13" s="136" t="s">
        <v>88</v>
      </c>
      <c r="M13" s="6"/>
      <c r="N13" s="6"/>
    </row>
    <row r="14" spans="2:14" x14ac:dyDescent="0.15">
      <c r="B14" s="177"/>
      <c r="C14" s="137"/>
      <c r="D14" s="138"/>
      <c r="E14" s="137"/>
      <c r="F14" s="138"/>
      <c r="G14" s="137"/>
      <c r="H14" s="138"/>
      <c r="I14" s="124"/>
      <c r="J14" s="125"/>
      <c r="K14" s="137"/>
      <c r="L14" s="138"/>
      <c r="M14" s="8"/>
      <c r="N14" s="8"/>
    </row>
    <row r="15" spans="2:14" x14ac:dyDescent="0.15">
      <c r="B15" s="177"/>
      <c r="C15" s="135" t="s">
        <v>81</v>
      </c>
      <c r="D15" s="140" t="s">
        <v>89</v>
      </c>
      <c r="E15" s="135" t="s">
        <v>81</v>
      </c>
      <c r="F15" s="140" t="s">
        <v>89</v>
      </c>
      <c r="G15" s="135" t="s">
        <v>81</v>
      </c>
      <c r="H15" s="140" t="s">
        <v>89</v>
      </c>
      <c r="I15" s="122"/>
      <c r="J15" s="126"/>
      <c r="K15" s="135" t="s">
        <v>81</v>
      </c>
      <c r="L15" s="141" t="s">
        <v>89</v>
      </c>
      <c r="M15" s="8"/>
      <c r="N15" s="8"/>
    </row>
    <row r="16" spans="2:14" x14ac:dyDescent="0.15">
      <c r="B16" s="177"/>
      <c r="C16" s="142" t="s">
        <v>81</v>
      </c>
      <c r="D16" s="145" t="s">
        <v>90</v>
      </c>
      <c r="E16" s="137" t="s">
        <v>81</v>
      </c>
      <c r="F16" s="138" t="s">
        <v>90</v>
      </c>
      <c r="G16" s="142" t="s">
        <v>81</v>
      </c>
      <c r="H16" s="145" t="s">
        <v>90</v>
      </c>
      <c r="I16" s="127"/>
      <c r="J16" s="128"/>
      <c r="K16" s="142" t="s">
        <v>81</v>
      </c>
      <c r="L16" s="143" t="s">
        <v>90</v>
      </c>
      <c r="M16" s="8"/>
      <c r="N16" s="8"/>
    </row>
    <row r="17" spans="2:14" x14ac:dyDescent="0.15">
      <c r="B17" s="177"/>
      <c r="C17" s="142" t="s">
        <v>81</v>
      </c>
      <c r="D17" s="141" t="s">
        <v>93</v>
      </c>
      <c r="E17" s="142" t="s">
        <v>91</v>
      </c>
      <c r="F17" s="141" t="s">
        <v>92</v>
      </c>
      <c r="G17" s="142" t="s">
        <v>81</v>
      </c>
      <c r="H17" s="141" t="s">
        <v>93</v>
      </c>
      <c r="I17" s="127"/>
      <c r="J17" s="128"/>
      <c r="K17" s="142" t="s">
        <v>81</v>
      </c>
      <c r="L17" s="143" t="s">
        <v>93</v>
      </c>
      <c r="M17" s="8"/>
      <c r="N17" s="8"/>
    </row>
    <row r="18" spans="2:14" x14ac:dyDescent="0.15">
      <c r="B18" s="177"/>
      <c r="C18" s="137" t="s">
        <v>81</v>
      </c>
      <c r="D18" s="139"/>
      <c r="E18" s="142" t="s">
        <v>91</v>
      </c>
      <c r="F18" s="144"/>
      <c r="G18" s="142" t="s">
        <v>81</v>
      </c>
      <c r="H18" s="144"/>
      <c r="I18" s="127"/>
      <c r="J18" s="129"/>
      <c r="K18" s="137" t="s">
        <v>81</v>
      </c>
      <c r="L18" s="144"/>
      <c r="M18" s="7"/>
      <c r="N18" s="7"/>
    </row>
    <row r="19" spans="2:14" x14ac:dyDescent="0.15">
      <c r="B19" s="177" t="s">
        <v>17</v>
      </c>
      <c r="C19" s="95" t="s">
        <v>199</v>
      </c>
      <c r="D19" s="96" t="s">
        <v>200</v>
      </c>
      <c r="E19" s="95" t="s">
        <v>196</v>
      </c>
      <c r="F19" s="96" t="s">
        <v>232</v>
      </c>
      <c r="G19" s="95" t="s">
        <v>196</v>
      </c>
      <c r="H19" s="96" t="s">
        <v>232</v>
      </c>
      <c r="I19" s="130"/>
      <c r="J19" s="130"/>
      <c r="K19" s="95" t="s">
        <v>196</v>
      </c>
      <c r="L19" s="96" t="s">
        <v>232</v>
      </c>
      <c r="M19" s="6"/>
      <c r="N19" s="6"/>
    </row>
    <row r="20" spans="2:14" x14ac:dyDescent="0.15">
      <c r="B20" s="177"/>
      <c r="C20" s="97" t="s">
        <v>199</v>
      </c>
      <c r="D20" s="98" t="s">
        <v>173</v>
      </c>
      <c r="E20" s="97" t="s">
        <v>196</v>
      </c>
      <c r="F20" s="98"/>
      <c r="G20" s="97" t="s">
        <v>196</v>
      </c>
      <c r="H20" s="98"/>
      <c r="I20" s="8"/>
      <c r="J20" s="8"/>
      <c r="K20" s="97" t="s">
        <v>196</v>
      </c>
      <c r="L20" s="98"/>
      <c r="M20" s="8"/>
      <c r="N20" s="8"/>
    </row>
    <row r="21" spans="2:14" x14ac:dyDescent="0.15">
      <c r="B21" s="177"/>
      <c r="C21" s="97" t="s">
        <v>199</v>
      </c>
      <c r="D21" s="98"/>
      <c r="E21" s="97" t="s">
        <v>196</v>
      </c>
      <c r="F21" s="98"/>
      <c r="G21" s="97" t="s">
        <v>196</v>
      </c>
      <c r="H21" s="98"/>
      <c r="I21" s="8"/>
      <c r="J21" s="8"/>
      <c r="K21" s="97" t="s">
        <v>196</v>
      </c>
      <c r="L21" s="98"/>
      <c r="M21" s="8"/>
      <c r="N21" s="8"/>
    </row>
    <row r="22" spans="2:14" x14ac:dyDescent="0.15">
      <c r="B22" s="177"/>
      <c r="C22" s="97" t="s">
        <v>199</v>
      </c>
      <c r="D22" s="98"/>
      <c r="E22" s="97" t="s">
        <v>196</v>
      </c>
      <c r="F22" s="98"/>
      <c r="G22" s="97" t="s">
        <v>196</v>
      </c>
      <c r="H22" s="98"/>
      <c r="I22" s="8"/>
      <c r="J22" s="8"/>
      <c r="K22" s="97" t="s">
        <v>196</v>
      </c>
      <c r="L22" s="98"/>
      <c r="M22" s="8"/>
      <c r="N22" s="8"/>
    </row>
    <row r="23" spans="2:14" x14ac:dyDescent="0.15">
      <c r="B23" s="177"/>
      <c r="C23" s="97" t="s">
        <v>199</v>
      </c>
      <c r="D23" s="98"/>
      <c r="E23" s="97" t="s">
        <v>196</v>
      </c>
      <c r="F23" s="98"/>
      <c r="G23" s="97" t="s">
        <v>196</v>
      </c>
      <c r="H23" s="98"/>
      <c r="I23" s="8"/>
      <c r="J23" s="8"/>
      <c r="K23" s="97" t="s">
        <v>196</v>
      </c>
      <c r="L23" s="98"/>
      <c r="M23" s="8"/>
      <c r="N23" s="8"/>
    </row>
    <row r="24" spans="2:14" x14ac:dyDescent="0.15">
      <c r="B24" s="177"/>
      <c r="C24" s="99" t="s">
        <v>199</v>
      </c>
      <c r="D24" s="100"/>
      <c r="E24" s="99" t="s">
        <v>196</v>
      </c>
      <c r="F24" s="100"/>
      <c r="G24" s="99" t="s">
        <v>196</v>
      </c>
      <c r="H24" s="100"/>
      <c r="I24" s="7"/>
      <c r="J24" s="7"/>
      <c r="K24" s="99" t="s">
        <v>196</v>
      </c>
      <c r="L24" s="100"/>
      <c r="M24" s="7"/>
      <c r="N24" s="7"/>
    </row>
    <row r="25" spans="2:14" ht="37.5" customHeight="1" x14ac:dyDescent="0.15">
      <c r="B25" s="9" t="s">
        <v>18</v>
      </c>
      <c r="C25" s="199"/>
      <c r="D25" s="200"/>
      <c r="E25" s="197"/>
      <c r="F25" s="198"/>
      <c r="G25" s="197"/>
      <c r="H25" s="198"/>
      <c r="I25" s="197"/>
      <c r="J25" s="198"/>
      <c r="K25" s="197"/>
      <c r="L25" s="198"/>
      <c r="M25" s="197"/>
      <c r="N25" s="198"/>
    </row>
    <row r="26" spans="2:14" x14ac:dyDescent="0.15">
      <c r="B26" s="177" t="s">
        <v>19</v>
      </c>
      <c r="C26" s="95" t="s">
        <v>211</v>
      </c>
      <c r="D26" s="131" t="s">
        <v>233</v>
      </c>
      <c r="E26" s="89" t="s">
        <v>192</v>
      </c>
      <c r="F26" s="116" t="s">
        <v>220</v>
      </c>
      <c r="G26" s="89" t="s">
        <v>192</v>
      </c>
      <c r="H26" s="116" t="s">
        <v>220</v>
      </c>
      <c r="I26" s="6"/>
      <c r="J26" s="6"/>
      <c r="K26" s="95" t="s">
        <v>187</v>
      </c>
      <c r="L26" s="134" t="s">
        <v>235</v>
      </c>
      <c r="M26" s="6"/>
      <c r="N26" s="6"/>
    </row>
    <row r="27" spans="2:14" x14ac:dyDescent="0.15">
      <c r="B27" s="177"/>
      <c r="C27" s="97" t="s">
        <v>211</v>
      </c>
      <c r="D27" s="132" t="s">
        <v>234</v>
      </c>
      <c r="E27" s="91" t="s">
        <v>192</v>
      </c>
      <c r="F27" s="117"/>
      <c r="G27" s="91" t="s">
        <v>192</v>
      </c>
      <c r="H27" s="117"/>
      <c r="I27" s="8"/>
      <c r="J27" s="8"/>
      <c r="K27" s="97" t="s">
        <v>187</v>
      </c>
      <c r="L27" s="108"/>
      <c r="M27" s="8"/>
      <c r="N27" s="8"/>
    </row>
    <row r="28" spans="2:14" x14ac:dyDescent="0.15">
      <c r="B28" s="177"/>
      <c r="C28" s="97" t="s">
        <v>211</v>
      </c>
      <c r="D28" s="132"/>
      <c r="E28" s="91" t="s">
        <v>192</v>
      </c>
      <c r="F28" s="117" t="s">
        <v>221</v>
      </c>
      <c r="G28" s="91" t="s">
        <v>192</v>
      </c>
      <c r="H28" s="117" t="s">
        <v>221</v>
      </c>
      <c r="I28" s="8"/>
      <c r="J28" s="8"/>
      <c r="K28" s="97" t="s">
        <v>81</v>
      </c>
      <c r="L28" s="108"/>
      <c r="M28" s="8"/>
      <c r="N28" s="8"/>
    </row>
    <row r="29" spans="2:14" x14ac:dyDescent="0.15">
      <c r="B29" s="177"/>
      <c r="C29" s="97" t="s">
        <v>211</v>
      </c>
      <c r="D29" s="132"/>
      <c r="E29" s="91" t="s">
        <v>192</v>
      </c>
      <c r="F29" s="117" t="s">
        <v>222</v>
      </c>
      <c r="G29" s="91" t="s">
        <v>192</v>
      </c>
      <c r="H29" s="117" t="s">
        <v>222</v>
      </c>
      <c r="I29" s="8"/>
      <c r="J29" s="8"/>
      <c r="K29" s="97" t="s">
        <v>81</v>
      </c>
      <c r="L29" s="108"/>
      <c r="M29" s="8"/>
      <c r="N29" s="8"/>
    </row>
    <row r="30" spans="2:14" x14ac:dyDescent="0.15">
      <c r="B30" s="177"/>
      <c r="C30" s="97" t="s">
        <v>211</v>
      </c>
      <c r="D30" s="132"/>
      <c r="E30" s="91" t="s">
        <v>192</v>
      </c>
      <c r="F30" s="117"/>
      <c r="G30" s="91" t="s">
        <v>192</v>
      </c>
      <c r="H30" s="117"/>
      <c r="I30" s="8"/>
      <c r="J30" s="8"/>
      <c r="K30" s="97" t="s">
        <v>81</v>
      </c>
      <c r="L30" s="108"/>
      <c r="M30" s="8"/>
      <c r="N30" s="8"/>
    </row>
    <row r="31" spans="2:14" x14ac:dyDescent="0.15">
      <c r="B31" s="177"/>
      <c r="C31" s="99" t="s">
        <v>211</v>
      </c>
      <c r="D31" s="133"/>
      <c r="E31" s="93" t="s">
        <v>192</v>
      </c>
      <c r="F31" s="118"/>
      <c r="G31" s="93" t="s">
        <v>192</v>
      </c>
      <c r="H31" s="118"/>
      <c r="I31" s="7"/>
      <c r="J31" s="7"/>
      <c r="K31" s="99" t="s">
        <v>81</v>
      </c>
      <c r="L31" s="109"/>
      <c r="M31" s="7"/>
      <c r="N31" s="7"/>
    </row>
    <row r="32" spans="2:14" x14ac:dyDescent="0.15">
      <c r="B32" s="177" t="s">
        <v>20</v>
      </c>
      <c r="C32" s="95" t="s">
        <v>211</v>
      </c>
      <c r="D32" s="131" t="s">
        <v>233</v>
      </c>
      <c r="E32" s="89" t="s">
        <v>187</v>
      </c>
      <c r="F32" s="113"/>
      <c r="G32" s="89" t="s">
        <v>187</v>
      </c>
      <c r="H32" s="113"/>
      <c r="I32" s="6"/>
      <c r="J32" s="6"/>
      <c r="K32" s="82" t="s">
        <v>186</v>
      </c>
      <c r="L32" s="14" t="s">
        <v>236</v>
      </c>
      <c r="M32" s="6"/>
      <c r="N32" s="6"/>
    </row>
    <row r="33" spans="2:14" x14ac:dyDescent="0.15">
      <c r="B33" s="177"/>
      <c r="C33" s="97" t="s">
        <v>211</v>
      </c>
      <c r="D33" s="132" t="s">
        <v>234</v>
      </c>
      <c r="E33" s="91" t="s">
        <v>187</v>
      </c>
      <c r="F33" s="114" t="s">
        <v>223</v>
      </c>
      <c r="G33" s="91" t="s">
        <v>187</v>
      </c>
      <c r="H33" s="114" t="s">
        <v>223</v>
      </c>
      <c r="I33" s="8"/>
      <c r="J33" s="8"/>
      <c r="K33" s="87" t="s">
        <v>186</v>
      </c>
      <c r="L33" s="17"/>
      <c r="M33" s="8"/>
      <c r="N33" s="8"/>
    </row>
    <row r="34" spans="2:14" x14ac:dyDescent="0.15">
      <c r="B34" s="177"/>
      <c r="C34" s="97" t="s">
        <v>211</v>
      </c>
      <c r="D34" s="132"/>
      <c r="E34" s="91" t="s">
        <v>81</v>
      </c>
      <c r="F34" s="114" t="s">
        <v>224</v>
      </c>
      <c r="G34" s="91" t="s">
        <v>81</v>
      </c>
      <c r="H34" s="114" t="s">
        <v>224</v>
      </c>
      <c r="I34" s="8"/>
      <c r="J34" s="8"/>
      <c r="K34" s="87" t="s">
        <v>186</v>
      </c>
      <c r="L34" s="17"/>
      <c r="M34" s="8"/>
      <c r="N34" s="8"/>
    </row>
    <row r="35" spans="2:14" x14ac:dyDescent="0.15">
      <c r="B35" s="177"/>
      <c r="C35" s="97" t="s">
        <v>211</v>
      </c>
      <c r="D35" s="132"/>
      <c r="E35" s="91" t="s">
        <v>81</v>
      </c>
      <c r="F35" s="114" t="s">
        <v>225</v>
      </c>
      <c r="G35" s="91" t="s">
        <v>81</v>
      </c>
      <c r="H35" s="114" t="s">
        <v>225</v>
      </c>
      <c r="I35" s="8"/>
      <c r="J35" s="8"/>
      <c r="K35" s="87" t="s">
        <v>186</v>
      </c>
      <c r="L35" s="17"/>
      <c r="M35" s="8"/>
      <c r="N35" s="8"/>
    </row>
    <row r="36" spans="2:14" x14ac:dyDescent="0.15">
      <c r="B36" s="177"/>
      <c r="C36" s="97" t="s">
        <v>211</v>
      </c>
      <c r="D36" s="132"/>
      <c r="E36" s="91" t="s">
        <v>81</v>
      </c>
      <c r="F36" s="114"/>
      <c r="G36" s="91" t="s">
        <v>81</v>
      </c>
      <c r="H36" s="114"/>
      <c r="I36" s="8"/>
      <c r="J36" s="8"/>
      <c r="K36" s="87" t="s">
        <v>186</v>
      </c>
      <c r="L36" s="17"/>
      <c r="M36" s="8"/>
      <c r="N36" s="8"/>
    </row>
    <row r="37" spans="2:14" x14ac:dyDescent="0.15">
      <c r="B37" s="177"/>
      <c r="C37" s="99" t="s">
        <v>211</v>
      </c>
      <c r="D37" s="133"/>
      <c r="E37" s="93" t="s">
        <v>81</v>
      </c>
      <c r="F37" s="115"/>
      <c r="G37" s="93" t="s">
        <v>81</v>
      </c>
      <c r="H37" s="115"/>
      <c r="I37" s="7"/>
      <c r="J37" s="7"/>
      <c r="K37" s="88" t="s">
        <v>186</v>
      </c>
      <c r="L37" s="24"/>
      <c r="M37" s="7"/>
      <c r="N37" s="7"/>
    </row>
    <row r="38" spans="2:14" ht="18.75" customHeight="1" x14ac:dyDescent="0.15">
      <c r="B38" s="3" t="s">
        <v>21</v>
      </c>
      <c r="C38" s="146"/>
      <c r="D38" s="147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2:14" ht="18.75" customHeight="1" x14ac:dyDescent="0.15">
      <c r="B39" s="3" t="s">
        <v>22</v>
      </c>
      <c r="C39" s="146"/>
      <c r="D39" s="147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2:14" ht="18.75" customHeight="1" x14ac:dyDescent="0.15">
      <c r="B40" s="3" t="s">
        <v>23</v>
      </c>
      <c r="C40" s="146"/>
      <c r="D40" s="147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2:14" x14ac:dyDescent="0.15">
      <c r="B41" s="177" t="s">
        <v>24</v>
      </c>
      <c r="C41" s="95" t="s">
        <v>196</v>
      </c>
      <c r="D41" s="96" t="s">
        <v>232</v>
      </c>
      <c r="E41" s="95" t="s">
        <v>187</v>
      </c>
      <c r="F41" s="134" t="s">
        <v>235</v>
      </c>
      <c r="G41" s="95" t="s">
        <v>205</v>
      </c>
      <c r="H41" s="96" t="s">
        <v>237</v>
      </c>
      <c r="I41" s="6"/>
      <c r="J41" s="6"/>
      <c r="K41" s="95" t="s">
        <v>205</v>
      </c>
      <c r="L41" s="96" t="s">
        <v>237</v>
      </c>
      <c r="M41" s="6"/>
      <c r="N41" s="6"/>
    </row>
    <row r="42" spans="2:14" x14ac:dyDescent="0.15">
      <c r="B42" s="177"/>
      <c r="C42" s="97" t="s">
        <v>196</v>
      </c>
      <c r="D42" s="98"/>
      <c r="E42" s="97" t="s">
        <v>187</v>
      </c>
      <c r="F42" s="108"/>
      <c r="G42" s="97" t="s">
        <v>206</v>
      </c>
      <c r="H42" s="98" t="s">
        <v>238</v>
      </c>
      <c r="I42" s="8"/>
      <c r="J42" s="8"/>
      <c r="K42" s="97" t="s">
        <v>206</v>
      </c>
      <c r="L42" s="98" t="s">
        <v>238</v>
      </c>
      <c r="M42" s="8"/>
      <c r="N42" s="8"/>
    </row>
    <row r="43" spans="2:14" x14ac:dyDescent="0.15">
      <c r="B43" s="177"/>
      <c r="C43" s="97" t="s">
        <v>196</v>
      </c>
      <c r="D43" s="98"/>
      <c r="E43" s="97" t="s">
        <v>81</v>
      </c>
      <c r="F43" s="108"/>
      <c r="G43" s="97" t="s">
        <v>206</v>
      </c>
      <c r="H43" s="98" t="s">
        <v>239</v>
      </c>
      <c r="I43" s="8"/>
      <c r="J43" s="8"/>
      <c r="K43" s="97" t="s">
        <v>206</v>
      </c>
      <c r="L43" s="98" t="s">
        <v>239</v>
      </c>
      <c r="M43" s="8"/>
      <c r="N43" s="8"/>
    </row>
    <row r="44" spans="2:14" x14ac:dyDescent="0.15">
      <c r="B44" s="177"/>
      <c r="C44" s="97" t="s">
        <v>196</v>
      </c>
      <c r="D44" s="98"/>
      <c r="E44" s="97" t="s">
        <v>81</v>
      </c>
      <c r="F44" s="108"/>
      <c r="G44" s="97" t="s">
        <v>206</v>
      </c>
      <c r="H44" s="98"/>
      <c r="I44" s="8"/>
      <c r="J44" s="8"/>
      <c r="K44" s="97" t="s">
        <v>206</v>
      </c>
      <c r="L44" s="98"/>
      <c r="M44" s="8"/>
      <c r="N44" s="8"/>
    </row>
    <row r="45" spans="2:14" x14ac:dyDescent="0.15">
      <c r="B45" s="177"/>
      <c r="C45" s="97" t="s">
        <v>196</v>
      </c>
      <c r="D45" s="98"/>
      <c r="E45" s="97" t="s">
        <v>81</v>
      </c>
      <c r="F45" s="108"/>
      <c r="G45" s="97" t="s">
        <v>206</v>
      </c>
      <c r="H45" s="98"/>
      <c r="I45" s="8"/>
      <c r="J45" s="8"/>
      <c r="K45" s="97" t="s">
        <v>206</v>
      </c>
      <c r="L45" s="98"/>
      <c r="M45" s="8"/>
      <c r="N45" s="8"/>
    </row>
    <row r="46" spans="2:14" x14ac:dyDescent="0.15">
      <c r="B46" s="177"/>
      <c r="C46" s="99" t="s">
        <v>196</v>
      </c>
      <c r="D46" s="100"/>
      <c r="E46" s="99" t="s">
        <v>81</v>
      </c>
      <c r="F46" s="109"/>
      <c r="G46" s="99" t="s">
        <v>206</v>
      </c>
      <c r="H46" s="100"/>
      <c r="I46" s="7"/>
      <c r="J46" s="7"/>
      <c r="K46" s="99" t="s">
        <v>206</v>
      </c>
      <c r="L46" s="100"/>
      <c r="M46" s="7"/>
      <c r="N46" s="7"/>
    </row>
    <row r="47" spans="2:14" ht="37.5" customHeight="1" x14ac:dyDescent="0.15">
      <c r="B47" s="9" t="s">
        <v>25</v>
      </c>
      <c r="C47" s="170"/>
      <c r="D47" s="196"/>
      <c r="E47" s="194"/>
      <c r="F47" s="195"/>
      <c r="G47" s="194"/>
      <c r="H47" s="195"/>
      <c r="I47" s="194"/>
      <c r="J47" s="195"/>
      <c r="K47" s="194"/>
      <c r="L47" s="195"/>
      <c r="M47" s="194"/>
      <c r="N47" s="195"/>
    </row>
    <row r="48" spans="2:14" ht="37.5" customHeight="1" x14ac:dyDescent="0.15">
      <c r="B48" s="5" t="s">
        <v>26</v>
      </c>
      <c r="C48" s="170"/>
      <c r="D48" s="196"/>
      <c r="E48" s="194"/>
      <c r="F48" s="195"/>
      <c r="G48" s="194"/>
      <c r="H48" s="195"/>
      <c r="I48" s="194"/>
      <c r="J48" s="195"/>
      <c r="K48" s="194"/>
      <c r="L48" s="195"/>
      <c r="M48" s="194"/>
      <c r="N48" s="195"/>
    </row>
    <row r="49" spans="2:14" x14ac:dyDescent="0.15">
      <c r="B49" s="177" t="s">
        <v>27</v>
      </c>
      <c r="C49" s="194" t="s">
        <v>28</v>
      </c>
      <c r="D49" s="195"/>
      <c r="E49" s="192">
        <f>COUNTIF($C$13:$N$46,"国")/6</f>
        <v>6.333333333333333</v>
      </c>
      <c r="F49" s="193"/>
      <c r="G49" s="194" t="s">
        <v>31</v>
      </c>
      <c r="H49" s="195"/>
      <c r="I49" s="192">
        <f>COUNTIF($C$13:$N$46,"音")/6</f>
        <v>1.3333333333333333</v>
      </c>
      <c r="J49" s="193"/>
      <c r="K49" s="194" t="s">
        <v>34</v>
      </c>
      <c r="L49" s="195"/>
      <c r="M49" s="192">
        <f>COUNTIF($C$13:$N$46,"道")/6</f>
        <v>0</v>
      </c>
      <c r="N49" s="193"/>
    </row>
    <row r="50" spans="2:14" x14ac:dyDescent="0.15">
      <c r="B50" s="177"/>
      <c r="C50" s="194" t="s">
        <v>29</v>
      </c>
      <c r="D50" s="195"/>
      <c r="E50" s="192">
        <f>COUNTIF($C$13:$N$46,"算")/6</f>
        <v>4</v>
      </c>
      <c r="F50" s="193"/>
      <c r="G50" s="194" t="s">
        <v>32</v>
      </c>
      <c r="H50" s="195"/>
      <c r="I50" s="192">
        <f>COUNTIF($C$13:$N$46,"図")/6</f>
        <v>2</v>
      </c>
      <c r="J50" s="193"/>
      <c r="K50" s="194" t="s">
        <v>36</v>
      </c>
      <c r="L50" s="195"/>
      <c r="M50" s="192">
        <f>COUNTIF($C$13:$N$46,"学")/6</f>
        <v>1</v>
      </c>
      <c r="N50" s="193"/>
    </row>
    <row r="51" spans="2:14" x14ac:dyDescent="0.15">
      <c r="B51" s="177"/>
      <c r="C51" s="194" t="s">
        <v>30</v>
      </c>
      <c r="D51" s="195"/>
      <c r="E51" s="192">
        <f>COUNTIF($C$13:$N$46,"生")/6</f>
        <v>2</v>
      </c>
      <c r="F51" s="193"/>
      <c r="G51" s="194" t="s">
        <v>33</v>
      </c>
      <c r="H51" s="195"/>
      <c r="I51" s="192">
        <f>COUNTIF($C$13:$N$46,"体")/6</f>
        <v>2</v>
      </c>
      <c r="J51" s="193"/>
      <c r="K51" s="194" t="s">
        <v>35</v>
      </c>
      <c r="L51" s="195"/>
      <c r="M51" s="192">
        <f>COUNTIF($C$13:$N$46,"行")/6</f>
        <v>0</v>
      </c>
      <c r="N51" s="193"/>
    </row>
  </sheetData>
  <mergeCells count="94"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B13:B18"/>
    <mergeCell ref="B19:B24"/>
    <mergeCell ref="C25:D25"/>
    <mergeCell ref="E25:F25"/>
    <mergeCell ref="G25:H25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B41:B46"/>
    <mergeCell ref="C47:D47"/>
    <mergeCell ref="E47:F47"/>
    <mergeCell ref="G47:H47"/>
    <mergeCell ref="I47:J47"/>
    <mergeCell ref="M47:N47"/>
    <mergeCell ref="C48:D48"/>
    <mergeCell ref="E48:F48"/>
    <mergeCell ref="G48:H48"/>
    <mergeCell ref="I48:J48"/>
    <mergeCell ref="K48:L48"/>
    <mergeCell ref="M48:N48"/>
    <mergeCell ref="K47:L47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showGridLines="0" topLeftCell="A7" workbookViewId="0">
      <selection activeCell="K10" sqref="K10:L10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208" t="s">
        <v>155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2:14" x14ac:dyDescent="0.15"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50</v>
      </c>
      <c r="K3" s="10"/>
      <c r="L3" s="201" t="s">
        <v>161</v>
      </c>
      <c r="M3" s="201"/>
      <c r="N3" s="201"/>
    </row>
    <row r="5" spans="2:14" x14ac:dyDescent="0.15">
      <c r="B5" s="155" t="s">
        <v>60</v>
      </c>
      <c r="C5" s="156"/>
      <c r="D5" s="159" t="s">
        <v>64</v>
      </c>
      <c r="E5" s="160"/>
      <c r="F5" s="160"/>
      <c r="G5" s="160"/>
      <c r="H5" s="160"/>
      <c r="I5" s="160"/>
      <c r="J5" s="160"/>
      <c r="K5" s="160"/>
      <c r="L5" s="160"/>
      <c r="M5" s="160"/>
      <c r="N5" s="161"/>
    </row>
    <row r="6" spans="2:14" x14ac:dyDescent="0.15">
      <c r="B6" s="157"/>
      <c r="C6" s="158"/>
      <c r="D6" s="162"/>
      <c r="E6" s="163"/>
      <c r="F6" s="163"/>
      <c r="G6" s="163"/>
      <c r="H6" s="163"/>
      <c r="I6" s="163"/>
      <c r="J6" s="163"/>
      <c r="K6" s="163"/>
      <c r="L6" s="163"/>
      <c r="M6" s="163"/>
      <c r="N6" s="164"/>
    </row>
    <row r="8" spans="2:14" x14ac:dyDescent="0.15">
      <c r="B8" s="3" t="s">
        <v>1</v>
      </c>
      <c r="C8" s="146" t="s">
        <v>162</v>
      </c>
      <c r="D8" s="147"/>
      <c r="E8" s="146" t="s">
        <v>49</v>
      </c>
      <c r="F8" s="147"/>
      <c r="G8" s="146" t="s">
        <v>76</v>
      </c>
      <c r="H8" s="147"/>
      <c r="I8" s="146" t="s">
        <v>66</v>
      </c>
      <c r="J8" s="147"/>
      <c r="K8" s="146" t="s">
        <v>51</v>
      </c>
      <c r="L8" s="147"/>
      <c r="M8" s="146" t="s">
        <v>52</v>
      </c>
      <c r="N8" s="147"/>
    </row>
    <row r="9" spans="2:14" x14ac:dyDescent="0.15">
      <c r="B9" s="3" t="s">
        <v>2</v>
      </c>
      <c r="C9" s="146" t="s">
        <v>7</v>
      </c>
      <c r="D9" s="147"/>
      <c r="E9" s="146" t="s">
        <v>8</v>
      </c>
      <c r="F9" s="147"/>
      <c r="G9" s="146" t="s">
        <v>9</v>
      </c>
      <c r="H9" s="147"/>
      <c r="I9" s="146" t="s">
        <v>10</v>
      </c>
      <c r="J9" s="147"/>
      <c r="K9" s="146" t="s">
        <v>11</v>
      </c>
      <c r="L9" s="147"/>
      <c r="M9" s="146" t="s">
        <v>12</v>
      </c>
      <c r="N9" s="147"/>
    </row>
    <row r="10" spans="2:14" ht="37.5" customHeight="1" x14ac:dyDescent="0.15">
      <c r="B10" s="3" t="s">
        <v>13</v>
      </c>
      <c r="C10" s="151" t="s">
        <v>163</v>
      </c>
      <c r="D10" s="152"/>
      <c r="E10" s="151" t="s">
        <v>77</v>
      </c>
      <c r="F10" s="152"/>
      <c r="G10" s="73" t="s">
        <v>78</v>
      </c>
      <c r="H10" s="74"/>
      <c r="I10" s="153" t="s">
        <v>179</v>
      </c>
      <c r="J10" s="154"/>
      <c r="K10" s="153"/>
      <c r="L10" s="154"/>
      <c r="M10" s="149"/>
      <c r="N10" s="150"/>
    </row>
    <row r="11" spans="2:14" ht="37.5" customHeight="1" x14ac:dyDescent="0.15">
      <c r="B11" s="3" t="s">
        <v>14</v>
      </c>
      <c r="C11" s="167"/>
      <c r="D11" s="168"/>
      <c r="E11" s="153"/>
      <c r="F11" s="154"/>
      <c r="G11" s="153"/>
      <c r="H11" s="154"/>
      <c r="I11" s="153"/>
      <c r="J11" s="154"/>
      <c r="K11" s="153"/>
      <c r="L11" s="154"/>
      <c r="M11" s="149"/>
      <c r="N11" s="150"/>
    </row>
    <row r="12" spans="2:14" ht="37.5" customHeight="1" x14ac:dyDescent="0.15">
      <c r="B12" s="9" t="s">
        <v>15</v>
      </c>
      <c r="C12" s="199"/>
      <c r="D12" s="200"/>
      <c r="E12" s="153"/>
      <c r="F12" s="154"/>
      <c r="G12" s="153"/>
      <c r="H12" s="154"/>
      <c r="I12" s="205" t="s">
        <v>173</v>
      </c>
      <c r="J12" s="206"/>
      <c r="K12" s="205" t="s">
        <v>173</v>
      </c>
      <c r="L12" s="206"/>
      <c r="M12" s="149"/>
      <c r="N12" s="150"/>
    </row>
    <row r="13" spans="2:14" x14ac:dyDescent="0.15">
      <c r="B13" s="177" t="s">
        <v>16</v>
      </c>
      <c r="C13" s="6"/>
      <c r="D13" s="6"/>
      <c r="E13" s="6"/>
      <c r="F13" s="6"/>
      <c r="G13" s="6"/>
      <c r="H13" s="6"/>
      <c r="I13" s="135"/>
      <c r="J13" s="136" t="s">
        <v>88</v>
      </c>
      <c r="K13" s="135"/>
      <c r="L13" s="136" t="s">
        <v>88</v>
      </c>
      <c r="M13" s="6"/>
      <c r="N13" s="6"/>
    </row>
    <row r="14" spans="2:14" x14ac:dyDescent="0.15">
      <c r="B14" s="177"/>
      <c r="C14" s="8"/>
      <c r="D14" s="8"/>
      <c r="E14" s="8"/>
      <c r="F14" s="8"/>
      <c r="G14" s="8"/>
      <c r="H14" s="8"/>
      <c r="I14" s="137"/>
      <c r="J14" s="138"/>
      <c r="K14" s="137"/>
      <c r="L14" s="138"/>
      <c r="M14" s="8"/>
      <c r="N14" s="8"/>
    </row>
    <row r="15" spans="2:14" x14ac:dyDescent="0.15">
      <c r="B15" s="177"/>
      <c r="C15" s="8"/>
      <c r="D15" s="8"/>
      <c r="E15" s="8"/>
      <c r="F15" s="8"/>
      <c r="G15" s="8"/>
      <c r="H15" s="8"/>
      <c r="I15" s="135" t="s">
        <v>81</v>
      </c>
      <c r="J15" s="140" t="s">
        <v>89</v>
      </c>
      <c r="K15" s="135" t="s">
        <v>81</v>
      </c>
      <c r="L15" s="140" t="s">
        <v>89</v>
      </c>
      <c r="M15" s="8"/>
      <c r="N15" s="8"/>
    </row>
    <row r="16" spans="2:14" x14ac:dyDescent="0.15">
      <c r="B16" s="177"/>
      <c r="C16" s="8"/>
      <c r="D16" s="8"/>
      <c r="E16" s="8"/>
      <c r="F16" s="8"/>
      <c r="G16" s="8"/>
      <c r="H16" s="8"/>
      <c r="I16" s="142" t="s">
        <v>81</v>
      </c>
      <c r="J16" s="145" t="s">
        <v>90</v>
      </c>
      <c r="K16" s="137" t="s">
        <v>81</v>
      </c>
      <c r="L16" s="138" t="s">
        <v>90</v>
      </c>
      <c r="M16" s="8"/>
      <c r="N16" s="8"/>
    </row>
    <row r="17" spans="2:14" x14ac:dyDescent="0.15">
      <c r="B17" s="177"/>
      <c r="C17" s="8"/>
      <c r="D17" s="8"/>
      <c r="E17" s="8"/>
      <c r="F17" s="8"/>
      <c r="G17" s="8"/>
      <c r="H17" s="8"/>
      <c r="I17" s="142" t="s">
        <v>81</v>
      </c>
      <c r="J17" s="141" t="s">
        <v>93</v>
      </c>
      <c r="K17" s="142" t="s">
        <v>91</v>
      </c>
      <c r="L17" s="141" t="s">
        <v>92</v>
      </c>
      <c r="M17" s="8"/>
      <c r="N17" s="8"/>
    </row>
    <row r="18" spans="2:14" x14ac:dyDescent="0.15">
      <c r="B18" s="177"/>
      <c r="C18" s="7"/>
      <c r="D18" s="7"/>
      <c r="E18" s="7"/>
      <c r="F18" s="7"/>
      <c r="G18" s="7"/>
      <c r="H18" s="7"/>
      <c r="I18" s="137" t="s">
        <v>81</v>
      </c>
      <c r="J18" s="139"/>
      <c r="K18" s="142" t="s">
        <v>91</v>
      </c>
      <c r="L18" s="144"/>
      <c r="M18" s="7"/>
      <c r="N18" s="7"/>
    </row>
    <row r="19" spans="2:14" x14ac:dyDescent="0.15">
      <c r="B19" s="177" t="s">
        <v>17</v>
      </c>
      <c r="C19" s="6"/>
      <c r="D19" s="6"/>
      <c r="E19" s="6"/>
      <c r="F19" s="6"/>
      <c r="G19" s="6"/>
      <c r="H19" s="6"/>
      <c r="I19" s="95" t="s">
        <v>196</v>
      </c>
      <c r="J19" s="96" t="s">
        <v>232</v>
      </c>
      <c r="K19" s="95" t="s">
        <v>187</v>
      </c>
      <c r="L19" s="134" t="s">
        <v>243</v>
      </c>
      <c r="M19" s="6"/>
      <c r="N19" s="6"/>
    </row>
    <row r="20" spans="2:14" x14ac:dyDescent="0.15">
      <c r="B20" s="177"/>
      <c r="C20" s="8"/>
      <c r="D20" s="8"/>
      <c r="E20" s="8"/>
      <c r="F20" s="8"/>
      <c r="G20" s="8"/>
      <c r="H20" s="8"/>
      <c r="I20" s="97" t="s">
        <v>196</v>
      </c>
      <c r="J20" s="98"/>
      <c r="K20" s="97" t="s">
        <v>187</v>
      </c>
      <c r="L20" s="108"/>
      <c r="M20" s="8"/>
      <c r="N20" s="8"/>
    </row>
    <row r="21" spans="2:14" x14ac:dyDescent="0.15">
      <c r="B21" s="177"/>
      <c r="C21" s="8"/>
      <c r="D21" s="8"/>
      <c r="E21" s="8"/>
      <c r="F21" s="8"/>
      <c r="G21" s="8"/>
      <c r="H21" s="8"/>
      <c r="I21" s="97" t="s">
        <v>196</v>
      </c>
      <c r="J21" s="98"/>
      <c r="K21" s="97" t="s">
        <v>81</v>
      </c>
      <c r="L21" s="108"/>
      <c r="M21" s="8"/>
      <c r="N21" s="8"/>
    </row>
    <row r="22" spans="2:14" x14ac:dyDescent="0.15">
      <c r="B22" s="177"/>
      <c r="C22" s="8"/>
      <c r="D22" s="8"/>
      <c r="E22" s="8"/>
      <c r="F22" s="8"/>
      <c r="G22" s="8"/>
      <c r="H22" s="8"/>
      <c r="I22" s="97" t="s">
        <v>196</v>
      </c>
      <c r="J22" s="98"/>
      <c r="K22" s="97" t="s">
        <v>81</v>
      </c>
      <c r="L22" s="108"/>
      <c r="M22" s="8"/>
      <c r="N22" s="8"/>
    </row>
    <row r="23" spans="2:14" x14ac:dyDescent="0.15">
      <c r="B23" s="177"/>
      <c r="C23" s="8"/>
      <c r="D23" s="8"/>
      <c r="E23" s="8"/>
      <c r="F23" s="8"/>
      <c r="G23" s="8"/>
      <c r="H23" s="8"/>
      <c r="I23" s="97" t="s">
        <v>196</v>
      </c>
      <c r="J23" s="98"/>
      <c r="K23" s="97" t="s">
        <v>81</v>
      </c>
      <c r="L23" s="108"/>
      <c r="M23" s="8"/>
      <c r="N23" s="8"/>
    </row>
    <row r="24" spans="2:14" x14ac:dyDescent="0.15">
      <c r="B24" s="177"/>
      <c r="C24" s="7"/>
      <c r="D24" s="7"/>
      <c r="E24" s="7"/>
      <c r="F24" s="7"/>
      <c r="G24" s="7"/>
      <c r="H24" s="7"/>
      <c r="I24" s="99" t="s">
        <v>196</v>
      </c>
      <c r="J24" s="100"/>
      <c r="K24" s="99" t="s">
        <v>81</v>
      </c>
      <c r="L24" s="109"/>
      <c r="M24" s="7"/>
      <c r="N24" s="7"/>
    </row>
    <row r="25" spans="2:14" ht="37.5" customHeight="1" x14ac:dyDescent="0.15">
      <c r="B25" s="9" t="s">
        <v>18</v>
      </c>
      <c r="C25" s="199"/>
      <c r="D25" s="200"/>
      <c r="E25" s="197"/>
      <c r="F25" s="198"/>
      <c r="G25" s="197"/>
      <c r="H25" s="198"/>
      <c r="I25" s="197"/>
      <c r="J25" s="198"/>
      <c r="K25" s="197"/>
      <c r="L25" s="198"/>
      <c r="M25" s="197"/>
      <c r="N25" s="198"/>
    </row>
    <row r="26" spans="2:14" x14ac:dyDescent="0.15">
      <c r="B26" s="177" t="s">
        <v>19</v>
      </c>
      <c r="C26" s="6"/>
      <c r="D26" s="6"/>
      <c r="E26" s="6"/>
      <c r="F26" s="6"/>
      <c r="G26" s="6"/>
      <c r="H26" s="6"/>
      <c r="I26" s="89" t="s">
        <v>192</v>
      </c>
      <c r="J26" s="116" t="s">
        <v>240</v>
      </c>
      <c r="K26" s="95" t="s">
        <v>205</v>
      </c>
      <c r="L26" s="96" t="s">
        <v>247</v>
      </c>
      <c r="M26" s="6"/>
      <c r="N26" s="6"/>
    </row>
    <row r="27" spans="2:14" x14ac:dyDescent="0.15">
      <c r="B27" s="177"/>
      <c r="C27" s="8"/>
      <c r="D27" s="8"/>
      <c r="E27" s="8"/>
      <c r="F27" s="8"/>
      <c r="G27" s="8"/>
      <c r="H27" s="8"/>
      <c r="I27" s="91" t="s">
        <v>192</v>
      </c>
      <c r="J27" s="117"/>
      <c r="K27" s="97" t="s">
        <v>206</v>
      </c>
      <c r="L27" s="98"/>
      <c r="M27" s="8"/>
      <c r="N27" s="8"/>
    </row>
    <row r="28" spans="2:14" x14ac:dyDescent="0.15">
      <c r="B28" s="177"/>
      <c r="C28" s="8"/>
      <c r="D28" s="8"/>
      <c r="E28" s="8"/>
      <c r="F28" s="8"/>
      <c r="G28" s="8"/>
      <c r="H28" s="8"/>
      <c r="I28" s="91" t="s">
        <v>192</v>
      </c>
      <c r="J28" s="117" t="s">
        <v>241</v>
      </c>
      <c r="K28" s="97" t="s">
        <v>206</v>
      </c>
      <c r="L28" s="98"/>
      <c r="M28" s="8"/>
      <c r="N28" s="8"/>
    </row>
    <row r="29" spans="2:14" x14ac:dyDescent="0.15">
      <c r="B29" s="177"/>
      <c r="C29" s="8"/>
      <c r="D29" s="8"/>
      <c r="E29" s="8"/>
      <c r="F29" s="8"/>
      <c r="G29" s="8"/>
      <c r="H29" s="8"/>
      <c r="I29" s="91" t="s">
        <v>192</v>
      </c>
      <c r="J29" s="117" t="s">
        <v>242</v>
      </c>
      <c r="K29" s="97" t="s">
        <v>206</v>
      </c>
      <c r="L29" s="98"/>
      <c r="M29" s="8"/>
      <c r="N29" s="8"/>
    </row>
    <row r="30" spans="2:14" x14ac:dyDescent="0.15">
      <c r="B30" s="177"/>
      <c r="C30" s="8"/>
      <c r="D30" s="8"/>
      <c r="E30" s="8"/>
      <c r="F30" s="8"/>
      <c r="G30" s="8"/>
      <c r="H30" s="8"/>
      <c r="I30" s="91" t="s">
        <v>192</v>
      </c>
      <c r="J30" s="117"/>
      <c r="K30" s="97" t="s">
        <v>206</v>
      </c>
      <c r="L30" s="98"/>
      <c r="M30" s="8"/>
      <c r="N30" s="8"/>
    </row>
    <row r="31" spans="2:14" x14ac:dyDescent="0.15">
      <c r="B31" s="177"/>
      <c r="C31" s="7"/>
      <c r="D31" s="7"/>
      <c r="E31" s="7"/>
      <c r="F31" s="7"/>
      <c r="G31" s="7"/>
      <c r="H31" s="7"/>
      <c r="I31" s="93" t="s">
        <v>192</v>
      </c>
      <c r="J31" s="118"/>
      <c r="K31" s="99" t="s">
        <v>206</v>
      </c>
      <c r="L31" s="100"/>
      <c r="M31" s="7"/>
      <c r="N31" s="7"/>
    </row>
    <row r="32" spans="2:14" x14ac:dyDescent="0.15">
      <c r="B32" s="177" t="s">
        <v>20</v>
      </c>
      <c r="C32" s="6"/>
      <c r="D32" s="6"/>
      <c r="E32" s="6"/>
      <c r="F32" s="6"/>
      <c r="G32" s="6"/>
      <c r="H32" s="6"/>
      <c r="I32" s="95" t="s">
        <v>187</v>
      </c>
      <c r="J32" s="134" t="s">
        <v>243</v>
      </c>
      <c r="K32" s="95" t="s">
        <v>196</v>
      </c>
      <c r="L32" s="96" t="s">
        <v>232</v>
      </c>
      <c r="M32" s="6"/>
      <c r="N32" s="6"/>
    </row>
    <row r="33" spans="2:14" x14ac:dyDescent="0.15">
      <c r="B33" s="177"/>
      <c r="C33" s="8"/>
      <c r="D33" s="8"/>
      <c r="E33" s="8"/>
      <c r="F33" s="8"/>
      <c r="G33" s="8"/>
      <c r="H33" s="8"/>
      <c r="I33" s="97" t="s">
        <v>187</v>
      </c>
      <c r="J33" s="108"/>
      <c r="K33" s="97" t="s">
        <v>196</v>
      </c>
      <c r="L33" s="98"/>
      <c r="M33" s="8"/>
      <c r="N33" s="8"/>
    </row>
    <row r="34" spans="2:14" x14ac:dyDescent="0.15">
      <c r="B34" s="177"/>
      <c r="C34" s="8"/>
      <c r="D34" s="8"/>
      <c r="E34" s="8"/>
      <c r="F34" s="8"/>
      <c r="G34" s="8"/>
      <c r="H34" s="8"/>
      <c r="I34" s="97" t="s">
        <v>81</v>
      </c>
      <c r="J34" s="108"/>
      <c r="K34" s="97" t="s">
        <v>196</v>
      </c>
      <c r="L34" s="98"/>
      <c r="M34" s="8"/>
      <c r="N34" s="8"/>
    </row>
    <row r="35" spans="2:14" x14ac:dyDescent="0.15">
      <c r="B35" s="177"/>
      <c r="C35" s="8"/>
      <c r="D35" s="8"/>
      <c r="E35" s="8"/>
      <c r="F35" s="8"/>
      <c r="G35" s="8"/>
      <c r="H35" s="8"/>
      <c r="I35" s="97" t="s">
        <v>81</v>
      </c>
      <c r="J35" s="108"/>
      <c r="K35" s="97" t="s">
        <v>196</v>
      </c>
      <c r="L35" s="98"/>
      <c r="M35" s="8"/>
      <c r="N35" s="8"/>
    </row>
    <row r="36" spans="2:14" x14ac:dyDescent="0.15">
      <c r="B36" s="177"/>
      <c r="C36" s="8"/>
      <c r="D36" s="8"/>
      <c r="E36" s="8"/>
      <c r="F36" s="8"/>
      <c r="G36" s="8"/>
      <c r="H36" s="8"/>
      <c r="I36" s="97" t="s">
        <v>81</v>
      </c>
      <c r="J36" s="108"/>
      <c r="K36" s="97" t="s">
        <v>196</v>
      </c>
      <c r="L36" s="98"/>
      <c r="M36" s="8"/>
      <c r="N36" s="8"/>
    </row>
    <row r="37" spans="2:14" x14ac:dyDescent="0.15">
      <c r="B37" s="177"/>
      <c r="C37" s="7"/>
      <c r="D37" s="7"/>
      <c r="E37" s="7"/>
      <c r="F37" s="7"/>
      <c r="G37" s="7"/>
      <c r="H37" s="7"/>
      <c r="I37" s="99" t="s">
        <v>81</v>
      </c>
      <c r="J37" s="109"/>
      <c r="K37" s="99" t="s">
        <v>196</v>
      </c>
      <c r="L37" s="100"/>
      <c r="M37" s="7"/>
      <c r="N37" s="7"/>
    </row>
    <row r="38" spans="2:14" ht="18.75" customHeight="1" x14ac:dyDescent="0.15">
      <c r="B38" s="3" t="s">
        <v>21</v>
      </c>
      <c r="C38" s="146"/>
      <c r="D38" s="147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2:14" ht="18.75" customHeight="1" x14ac:dyDescent="0.15">
      <c r="B39" s="3" t="s">
        <v>22</v>
      </c>
      <c r="C39" s="146"/>
      <c r="D39" s="147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2:14" ht="18.75" customHeight="1" x14ac:dyDescent="0.15">
      <c r="B40" s="3" t="s">
        <v>23</v>
      </c>
      <c r="C40" s="146"/>
      <c r="D40" s="147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2:14" x14ac:dyDescent="0.15">
      <c r="B41" s="177" t="s">
        <v>24</v>
      </c>
      <c r="C41" s="6"/>
      <c r="D41" s="6"/>
      <c r="E41" s="6"/>
      <c r="F41" s="6"/>
      <c r="G41" s="6"/>
      <c r="H41" s="6"/>
      <c r="I41" s="84" t="s">
        <v>183</v>
      </c>
      <c r="J41" s="6" t="s">
        <v>246</v>
      </c>
      <c r="K41" s="82" t="s">
        <v>186</v>
      </c>
      <c r="L41" s="14" t="s">
        <v>248</v>
      </c>
      <c r="M41" s="6"/>
      <c r="N41" s="6"/>
    </row>
    <row r="42" spans="2:14" x14ac:dyDescent="0.15">
      <c r="B42" s="177"/>
      <c r="C42" s="8"/>
      <c r="D42" s="8"/>
      <c r="E42" s="8"/>
      <c r="F42" s="8"/>
      <c r="G42" s="8"/>
      <c r="H42" s="8"/>
      <c r="I42" s="85" t="s">
        <v>183</v>
      </c>
      <c r="J42" s="8"/>
      <c r="K42" s="87" t="s">
        <v>186</v>
      </c>
      <c r="L42" s="17" t="s">
        <v>249</v>
      </c>
      <c r="M42" s="8"/>
      <c r="N42" s="8"/>
    </row>
    <row r="43" spans="2:14" x14ac:dyDescent="0.15">
      <c r="B43" s="177"/>
      <c r="C43" s="8"/>
      <c r="D43" s="8"/>
      <c r="E43" s="8"/>
      <c r="F43" s="8"/>
      <c r="G43" s="8"/>
      <c r="H43" s="8"/>
      <c r="I43" s="85" t="s">
        <v>183</v>
      </c>
      <c r="J43" s="8"/>
      <c r="K43" s="87" t="s">
        <v>186</v>
      </c>
      <c r="L43" s="17" t="s">
        <v>250</v>
      </c>
      <c r="M43" s="8"/>
      <c r="N43" s="8"/>
    </row>
    <row r="44" spans="2:14" x14ac:dyDescent="0.15">
      <c r="B44" s="177"/>
      <c r="C44" s="8"/>
      <c r="D44" s="8"/>
      <c r="E44" s="8"/>
      <c r="F44" s="8"/>
      <c r="G44" s="8"/>
      <c r="H44" s="8"/>
      <c r="I44" s="85" t="s">
        <v>183</v>
      </c>
      <c r="J44" s="8"/>
      <c r="K44" s="87" t="s">
        <v>186</v>
      </c>
      <c r="L44" s="17"/>
      <c r="M44" s="8"/>
      <c r="N44" s="8"/>
    </row>
    <row r="45" spans="2:14" x14ac:dyDescent="0.15">
      <c r="B45" s="177"/>
      <c r="C45" s="8"/>
      <c r="D45" s="8"/>
      <c r="E45" s="8"/>
      <c r="F45" s="8"/>
      <c r="G45" s="8"/>
      <c r="H45" s="8"/>
      <c r="I45" s="86" t="s">
        <v>183</v>
      </c>
      <c r="J45" s="8"/>
      <c r="K45" s="87" t="s">
        <v>186</v>
      </c>
      <c r="L45" s="17"/>
      <c r="M45" s="8"/>
      <c r="N45" s="8"/>
    </row>
    <row r="46" spans="2:14" x14ac:dyDescent="0.15">
      <c r="B46" s="177"/>
      <c r="C46" s="7"/>
      <c r="D46" s="7"/>
      <c r="E46" s="7"/>
      <c r="F46" s="7"/>
      <c r="G46" s="7"/>
      <c r="H46" s="7"/>
      <c r="I46" s="83" t="s">
        <v>183</v>
      </c>
      <c r="J46" s="7"/>
      <c r="K46" s="88" t="s">
        <v>186</v>
      </c>
      <c r="L46" s="24"/>
      <c r="M46" s="7"/>
      <c r="N46" s="7"/>
    </row>
    <row r="47" spans="2:14" ht="37.5" customHeight="1" x14ac:dyDescent="0.15">
      <c r="B47" s="9" t="s">
        <v>25</v>
      </c>
      <c r="C47" s="170"/>
      <c r="D47" s="196"/>
      <c r="E47" s="194"/>
      <c r="F47" s="195"/>
      <c r="G47" s="194"/>
      <c r="H47" s="195"/>
      <c r="I47" s="194"/>
      <c r="J47" s="195"/>
      <c r="K47" s="194"/>
      <c r="L47" s="195"/>
      <c r="M47" s="194"/>
      <c r="N47" s="195"/>
    </row>
    <row r="48" spans="2:14" ht="37.5" customHeight="1" x14ac:dyDescent="0.15">
      <c r="B48" s="5" t="s">
        <v>26</v>
      </c>
      <c r="C48" s="170"/>
      <c r="D48" s="196"/>
      <c r="E48" s="194"/>
      <c r="F48" s="195"/>
      <c r="G48" s="194"/>
      <c r="H48" s="195"/>
      <c r="I48" s="194"/>
      <c r="J48" s="195"/>
      <c r="K48" s="194"/>
      <c r="L48" s="195"/>
      <c r="M48" s="194"/>
      <c r="N48" s="195"/>
    </row>
    <row r="49" spans="2:14" x14ac:dyDescent="0.15">
      <c r="B49" s="177" t="s">
        <v>27</v>
      </c>
      <c r="C49" s="194" t="s">
        <v>28</v>
      </c>
      <c r="D49" s="195"/>
      <c r="E49" s="192">
        <f>COUNTIF($C$13:$N$46,"国")/6</f>
        <v>3</v>
      </c>
      <c r="F49" s="193"/>
      <c r="G49" s="194" t="s">
        <v>31</v>
      </c>
      <c r="H49" s="195"/>
      <c r="I49" s="192">
        <f>COUNTIF($C$13:$N$46,"音")/6</f>
        <v>0.33333333333333331</v>
      </c>
      <c r="J49" s="193"/>
      <c r="K49" s="194" t="s">
        <v>34</v>
      </c>
      <c r="L49" s="195"/>
      <c r="M49" s="192">
        <f>COUNTIF($C$13:$N$46,"道")/6</f>
        <v>0</v>
      </c>
      <c r="N49" s="193"/>
    </row>
    <row r="50" spans="2:14" x14ac:dyDescent="0.15">
      <c r="B50" s="177"/>
      <c r="C50" s="194" t="s">
        <v>29</v>
      </c>
      <c r="D50" s="195"/>
      <c r="E50" s="192">
        <f>COUNTIF($C$13:$N$46,"算")/6</f>
        <v>2</v>
      </c>
      <c r="F50" s="193"/>
      <c r="G50" s="194" t="s">
        <v>32</v>
      </c>
      <c r="H50" s="195"/>
      <c r="I50" s="192">
        <f>COUNTIF($C$13:$N$46,"図")/6</f>
        <v>0</v>
      </c>
      <c r="J50" s="193"/>
      <c r="K50" s="194" t="s">
        <v>36</v>
      </c>
      <c r="L50" s="195"/>
      <c r="M50" s="192">
        <f>COUNTIF($C$13:$N$46,"学")/6</f>
        <v>1</v>
      </c>
      <c r="N50" s="193"/>
    </row>
    <row r="51" spans="2:14" x14ac:dyDescent="0.15">
      <c r="B51" s="177"/>
      <c r="C51" s="194" t="s">
        <v>30</v>
      </c>
      <c r="D51" s="195"/>
      <c r="E51" s="192">
        <f>COUNTIF($C$13:$N$46,"生")/6</f>
        <v>1</v>
      </c>
      <c r="F51" s="193"/>
      <c r="G51" s="194" t="s">
        <v>33</v>
      </c>
      <c r="H51" s="195"/>
      <c r="I51" s="192">
        <f>COUNTIF($C$13:$N$46,"体")/6</f>
        <v>1</v>
      </c>
      <c r="J51" s="193"/>
      <c r="K51" s="194" t="s">
        <v>35</v>
      </c>
      <c r="L51" s="195"/>
      <c r="M51" s="192">
        <f>COUNTIF($C$13:$N$46,"行")/6</f>
        <v>1</v>
      </c>
      <c r="N51" s="193"/>
    </row>
  </sheetData>
  <mergeCells count="93"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I10:J10"/>
    <mergeCell ref="K10:L10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B13:B18"/>
    <mergeCell ref="B19:B24"/>
    <mergeCell ref="C25:D25"/>
    <mergeCell ref="E25:F25"/>
    <mergeCell ref="G25:H25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B41:B46"/>
    <mergeCell ref="C47:D47"/>
    <mergeCell ref="E47:F47"/>
    <mergeCell ref="G47:H47"/>
    <mergeCell ref="I47:J47"/>
    <mergeCell ref="M47:N47"/>
    <mergeCell ref="C48:D48"/>
    <mergeCell ref="E48:F48"/>
    <mergeCell ref="G48:H48"/>
    <mergeCell ref="I48:J48"/>
    <mergeCell ref="K48:L48"/>
    <mergeCell ref="M48:N48"/>
    <mergeCell ref="K47:L47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I11" sqref="I11:J11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208" t="s">
        <v>155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2:14" x14ac:dyDescent="0.15"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53</v>
      </c>
      <c r="K3" s="10"/>
      <c r="L3" s="201" t="s">
        <v>164</v>
      </c>
      <c r="M3" s="201"/>
      <c r="N3" s="201"/>
    </row>
    <row r="5" spans="2:14" x14ac:dyDescent="0.15">
      <c r="B5" s="155" t="s">
        <v>60</v>
      </c>
      <c r="C5" s="156"/>
      <c r="D5" s="159" t="s">
        <v>67</v>
      </c>
      <c r="E5" s="160"/>
      <c r="F5" s="160"/>
      <c r="G5" s="160"/>
      <c r="H5" s="160"/>
      <c r="I5" s="160"/>
      <c r="J5" s="160"/>
      <c r="K5" s="160"/>
      <c r="L5" s="160"/>
      <c r="M5" s="160"/>
      <c r="N5" s="161"/>
    </row>
    <row r="6" spans="2:14" x14ac:dyDescent="0.15">
      <c r="B6" s="157"/>
      <c r="C6" s="158"/>
      <c r="D6" s="162"/>
      <c r="E6" s="163"/>
      <c r="F6" s="163"/>
      <c r="G6" s="163"/>
      <c r="H6" s="163"/>
      <c r="I6" s="163"/>
      <c r="J6" s="163"/>
      <c r="K6" s="163"/>
      <c r="L6" s="163"/>
      <c r="M6" s="163"/>
      <c r="N6" s="164"/>
    </row>
    <row r="8" spans="2:14" x14ac:dyDescent="0.15">
      <c r="B8" s="3" t="s">
        <v>1</v>
      </c>
      <c r="C8" s="146" t="s">
        <v>165</v>
      </c>
      <c r="D8" s="147"/>
      <c r="E8" s="146" t="s">
        <v>3</v>
      </c>
      <c r="F8" s="147"/>
      <c r="G8" s="146" t="s">
        <v>4</v>
      </c>
      <c r="H8" s="147"/>
      <c r="I8" s="146" t="s">
        <v>5</v>
      </c>
      <c r="J8" s="147"/>
      <c r="K8" s="146" t="s">
        <v>6</v>
      </c>
      <c r="L8" s="147"/>
      <c r="M8" s="146" t="s">
        <v>54</v>
      </c>
      <c r="N8" s="147"/>
    </row>
    <row r="9" spans="2:14" x14ac:dyDescent="0.15">
      <c r="B9" s="3" t="s">
        <v>2</v>
      </c>
      <c r="C9" s="146" t="s">
        <v>7</v>
      </c>
      <c r="D9" s="147"/>
      <c r="E9" s="146" t="s">
        <v>8</v>
      </c>
      <c r="F9" s="147"/>
      <c r="G9" s="146" t="s">
        <v>9</v>
      </c>
      <c r="H9" s="147"/>
      <c r="I9" s="146" t="s">
        <v>10</v>
      </c>
      <c r="J9" s="147"/>
      <c r="K9" s="146" t="s">
        <v>11</v>
      </c>
      <c r="L9" s="147"/>
      <c r="M9" s="146" t="s">
        <v>12</v>
      </c>
      <c r="N9" s="147"/>
    </row>
    <row r="10" spans="2:14" ht="37.5" customHeight="1" x14ac:dyDescent="0.15">
      <c r="B10" s="3" t="s">
        <v>13</v>
      </c>
      <c r="C10" s="151"/>
      <c r="D10" s="152"/>
      <c r="E10" s="151"/>
      <c r="F10" s="152"/>
      <c r="G10" s="153"/>
      <c r="H10" s="154"/>
      <c r="I10" s="153" t="s">
        <v>180</v>
      </c>
      <c r="J10" s="154"/>
      <c r="K10" s="153"/>
      <c r="L10" s="154"/>
      <c r="M10" s="149"/>
      <c r="N10" s="150"/>
    </row>
    <row r="11" spans="2:14" ht="37.5" customHeight="1" x14ac:dyDescent="0.15">
      <c r="B11" s="3" t="s">
        <v>14</v>
      </c>
      <c r="C11" s="167"/>
      <c r="D11" s="168"/>
      <c r="E11" s="153"/>
      <c r="F11" s="154"/>
      <c r="G11" s="153"/>
      <c r="H11" s="154"/>
      <c r="I11" s="153"/>
      <c r="J11" s="154"/>
      <c r="K11" s="153"/>
      <c r="L11" s="154"/>
      <c r="M11" s="149"/>
      <c r="N11" s="150"/>
    </row>
    <row r="12" spans="2:14" ht="37.5" customHeight="1" x14ac:dyDescent="0.15">
      <c r="B12" s="9" t="s">
        <v>15</v>
      </c>
      <c r="C12" s="199"/>
      <c r="D12" s="200"/>
      <c r="E12" s="153"/>
      <c r="F12" s="154"/>
      <c r="G12" s="153"/>
      <c r="H12" s="154"/>
      <c r="I12" s="153"/>
      <c r="J12" s="154"/>
      <c r="K12" s="153"/>
      <c r="L12" s="154"/>
      <c r="M12" s="149"/>
      <c r="N12" s="150"/>
    </row>
    <row r="13" spans="2:14" x14ac:dyDescent="0.15">
      <c r="B13" s="177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17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17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17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17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17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177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17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17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17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17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17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199"/>
      <c r="D25" s="200"/>
      <c r="E25" s="197"/>
      <c r="F25" s="198"/>
      <c r="G25" s="197"/>
      <c r="H25" s="198"/>
      <c r="I25" s="197"/>
      <c r="J25" s="198"/>
      <c r="K25" s="197"/>
      <c r="L25" s="198"/>
      <c r="M25" s="197"/>
      <c r="N25" s="198"/>
    </row>
    <row r="26" spans="2:14" x14ac:dyDescent="0.15">
      <c r="B26" s="177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17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17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17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17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17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177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17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17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17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17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17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146"/>
      <c r="D38" s="147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2:14" ht="18.75" customHeight="1" x14ac:dyDescent="0.15">
      <c r="B39" s="3" t="s">
        <v>22</v>
      </c>
      <c r="C39" s="146"/>
      <c r="D39" s="147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2:14" ht="18.75" customHeight="1" x14ac:dyDescent="0.15">
      <c r="B40" s="3" t="s">
        <v>23</v>
      </c>
      <c r="C40" s="146"/>
      <c r="D40" s="147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2:14" x14ac:dyDescent="0.15">
      <c r="B41" s="177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17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17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17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17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17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70"/>
      <c r="D47" s="196"/>
      <c r="E47" s="194"/>
      <c r="F47" s="195"/>
      <c r="G47" s="194"/>
      <c r="H47" s="195"/>
      <c r="I47" s="194"/>
      <c r="J47" s="195"/>
      <c r="K47" s="194"/>
      <c r="L47" s="195"/>
      <c r="M47" s="194"/>
      <c r="N47" s="195"/>
    </row>
    <row r="48" spans="2:14" ht="37.5" customHeight="1" x14ac:dyDescent="0.15">
      <c r="B48" s="5" t="s">
        <v>26</v>
      </c>
      <c r="C48" s="170"/>
      <c r="D48" s="196"/>
      <c r="E48" s="194"/>
      <c r="F48" s="195"/>
      <c r="G48" s="194"/>
      <c r="H48" s="195"/>
      <c r="I48" s="194"/>
      <c r="J48" s="195"/>
      <c r="K48" s="194"/>
      <c r="L48" s="195"/>
      <c r="M48" s="194"/>
      <c r="N48" s="195"/>
    </row>
    <row r="49" spans="2:14" x14ac:dyDescent="0.15">
      <c r="B49" s="177" t="s">
        <v>27</v>
      </c>
      <c r="C49" s="194" t="s">
        <v>28</v>
      </c>
      <c r="D49" s="195"/>
      <c r="E49" s="192">
        <f>COUNTIF($C$13:$N$46,"国")/6</f>
        <v>0</v>
      </c>
      <c r="F49" s="193"/>
      <c r="G49" s="194" t="s">
        <v>31</v>
      </c>
      <c r="H49" s="195"/>
      <c r="I49" s="192">
        <f>COUNTIF($C$13:$N$46,"音")/6</f>
        <v>0</v>
      </c>
      <c r="J49" s="193"/>
      <c r="K49" s="194" t="s">
        <v>34</v>
      </c>
      <c r="L49" s="195"/>
      <c r="M49" s="192">
        <f>COUNTIF($C$13:$N$46,"道")/6</f>
        <v>0</v>
      </c>
      <c r="N49" s="193"/>
    </row>
    <row r="50" spans="2:14" x14ac:dyDescent="0.15">
      <c r="B50" s="177"/>
      <c r="C50" s="194" t="s">
        <v>29</v>
      </c>
      <c r="D50" s="195"/>
      <c r="E50" s="192">
        <f>COUNTIF($C$13:$N$46,"算")/6</f>
        <v>0</v>
      </c>
      <c r="F50" s="193"/>
      <c r="G50" s="194" t="s">
        <v>32</v>
      </c>
      <c r="H50" s="195"/>
      <c r="I50" s="192">
        <f>COUNTIF($C$13:$N$46,"図")/6</f>
        <v>0</v>
      </c>
      <c r="J50" s="193"/>
      <c r="K50" s="194" t="s">
        <v>36</v>
      </c>
      <c r="L50" s="195"/>
      <c r="M50" s="192">
        <f>COUNTIF($C$13:$N$46,"学")/6</f>
        <v>0</v>
      </c>
      <c r="N50" s="193"/>
    </row>
    <row r="51" spans="2:14" x14ac:dyDescent="0.15">
      <c r="B51" s="177"/>
      <c r="C51" s="194" t="s">
        <v>30</v>
      </c>
      <c r="D51" s="195"/>
      <c r="E51" s="192">
        <f>COUNTIF($C$13:$N$46,"生")/6</f>
        <v>0</v>
      </c>
      <c r="F51" s="193"/>
      <c r="G51" s="194" t="s">
        <v>33</v>
      </c>
      <c r="H51" s="195"/>
      <c r="I51" s="192">
        <f>COUNTIF($C$13:$N$46,"体")/6</f>
        <v>0</v>
      </c>
      <c r="J51" s="193"/>
      <c r="K51" s="194" t="s">
        <v>35</v>
      </c>
      <c r="L51" s="195"/>
      <c r="M51" s="192">
        <f>COUNTIF($C$13:$N$46,"行")/6</f>
        <v>0</v>
      </c>
      <c r="N51" s="193"/>
    </row>
  </sheetData>
  <mergeCells count="94"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B13:B18"/>
    <mergeCell ref="B19:B24"/>
    <mergeCell ref="C25:D25"/>
    <mergeCell ref="E25:F25"/>
    <mergeCell ref="G25:H25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B41:B46"/>
    <mergeCell ref="C47:D47"/>
    <mergeCell ref="E47:F47"/>
    <mergeCell ref="G47:H47"/>
    <mergeCell ref="I47:J47"/>
    <mergeCell ref="M47:N47"/>
    <mergeCell ref="C48:D48"/>
    <mergeCell ref="E48:F48"/>
    <mergeCell ref="G48:H48"/>
    <mergeCell ref="I48:J48"/>
    <mergeCell ref="K48:L48"/>
    <mergeCell ref="M48:N48"/>
    <mergeCell ref="K47:L47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Q11" sqref="Q11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208" t="s">
        <v>155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2:14" x14ac:dyDescent="0.15"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55</v>
      </c>
      <c r="K3" s="10"/>
      <c r="L3" s="201" t="s">
        <v>166</v>
      </c>
      <c r="M3" s="201"/>
      <c r="N3" s="201"/>
    </row>
    <row r="5" spans="2:14" x14ac:dyDescent="0.15">
      <c r="B5" s="155" t="s">
        <v>60</v>
      </c>
      <c r="C5" s="156"/>
      <c r="D5" s="159" t="s">
        <v>67</v>
      </c>
      <c r="E5" s="160"/>
      <c r="F5" s="160"/>
      <c r="G5" s="160"/>
      <c r="H5" s="160"/>
      <c r="I5" s="160"/>
      <c r="J5" s="160"/>
      <c r="K5" s="160"/>
      <c r="L5" s="160"/>
      <c r="M5" s="160"/>
      <c r="N5" s="161"/>
    </row>
    <row r="6" spans="2:14" x14ac:dyDescent="0.15">
      <c r="B6" s="157"/>
      <c r="C6" s="158"/>
      <c r="D6" s="162"/>
      <c r="E6" s="163"/>
      <c r="F6" s="163"/>
      <c r="G6" s="163"/>
      <c r="H6" s="163"/>
      <c r="I6" s="163"/>
      <c r="J6" s="163"/>
      <c r="K6" s="163"/>
      <c r="L6" s="163"/>
      <c r="M6" s="163"/>
      <c r="N6" s="164"/>
    </row>
    <row r="8" spans="2:14" x14ac:dyDescent="0.15">
      <c r="B8" s="3" t="s">
        <v>1</v>
      </c>
      <c r="C8" s="146" t="s">
        <v>167</v>
      </c>
      <c r="D8" s="147"/>
      <c r="E8" s="146" t="s">
        <v>38</v>
      </c>
      <c r="F8" s="147"/>
      <c r="G8" s="146" t="s">
        <v>79</v>
      </c>
      <c r="H8" s="147"/>
      <c r="I8" s="146" t="s">
        <v>39</v>
      </c>
      <c r="J8" s="147"/>
      <c r="K8" s="146" t="s">
        <v>40</v>
      </c>
      <c r="L8" s="147"/>
      <c r="M8" s="146" t="s">
        <v>56</v>
      </c>
      <c r="N8" s="147"/>
    </row>
    <row r="9" spans="2:14" x14ac:dyDescent="0.15">
      <c r="B9" s="3" t="s">
        <v>2</v>
      </c>
      <c r="C9" s="146" t="s">
        <v>7</v>
      </c>
      <c r="D9" s="147"/>
      <c r="E9" s="146" t="s">
        <v>8</v>
      </c>
      <c r="F9" s="147"/>
      <c r="G9" s="146" t="s">
        <v>9</v>
      </c>
      <c r="H9" s="147"/>
      <c r="I9" s="146" t="s">
        <v>10</v>
      </c>
      <c r="J9" s="147"/>
      <c r="K9" s="146" t="s">
        <v>11</v>
      </c>
      <c r="L9" s="147"/>
      <c r="M9" s="146" t="s">
        <v>12</v>
      </c>
      <c r="N9" s="147"/>
    </row>
    <row r="10" spans="2:14" ht="37.5" customHeight="1" x14ac:dyDescent="0.15">
      <c r="B10" s="3" t="s">
        <v>13</v>
      </c>
      <c r="C10" s="151"/>
      <c r="D10" s="152"/>
      <c r="E10" s="151"/>
      <c r="F10" s="152"/>
      <c r="G10" s="153"/>
      <c r="H10" s="154"/>
      <c r="I10" s="153"/>
      <c r="J10" s="154"/>
      <c r="K10" s="153"/>
      <c r="L10" s="154"/>
      <c r="M10" s="149"/>
      <c r="N10" s="150"/>
    </row>
    <row r="11" spans="2:14" ht="37.5" customHeight="1" x14ac:dyDescent="0.15">
      <c r="B11" s="3" t="s">
        <v>14</v>
      </c>
      <c r="C11" s="167"/>
      <c r="D11" s="168"/>
      <c r="E11" s="153"/>
      <c r="F11" s="154"/>
      <c r="G11" s="153"/>
      <c r="H11" s="154"/>
      <c r="I11" s="153"/>
      <c r="J11" s="154"/>
      <c r="K11" s="153"/>
      <c r="L11" s="154"/>
      <c r="M11" s="149"/>
      <c r="N11" s="150"/>
    </row>
    <row r="12" spans="2:14" ht="37.5" customHeight="1" x14ac:dyDescent="0.15">
      <c r="B12" s="9" t="s">
        <v>15</v>
      </c>
      <c r="C12" s="199"/>
      <c r="D12" s="200"/>
      <c r="E12" s="153"/>
      <c r="F12" s="154"/>
      <c r="G12" s="153"/>
      <c r="H12" s="154"/>
      <c r="I12" s="153"/>
      <c r="J12" s="154"/>
      <c r="K12" s="153"/>
      <c r="L12" s="154"/>
      <c r="M12" s="149"/>
      <c r="N12" s="150"/>
    </row>
    <row r="13" spans="2:14" x14ac:dyDescent="0.15">
      <c r="B13" s="177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17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17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17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17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17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177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17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17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17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17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17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199"/>
      <c r="D25" s="200"/>
      <c r="E25" s="197"/>
      <c r="F25" s="198"/>
      <c r="G25" s="197"/>
      <c r="H25" s="198"/>
      <c r="I25" s="197"/>
      <c r="J25" s="198"/>
      <c r="K25" s="197"/>
      <c r="L25" s="198"/>
      <c r="M25" s="197"/>
      <c r="N25" s="198"/>
    </row>
    <row r="26" spans="2:14" x14ac:dyDescent="0.15">
      <c r="B26" s="177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17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17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17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17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17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177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17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17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17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17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17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146"/>
      <c r="D38" s="147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2:14" ht="18.75" customHeight="1" x14ac:dyDescent="0.15">
      <c r="B39" s="3" t="s">
        <v>22</v>
      </c>
      <c r="C39" s="146"/>
      <c r="D39" s="147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2:14" ht="18.75" customHeight="1" x14ac:dyDescent="0.15">
      <c r="B40" s="3" t="s">
        <v>23</v>
      </c>
      <c r="C40" s="146"/>
      <c r="D40" s="147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2:14" x14ac:dyDescent="0.15">
      <c r="B41" s="177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17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17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17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17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17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70"/>
      <c r="D47" s="196"/>
      <c r="E47" s="194"/>
      <c r="F47" s="195"/>
      <c r="G47" s="194"/>
      <c r="H47" s="195"/>
      <c r="I47" s="194"/>
      <c r="J47" s="195"/>
      <c r="K47" s="194"/>
      <c r="L47" s="195"/>
      <c r="M47" s="194"/>
      <c r="N47" s="195"/>
    </row>
    <row r="48" spans="2:14" ht="37.5" customHeight="1" x14ac:dyDescent="0.15">
      <c r="B48" s="5" t="s">
        <v>26</v>
      </c>
      <c r="C48" s="170"/>
      <c r="D48" s="196"/>
      <c r="E48" s="194"/>
      <c r="F48" s="195"/>
      <c r="G48" s="194"/>
      <c r="H48" s="195"/>
      <c r="I48" s="194"/>
      <c r="J48" s="195"/>
      <c r="K48" s="194"/>
      <c r="L48" s="195"/>
      <c r="M48" s="194"/>
      <c r="N48" s="195"/>
    </row>
    <row r="49" spans="2:14" x14ac:dyDescent="0.15">
      <c r="B49" s="177" t="s">
        <v>27</v>
      </c>
      <c r="C49" s="194" t="s">
        <v>28</v>
      </c>
      <c r="D49" s="195"/>
      <c r="E49" s="192">
        <f>COUNTIF($C$13:$N$46,"国")/6</f>
        <v>0</v>
      </c>
      <c r="F49" s="193"/>
      <c r="G49" s="194" t="s">
        <v>31</v>
      </c>
      <c r="H49" s="195"/>
      <c r="I49" s="192">
        <f>COUNTIF($C$13:$N$46,"音")/6</f>
        <v>0</v>
      </c>
      <c r="J49" s="193"/>
      <c r="K49" s="194" t="s">
        <v>34</v>
      </c>
      <c r="L49" s="195"/>
      <c r="M49" s="192">
        <f>COUNTIF($C$13:$N$46,"道")/6</f>
        <v>0</v>
      </c>
      <c r="N49" s="193"/>
    </row>
    <row r="50" spans="2:14" x14ac:dyDescent="0.15">
      <c r="B50" s="177"/>
      <c r="C50" s="194" t="s">
        <v>29</v>
      </c>
      <c r="D50" s="195"/>
      <c r="E50" s="192">
        <f>COUNTIF($C$13:$N$46,"算")/6</f>
        <v>0</v>
      </c>
      <c r="F50" s="193"/>
      <c r="G50" s="194" t="s">
        <v>32</v>
      </c>
      <c r="H50" s="195"/>
      <c r="I50" s="192">
        <f>COUNTIF($C$13:$N$46,"図")/6</f>
        <v>0</v>
      </c>
      <c r="J50" s="193"/>
      <c r="K50" s="194" t="s">
        <v>36</v>
      </c>
      <c r="L50" s="195"/>
      <c r="M50" s="192">
        <f>COUNTIF($C$13:$N$46,"学")/6</f>
        <v>0</v>
      </c>
      <c r="N50" s="193"/>
    </row>
    <row r="51" spans="2:14" x14ac:dyDescent="0.15">
      <c r="B51" s="177"/>
      <c r="C51" s="194" t="s">
        <v>30</v>
      </c>
      <c r="D51" s="195"/>
      <c r="E51" s="192">
        <f>COUNTIF($C$13:$N$46,"生")/6</f>
        <v>0</v>
      </c>
      <c r="F51" s="193"/>
      <c r="G51" s="194" t="s">
        <v>33</v>
      </c>
      <c r="H51" s="195"/>
      <c r="I51" s="192">
        <f>COUNTIF($C$13:$N$46,"体")/6</f>
        <v>0</v>
      </c>
      <c r="J51" s="193"/>
      <c r="K51" s="194" t="s">
        <v>35</v>
      </c>
      <c r="L51" s="195"/>
      <c r="M51" s="192">
        <f>COUNTIF($C$13:$N$46,"行")/6</f>
        <v>0</v>
      </c>
      <c r="N51" s="193"/>
    </row>
  </sheetData>
  <mergeCells count="94"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B13:B18"/>
    <mergeCell ref="B19:B24"/>
    <mergeCell ref="C25:D25"/>
    <mergeCell ref="E25:F25"/>
    <mergeCell ref="G25:H25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B41:B46"/>
    <mergeCell ref="C47:D47"/>
    <mergeCell ref="E47:F47"/>
    <mergeCell ref="G47:H47"/>
    <mergeCell ref="I47:J47"/>
    <mergeCell ref="M47:N47"/>
    <mergeCell ref="C48:D48"/>
    <mergeCell ref="E48:F48"/>
    <mergeCell ref="G48:H48"/>
    <mergeCell ref="I48:J48"/>
    <mergeCell ref="K48:L48"/>
    <mergeCell ref="M48:N48"/>
    <mergeCell ref="K47:L47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Q11" sqref="Q11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208" t="s">
        <v>155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2:14" x14ac:dyDescent="0.15"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57</v>
      </c>
      <c r="K3" s="10"/>
      <c r="L3" s="201" t="s">
        <v>168</v>
      </c>
      <c r="M3" s="201"/>
      <c r="N3" s="201"/>
    </row>
    <row r="5" spans="2:14" x14ac:dyDescent="0.15">
      <c r="B5" s="155" t="s">
        <v>60</v>
      </c>
      <c r="C5" s="156"/>
      <c r="D5" s="159" t="s">
        <v>67</v>
      </c>
      <c r="E5" s="160"/>
      <c r="F5" s="160"/>
      <c r="G5" s="160"/>
      <c r="H5" s="160"/>
      <c r="I5" s="160"/>
      <c r="J5" s="160"/>
      <c r="K5" s="160"/>
      <c r="L5" s="160"/>
      <c r="M5" s="160"/>
      <c r="N5" s="161"/>
    </row>
    <row r="6" spans="2:14" x14ac:dyDescent="0.15">
      <c r="B6" s="157"/>
      <c r="C6" s="158"/>
      <c r="D6" s="162"/>
      <c r="E6" s="163"/>
      <c r="F6" s="163"/>
      <c r="G6" s="163"/>
      <c r="H6" s="163"/>
      <c r="I6" s="163"/>
      <c r="J6" s="163"/>
      <c r="K6" s="163"/>
      <c r="L6" s="163"/>
      <c r="M6" s="163"/>
      <c r="N6" s="164"/>
    </row>
    <row r="8" spans="2:14" x14ac:dyDescent="0.15">
      <c r="B8" s="3" t="s">
        <v>1</v>
      </c>
      <c r="C8" s="146" t="s">
        <v>43</v>
      </c>
      <c r="D8" s="147"/>
      <c r="E8" s="146" t="s">
        <v>44</v>
      </c>
      <c r="F8" s="147"/>
      <c r="G8" s="146" t="s">
        <v>80</v>
      </c>
      <c r="H8" s="147"/>
      <c r="I8" s="146" t="s">
        <v>45</v>
      </c>
      <c r="J8" s="147"/>
      <c r="K8" s="146" t="s">
        <v>46</v>
      </c>
      <c r="L8" s="147"/>
      <c r="M8" s="146" t="s">
        <v>58</v>
      </c>
      <c r="N8" s="147"/>
    </row>
    <row r="9" spans="2:14" x14ac:dyDescent="0.15">
      <c r="B9" s="3" t="s">
        <v>2</v>
      </c>
      <c r="C9" s="146" t="s">
        <v>7</v>
      </c>
      <c r="D9" s="147"/>
      <c r="E9" s="146" t="s">
        <v>8</v>
      </c>
      <c r="F9" s="147"/>
      <c r="G9" s="146" t="s">
        <v>9</v>
      </c>
      <c r="H9" s="147"/>
      <c r="I9" s="146" t="s">
        <v>10</v>
      </c>
      <c r="J9" s="147"/>
      <c r="K9" s="146" t="s">
        <v>11</v>
      </c>
      <c r="L9" s="147"/>
      <c r="M9" s="146" t="s">
        <v>12</v>
      </c>
      <c r="N9" s="147"/>
    </row>
    <row r="10" spans="2:14" ht="37.5" customHeight="1" x14ac:dyDescent="0.15">
      <c r="B10" s="3" t="s">
        <v>13</v>
      </c>
      <c r="C10" s="151"/>
      <c r="D10" s="152"/>
      <c r="E10" s="151"/>
      <c r="F10" s="152"/>
      <c r="G10" s="153"/>
      <c r="H10" s="154"/>
      <c r="I10" s="153"/>
      <c r="J10" s="154"/>
      <c r="K10" s="153"/>
      <c r="L10" s="154"/>
      <c r="M10" s="149"/>
      <c r="N10" s="150"/>
    </row>
    <row r="11" spans="2:14" ht="37.5" customHeight="1" x14ac:dyDescent="0.15">
      <c r="B11" s="3" t="s">
        <v>14</v>
      </c>
      <c r="C11" s="167"/>
      <c r="D11" s="168"/>
      <c r="E11" s="153"/>
      <c r="F11" s="154"/>
      <c r="G11" s="153"/>
      <c r="H11" s="154"/>
      <c r="I11" s="153"/>
      <c r="J11" s="154"/>
      <c r="K11" s="153"/>
      <c r="L11" s="154"/>
      <c r="M11" s="149"/>
      <c r="N11" s="150"/>
    </row>
    <row r="12" spans="2:14" ht="37.5" customHeight="1" x14ac:dyDescent="0.15">
      <c r="B12" s="9" t="s">
        <v>15</v>
      </c>
      <c r="C12" s="199"/>
      <c r="D12" s="200"/>
      <c r="E12" s="153"/>
      <c r="F12" s="154"/>
      <c r="G12" s="153"/>
      <c r="H12" s="154"/>
      <c r="I12" s="153"/>
      <c r="J12" s="154"/>
      <c r="K12" s="153"/>
      <c r="L12" s="154"/>
      <c r="M12" s="149"/>
      <c r="N12" s="150"/>
    </row>
    <row r="13" spans="2:14" x14ac:dyDescent="0.15">
      <c r="B13" s="177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17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17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17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17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17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177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17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17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17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17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17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199"/>
      <c r="D25" s="200"/>
      <c r="E25" s="197"/>
      <c r="F25" s="198"/>
      <c r="G25" s="197"/>
      <c r="H25" s="198"/>
      <c r="I25" s="197"/>
      <c r="J25" s="198"/>
      <c r="K25" s="197"/>
      <c r="L25" s="198"/>
      <c r="M25" s="197"/>
      <c r="N25" s="198"/>
    </row>
    <row r="26" spans="2:14" x14ac:dyDescent="0.15">
      <c r="B26" s="177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17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17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17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17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17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177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17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17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17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17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17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146"/>
      <c r="D38" s="147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2:14" ht="18.75" customHeight="1" x14ac:dyDescent="0.15">
      <c r="B39" s="3" t="s">
        <v>22</v>
      </c>
      <c r="C39" s="146"/>
      <c r="D39" s="147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2:14" ht="18.75" customHeight="1" x14ac:dyDescent="0.15">
      <c r="B40" s="3" t="s">
        <v>23</v>
      </c>
      <c r="C40" s="146"/>
      <c r="D40" s="147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2:14" x14ac:dyDescent="0.15">
      <c r="B41" s="177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17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17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17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17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17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70"/>
      <c r="D47" s="196"/>
      <c r="E47" s="194"/>
      <c r="F47" s="195"/>
      <c r="G47" s="194"/>
      <c r="H47" s="195"/>
      <c r="I47" s="194"/>
      <c r="J47" s="195"/>
      <c r="K47" s="194"/>
      <c r="L47" s="195"/>
      <c r="M47" s="194"/>
      <c r="N47" s="195"/>
    </row>
    <row r="48" spans="2:14" ht="37.5" customHeight="1" x14ac:dyDescent="0.15">
      <c r="B48" s="5" t="s">
        <v>26</v>
      </c>
      <c r="C48" s="170"/>
      <c r="D48" s="196"/>
      <c r="E48" s="194"/>
      <c r="F48" s="195"/>
      <c r="G48" s="194"/>
      <c r="H48" s="195"/>
      <c r="I48" s="194"/>
      <c r="J48" s="195"/>
      <c r="K48" s="194"/>
      <c r="L48" s="195"/>
      <c r="M48" s="194"/>
      <c r="N48" s="195"/>
    </row>
    <row r="49" spans="2:14" x14ac:dyDescent="0.15">
      <c r="B49" s="177" t="s">
        <v>27</v>
      </c>
      <c r="C49" s="194" t="s">
        <v>28</v>
      </c>
      <c r="D49" s="195"/>
      <c r="E49" s="192">
        <f>COUNTIF($C$13:$N$48,"国")/6</f>
        <v>0</v>
      </c>
      <c r="F49" s="193"/>
      <c r="G49" s="194" t="s">
        <v>31</v>
      </c>
      <c r="H49" s="195"/>
      <c r="I49" s="192">
        <f>COUNTIF($C$13:$N$48,"音")/6</f>
        <v>0</v>
      </c>
      <c r="J49" s="193"/>
      <c r="K49" s="194" t="s">
        <v>34</v>
      </c>
      <c r="L49" s="195"/>
      <c r="M49" s="192">
        <f>COUNTIF($C$13:$N$48,"道")/6</f>
        <v>0</v>
      </c>
      <c r="N49" s="193"/>
    </row>
    <row r="50" spans="2:14" x14ac:dyDescent="0.15">
      <c r="B50" s="177"/>
      <c r="C50" s="194" t="s">
        <v>29</v>
      </c>
      <c r="D50" s="195"/>
      <c r="E50" s="192">
        <f>COUNTIF($C$13:$N$48,"算")/6</f>
        <v>0</v>
      </c>
      <c r="F50" s="193"/>
      <c r="G50" s="194" t="s">
        <v>32</v>
      </c>
      <c r="H50" s="195"/>
      <c r="I50" s="192">
        <f>COUNTIF($C$13:$N$48,"図")/6</f>
        <v>0</v>
      </c>
      <c r="J50" s="193"/>
      <c r="K50" s="194" t="s">
        <v>36</v>
      </c>
      <c r="L50" s="195"/>
      <c r="M50" s="192">
        <f>COUNTIF($C$13:$N$48,"学")/6</f>
        <v>0</v>
      </c>
      <c r="N50" s="193"/>
    </row>
    <row r="51" spans="2:14" x14ac:dyDescent="0.15">
      <c r="B51" s="177"/>
      <c r="C51" s="194" t="s">
        <v>30</v>
      </c>
      <c r="D51" s="195"/>
      <c r="E51" s="192">
        <f>COUNTIF($C$13:$N$48,"生")/6</f>
        <v>0</v>
      </c>
      <c r="F51" s="193"/>
      <c r="G51" s="194" t="s">
        <v>33</v>
      </c>
      <c r="H51" s="195"/>
      <c r="I51" s="192">
        <f>COUNTIF($C$13:$N$48,"体")/6</f>
        <v>0</v>
      </c>
      <c r="J51" s="193"/>
      <c r="K51" s="194" t="s">
        <v>35</v>
      </c>
      <c r="L51" s="195"/>
      <c r="M51" s="192">
        <f>COUNTIF($C$13:$N$48,"行")/6</f>
        <v>0</v>
      </c>
      <c r="N51" s="193"/>
    </row>
  </sheetData>
  <mergeCells count="94"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B13:B18"/>
    <mergeCell ref="B19:B24"/>
    <mergeCell ref="C25:D25"/>
    <mergeCell ref="E25:F25"/>
    <mergeCell ref="G25:H25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B41:B46"/>
    <mergeCell ref="C47:D47"/>
    <mergeCell ref="E47:F47"/>
    <mergeCell ref="G47:H47"/>
    <mergeCell ref="I47:J47"/>
    <mergeCell ref="M47:N47"/>
    <mergeCell ref="C48:D48"/>
    <mergeCell ref="E48:F48"/>
    <mergeCell ref="G48:H48"/>
    <mergeCell ref="I48:J48"/>
    <mergeCell ref="K48:L48"/>
    <mergeCell ref="M48:N48"/>
    <mergeCell ref="K47:L47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例</vt:lpstr>
      <vt:lpstr>4月１週</vt:lpstr>
      <vt:lpstr>4月２週</vt:lpstr>
      <vt:lpstr>4月３週</vt:lpstr>
      <vt:lpstr>4月４週～５月１週</vt:lpstr>
      <vt:lpstr>５月２週</vt:lpstr>
      <vt:lpstr>５月３週</vt:lpstr>
      <vt:lpstr>５月４週</vt:lpstr>
      <vt:lpstr>５月５週</vt:lpstr>
      <vt:lpstr>Sheet2 (2)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2020-07-01T22:07:24Z</dcterms:modified>
</cp:coreProperties>
</file>