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40" windowHeight="6030" tabRatio="599" activeTab="0"/>
  </bookViews>
  <sheets>
    <sheet name="i010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<sst xmlns="http://schemas.openxmlformats.org/spreadsheetml/2006/main" count="75" uniqueCount="71">
  <si>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</si>
  <si>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</si>
  <si>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</si>
  <si>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</si>
  <si>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</si>
  <si>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</si>
  <si>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</si>
  <si>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</si>
  <si>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</si>
  <si>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</si>
  <si>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</si>
  <si>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</si>
  <si>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</si>
  <si>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</si>
  <si>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</si>
  <si>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</si>
  <si>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</si>
  <si>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</si>
  <si>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</si>
  <si>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</si>
  <si>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</si>
  <si>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</si>
  <si>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</si>
  <si>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</si>
  <si>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</si>
  <si>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</si>
  <si>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</si>
  <si>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</si>
  <si>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</si>
  <si>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</si>
  <si>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</si>
  <si>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</si>
  <si>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</si>
  <si>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</si>
  <si>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</si>
  <si>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</si>
  <si>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</si>
  <si>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</si>
  <si>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</si>
  <si>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</si>
  <si>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</si>
  <si>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</si>
  <si>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</si>
  <si>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</si>
  <si>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</si>
  <si>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</si>
  <si>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</si>
  <si>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</si>
  <si>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</si>
  <si>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</si>
  <si>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</si>
  <si>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そ の 他</t>
  </si>
  <si>
    <t>豊後大野市</t>
  </si>
  <si>
    <t>由布市</t>
  </si>
  <si>
    <t>由</t>
  </si>
  <si>
    <t>国東市</t>
  </si>
  <si>
    <t>１０表</t>
  </si>
  <si>
    <t>豊高</t>
  </si>
  <si>
    <t>豊大</t>
  </si>
  <si>
    <t>医療施設</t>
  </si>
  <si>
    <t xml:space="preserve"> </t>
  </si>
  <si>
    <t xml:space="preserve">
医　療
法　人
</t>
  </si>
  <si>
    <t>個　人</t>
  </si>
  <si>
    <t>（再）
救急</t>
  </si>
  <si>
    <t xml:space="preserve">
共済組合及びその連合体
</t>
  </si>
  <si>
    <t>公　益
法　人</t>
  </si>
  <si>
    <t>独立行政法人地域医療機構推進機構</t>
  </si>
  <si>
    <t>第１０表　病 院 の 病 床 数 ， 百 分 率 ， 開 設 者 ・ 市 郡 別</t>
  </si>
  <si>
    <t>厚生
労働
省</t>
  </si>
  <si>
    <t>病　　　　　　　　　　　　　　　床　　　　　　　　　　　　　　　　数</t>
  </si>
  <si>
    <t>平成29年10月1日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</si>
</sst>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21" xfId="0" applyNumberFormat="1" applyFont="1" applyFill="1" applyBorder="1" applyAlignment="1" applyProtection="1">
      <alignment horizontal="right" vertical="center"/>
      <protection locked="0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176" fontId="4" fillId="0" borderId="23" xfId="0" applyNumberFormat="1" applyFont="1" applyFill="1" applyBorder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7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7" fillId="0" borderId="27" xfId="0" applyNumberFormat="1" applyFont="1" applyFill="1" applyBorder="1" applyAlignment="1" applyProtection="1">
      <alignment horizontal="right" vertical="center"/>
      <protection locked="0"/>
    </xf>
    <xf numFmtId="177" fontId="7" fillId="0" borderId="28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horizontal="right" vertical="center"/>
      <protection locked="0"/>
    </xf>
    <xf numFmtId="177" fontId="4" fillId="0" borderId="29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/>
    </xf>
    <xf numFmtId="176" fontId="7" fillId="0" borderId="39" xfId="0" applyNumberFormat="1" applyFont="1" applyFill="1" applyBorder="1" applyAlignment="1" applyProtection="1">
      <alignment horizontal="right" vertical="center"/>
      <protection locked="0"/>
    </xf>
    <xf numFmtId="176" fontId="7" fillId="0" borderId="40" xfId="0" applyNumberFormat="1" applyFont="1" applyFill="1" applyBorder="1" applyAlignment="1" applyProtection="1">
      <alignment horizontal="right" vertical="center"/>
      <protection locked="0"/>
    </xf>
    <xf numFmtId="176" fontId="7" fillId="0" borderId="41" xfId="0" applyNumberFormat="1" applyFont="1" applyFill="1" applyBorder="1" applyAlignment="1" applyProtection="1">
      <alignment horizontal="right" vertical="center"/>
      <protection locked="0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177" fontId="7" fillId="0" borderId="40" xfId="0" applyNumberFormat="1" applyFont="1" applyFill="1" applyBorder="1" applyAlignment="1" applyProtection="1">
      <alignment horizontal="right" vertical="center"/>
      <protection locked="0"/>
    </xf>
    <xf numFmtId="177" fontId="7" fillId="0" borderId="43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22" xfId="0" applyNumberFormat="1" applyFont="1" applyFill="1" applyBorder="1" applyAlignment="1" applyProtection="1">
      <alignment horizontal="right" vertical="center"/>
      <protection locked="0"/>
    </xf>
    <xf numFmtId="176" fontId="7" fillId="0" borderId="23" xfId="0" applyNumberFormat="1" applyFont="1" applyFill="1" applyBorder="1" applyAlignment="1" applyProtection="1">
      <alignment horizontal="right" vertical="center"/>
      <protection locked="0"/>
    </xf>
    <xf numFmtId="177" fontId="7" fillId="0" borderId="19" xfId="0" applyNumberFormat="1" applyFont="1" applyFill="1" applyBorder="1" applyAlignment="1" applyProtection="1">
      <alignment horizontal="right" vertical="center"/>
      <protection locked="0"/>
    </xf>
    <xf numFmtId="177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view="pageBreakPreview" zoomScale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T3"/>
    </sheetView>
  </sheetViews>
  <sheetFormatPr defaultColWidth="9.00390625" defaultRowHeight="13.5"/>
  <cols>
    <col min="1" max="1" width="11.00390625" style="4" bestFit="1" customWidth="1"/>
    <col min="2" max="22" width="8.25390625" style="4" customWidth="1"/>
    <col min="23" max="23" width="5.25390625" style="4" bestFit="1" customWidth="1"/>
    <col min="24" max="16384" width="9.00390625" style="4" customWidth="1"/>
  </cols>
  <sheetData>
    <row r="1" spans="1:23" ht="13.5" customHeight="1">
      <c r="A1" s="2" t="s">
        <v>59</v>
      </c>
      <c r="B1" s="47" t="s">
        <v>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"/>
      <c r="V1" s="3"/>
      <c r="W1" s="3"/>
    </row>
    <row r="2" spans="1:23" ht="14.25" customHeight="1">
      <c r="A2" s="2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"/>
      <c r="V2" s="3"/>
      <c r="W2" s="3"/>
    </row>
    <row r="3" spans="2:20" ht="16.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3" ht="14.25" thickBot="1">
      <c r="A4" s="5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8" t="s">
        <v>70</v>
      </c>
      <c r="V4" s="48"/>
      <c r="W4" s="48"/>
    </row>
    <row r="5" spans="1:24" ht="21.75" customHeight="1">
      <c r="A5" s="36" t="s">
        <v>30</v>
      </c>
      <c r="B5" s="38" t="s">
        <v>69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 t="s">
        <v>33</v>
      </c>
      <c r="R5" s="39"/>
      <c r="S5" s="39"/>
      <c r="T5" s="39"/>
      <c r="U5" s="39"/>
      <c r="V5" s="42"/>
      <c r="W5" s="53" t="s">
        <v>30</v>
      </c>
      <c r="X5" s="7"/>
    </row>
    <row r="6" spans="1:24" ht="30.75" customHeight="1">
      <c r="A6" s="37"/>
      <c r="B6" s="55" t="s">
        <v>31</v>
      </c>
      <c r="C6" s="56"/>
      <c r="D6" s="40" t="s">
        <v>32</v>
      </c>
      <c r="E6" s="40"/>
      <c r="F6" s="40"/>
      <c r="G6" s="40"/>
      <c r="H6" s="40"/>
      <c r="I6" s="40"/>
      <c r="J6" s="40"/>
      <c r="K6" s="40"/>
      <c r="L6" s="35" t="s">
        <v>8</v>
      </c>
      <c r="M6" s="43" t="s">
        <v>61</v>
      </c>
      <c r="N6" s="40" t="s">
        <v>62</v>
      </c>
      <c r="O6" s="40" t="s">
        <v>51</v>
      </c>
      <c r="P6" s="40"/>
      <c r="Q6" s="41" t="s">
        <v>0</v>
      </c>
      <c r="R6" s="44" t="s">
        <v>26</v>
      </c>
      <c r="S6" s="44" t="s">
        <v>25</v>
      </c>
      <c r="T6" s="44" t="s">
        <v>27</v>
      </c>
      <c r="U6" s="44" t="s">
        <v>9</v>
      </c>
      <c r="V6" s="49" t="s">
        <v>2</v>
      </c>
      <c r="W6" s="54"/>
      <c r="X6" s="7"/>
    </row>
    <row r="7" spans="1:24" ht="30.75" customHeight="1">
      <c r="A7" s="37"/>
      <c r="B7" s="50"/>
      <c r="C7" s="43" t="s">
        <v>63</v>
      </c>
      <c r="D7" s="51" t="s">
        <v>1</v>
      </c>
      <c r="E7" s="52"/>
      <c r="F7" s="37"/>
      <c r="G7" s="40" t="s">
        <v>29</v>
      </c>
      <c r="H7" s="40"/>
      <c r="I7" s="40"/>
      <c r="J7" s="40"/>
      <c r="K7" s="40"/>
      <c r="L7" s="45" t="s">
        <v>64</v>
      </c>
      <c r="M7" s="58"/>
      <c r="N7" s="40"/>
      <c r="O7" s="43" t="s">
        <v>65</v>
      </c>
      <c r="P7" s="43" t="s">
        <v>28</v>
      </c>
      <c r="Q7" s="41"/>
      <c r="R7" s="41"/>
      <c r="S7" s="41"/>
      <c r="T7" s="41"/>
      <c r="U7" s="44"/>
      <c r="V7" s="49"/>
      <c r="W7" s="54"/>
      <c r="X7" s="7"/>
    </row>
    <row r="8" spans="1:24" ht="64.5" customHeight="1">
      <c r="A8" s="37"/>
      <c r="B8" s="39"/>
      <c r="C8" s="40"/>
      <c r="D8" s="9" t="s">
        <v>68</v>
      </c>
      <c r="E8" s="8" t="s">
        <v>2</v>
      </c>
      <c r="F8" s="35" t="s">
        <v>66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46"/>
      <c r="M8" s="58"/>
      <c r="N8" s="40"/>
      <c r="O8" s="40"/>
      <c r="P8" s="40"/>
      <c r="Q8" s="41"/>
      <c r="R8" s="41"/>
      <c r="S8" s="41"/>
      <c r="T8" s="41"/>
      <c r="U8" s="44"/>
      <c r="V8" s="49"/>
      <c r="W8" s="54"/>
      <c r="X8" s="7"/>
    </row>
    <row r="9" spans="1:23" s="12" customFormat="1" ht="18.75" customHeight="1">
      <c r="A9" s="18" t="s">
        <v>0</v>
      </c>
      <c r="B9" s="59">
        <f>SUM(D9:P9)</f>
        <v>20006</v>
      </c>
      <c r="C9" s="60">
        <f>SUM(C11,C13)</f>
        <v>8743</v>
      </c>
      <c r="D9" s="61">
        <f aca="true" t="shared" si="0" ref="D9:P9">SUM(D11,D13)</f>
        <v>0</v>
      </c>
      <c r="E9" s="60">
        <f t="shared" si="0"/>
        <v>1958</v>
      </c>
      <c r="F9" s="60">
        <f t="shared" si="0"/>
        <v>533</v>
      </c>
      <c r="G9" s="60">
        <f t="shared" si="0"/>
        <v>578</v>
      </c>
      <c r="H9" s="60">
        <f t="shared" si="0"/>
        <v>795</v>
      </c>
      <c r="I9" s="60">
        <f t="shared" si="0"/>
        <v>340</v>
      </c>
      <c r="J9" s="60">
        <f t="shared" si="0"/>
        <v>204</v>
      </c>
      <c r="K9" s="60">
        <f t="shared" si="0"/>
        <v>230</v>
      </c>
      <c r="L9" s="60">
        <f t="shared" si="0"/>
        <v>269</v>
      </c>
      <c r="M9" s="60">
        <f t="shared" si="0"/>
        <v>13535</v>
      </c>
      <c r="N9" s="60">
        <f t="shared" si="0"/>
        <v>50</v>
      </c>
      <c r="O9" s="60">
        <f t="shared" si="0"/>
        <v>406</v>
      </c>
      <c r="P9" s="62">
        <f t="shared" si="0"/>
        <v>1108</v>
      </c>
      <c r="Q9" s="29">
        <v>100</v>
      </c>
      <c r="R9" s="63">
        <f>IF(B9=0,0,ROUND(SUM(D9:K9)/B9*100,1))</f>
        <v>23.2</v>
      </c>
      <c r="S9" s="63">
        <f>IF(B9=0,0,ROUND(SUM(L9:L9)/B9*100,1))</f>
        <v>1.3</v>
      </c>
      <c r="T9" s="63">
        <f>IF(B9=0,0,ROUND(M9/B9*100,1))</f>
        <v>67.7</v>
      </c>
      <c r="U9" s="63">
        <f>IF(B9=0,0,ROUND(N9/B9*100,1))</f>
        <v>0.2</v>
      </c>
      <c r="V9" s="64">
        <f>IF(B9=0,0,ROUND(SUM(O9:P9)/B9*100,1))</f>
        <v>7.6</v>
      </c>
      <c r="W9" s="19" t="s">
        <v>34</v>
      </c>
    </row>
    <row r="10" spans="1:23" ht="12.75" customHeight="1">
      <c r="A10" s="13"/>
      <c r="B10" s="14"/>
      <c r="C10" s="1"/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4"/>
      <c r="Q10" s="30"/>
      <c r="R10" s="65"/>
      <c r="S10" s="65"/>
      <c r="T10" s="65"/>
      <c r="U10" s="65"/>
      <c r="V10" s="66"/>
      <c r="W10" s="15"/>
    </row>
    <row r="11" spans="1:23" s="12" customFormat="1" ht="18.75" customHeight="1">
      <c r="A11" s="10" t="s">
        <v>50</v>
      </c>
      <c r="B11" s="67">
        <f>SUM(D11:P11)</f>
        <v>19664</v>
      </c>
      <c r="C11" s="68">
        <f>SUM(C15:C28)</f>
        <v>8602</v>
      </c>
      <c r="D11" s="69">
        <f aca="true" t="shared" si="1" ref="D11:P11">SUM(D15:D28)</f>
        <v>0</v>
      </c>
      <c r="E11" s="68">
        <f t="shared" si="1"/>
        <v>1958</v>
      </c>
      <c r="F11" s="68">
        <f t="shared" si="1"/>
        <v>533</v>
      </c>
      <c r="G11" s="68">
        <f t="shared" si="1"/>
        <v>578</v>
      </c>
      <c r="H11" s="68">
        <f t="shared" si="1"/>
        <v>795</v>
      </c>
      <c r="I11" s="68">
        <f t="shared" si="1"/>
        <v>340</v>
      </c>
      <c r="J11" s="68">
        <f t="shared" si="1"/>
        <v>204</v>
      </c>
      <c r="K11" s="68">
        <f t="shared" si="1"/>
        <v>230</v>
      </c>
      <c r="L11" s="68">
        <f t="shared" si="1"/>
        <v>269</v>
      </c>
      <c r="M11" s="68">
        <f t="shared" si="1"/>
        <v>13193</v>
      </c>
      <c r="N11" s="68">
        <f t="shared" si="1"/>
        <v>50</v>
      </c>
      <c r="O11" s="68">
        <f t="shared" si="1"/>
        <v>406</v>
      </c>
      <c r="P11" s="70">
        <f t="shared" si="1"/>
        <v>1108</v>
      </c>
      <c r="Q11" s="31">
        <v>100</v>
      </c>
      <c r="R11" s="71">
        <f>IF(B11=0,0,ROUND(SUM(D11:K11)/B11*100,1))</f>
        <v>23.6</v>
      </c>
      <c r="S11" s="71">
        <f>IF(B11=0,0,ROUND(SUM(L11:L11)/B11*100,1))</f>
        <v>1.4</v>
      </c>
      <c r="T11" s="71">
        <f>IF(B11=0,0,ROUND(M11/B11*100,1))</f>
        <v>67.1</v>
      </c>
      <c r="U11" s="71">
        <f>IF(B11=0,0,ROUND(N11/B11*100,1))</f>
        <v>0.3</v>
      </c>
      <c r="V11" s="72">
        <f>IF(B11=0,0,ROUND(SUM(O11:P11)/B11*100,1))</f>
        <v>7.7</v>
      </c>
      <c r="W11" s="11" t="s">
        <v>35</v>
      </c>
    </row>
    <row r="12" spans="1:23" ht="12.75" customHeight="1">
      <c r="A12" s="13"/>
      <c r="B12" s="14"/>
      <c r="C12" s="1"/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4"/>
      <c r="Q12" s="30"/>
      <c r="R12" s="65"/>
      <c r="S12" s="65"/>
      <c r="T12" s="65"/>
      <c r="U12" s="65"/>
      <c r="V12" s="66"/>
      <c r="W12" s="15"/>
    </row>
    <row r="13" spans="1:23" s="12" customFormat="1" ht="18.75" customHeight="1">
      <c r="A13" s="18" t="s">
        <v>10</v>
      </c>
      <c r="B13" s="73">
        <f>SUM(D13:P13)</f>
        <v>342</v>
      </c>
      <c r="C13" s="74">
        <f>SUM(C30:C32)</f>
        <v>141</v>
      </c>
      <c r="D13" s="75">
        <f aca="true" t="shared" si="2" ref="D13:P13">SUM(D30:D32)</f>
        <v>0</v>
      </c>
      <c r="E13" s="74">
        <f t="shared" si="2"/>
        <v>0</v>
      </c>
      <c r="F13" s="74">
        <f t="shared" si="2"/>
        <v>0</v>
      </c>
      <c r="G13" s="74">
        <f t="shared" si="2"/>
        <v>0</v>
      </c>
      <c r="H13" s="74">
        <f t="shared" si="2"/>
        <v>0</v>
      </c>
      <c r="I13" s="74">
        <f t="shared" si="2"/>
        <v>0</v>
      </c>
      <c r="J13" s="74">
        <f t="shared" si="2"/>
        <v>0</v>
      </c>
      <c r="K13" s="74">
        <f t="shared" si="2"/>
        <v>0</v>
      </c>
      <c r="L13" s="74">
        <f t="shared" si="2"/>
        <v>0</v>
      </c>
      <c r="M13" s="74">
        <f t="shared" si="2"/>
        <v>342</v>
      </c>
      <c r="N13" s="74">
        <f t="shared" si="2"/>
        <v>0</v>
      </c>
      <c r="O13" s="74">
        <f t="shared" si="2"/>
        <v>0</v>
      </c>
      <c r="P13" s="76">
        <f t="shared" si="2"/>
        <v>0</v>
      </c>
      <c r="Q13" s="32">
        <v>100</v>
      </c>
      <c r="R13" s="77">
        <f aca="true" t="shared" si="3" ref="R13:R32">IF(B13=0,0,ROUND(SUM(D13:K13)/B13*100,1))</f>
        <v>0</v>
      </c>
      <c r="S13" s="77">
        <f>IF(B13=0,0,ROUND(SUM(L13:L13)/B13*100,1))</f>
        <v>0</v>
      </c>
      <c r="T13" s="77">
        <f>IF(B13=0,0,ROUND(M13/B13*100,1))</f>
        <v>100</v>
      </c>
      <c r="U13" s="77">
        <f>IF(B13=0,0,ROUND(N13/B13*100,1))</f>
        <v>0</v>
      </c>
      <c r="V13" s="78">
        <f>IF(B13=0,0,ROUND(SUM(O13:P13)/B13*100,1))</f>
        <v>0</v>
      </c>
      <c r="W13" s="19" t="s">
        <v>36</v>
      </c>
    </row>
    <row r="14" spans="1:23" ht="12.75" customHeight="1">
      <c r="A14" s="13"/>
      <c r="B14" s="14"/>
      <c r="C14" s="1"/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4"/>
      <c r="Q14" s="30"/>
      <c r="R14" s="65"/>
      <c r="S14" s="65"/>
      <c r="T14" s="65"/>
      <c r="U14" s="65"/>
      <c r="V14" s="66"/>
      <c r="W14" s="15"/>
    </row>
    <row r="15" spans="1:23" ht="18.75" customHeight="1">
      <c r="A15" s="13" t="s">
        <v>11</v>
      </c>
      <c r="B15" s="14">
        <f aca="true" t="shared" si="4" ref="B15:B28">SUM(D15:P15)</f>
        <v>7416</v>
      </c>
      <c r="C15" s="1">
        <v>2798</v>
      </c>
      <c r="D15" s="23">
        <v>0</v>
      </c>
      <c r="E15" s="1">
        <v>300</v>
      </c>
      <c r="F15" s="1">
        <v>0</v>
      </c>
      <c r="G15" s="1">
        <v>578</v>
      </c>
      <c r="H15" s="1">
        <v>0</v>
      </c>
      <c r="I15" s="1">
        <v>340</v>
      </c>
      <c r="J15" s="1">
        <v>0</v>
      </c>
      <c r="K15" s="1">
        <v>0</v>
      </c>
      <c r="L15" s="1">
        <v>0</v>
      </c>
      <c r="M15" s="1">
        <v>5622</v>
      </c>
      <c r="N15" s="1">
        <v>0</v>
      </c>
      <c r="O15" s="1">
        <v>406</v>
      </c>
      <c r="P15" s="24">
        <v>170</v>
      </c>
      <c r="Q15" s="30">
        <v>100</v>
      </c>
      <c r="R15" s="65">
        <f>IF(B15=0,0,ROUND(SUM(D15:K15)/B15*100,1))</f>
        <v>16.4</v>
      </c>
      <c r="S15" s="65">
        <f aca="true" t="shared" si="5" ref="S15:S28">IF(B15=0,0,ROUND(SUM(L15:L15)/B15*100,1))</f>
        <v>0</v>
      </c>
      <c r="T15" s="65">
        <f aca="true" t="shared" si="6" ref="T15:T28">IF(B15=0,0,ROUND(M15/B15*100,1))</f>
        <v>75.8</v>
      </c>
      <c r="U15" s="65">
        <f aca="true" t="shared" si="7" ref="U15:U28">IF(B15=0,0,ROUND(N15/B15*100,1))</f>
        <v>0</v>
      </c>
      <c r="V15" s="66">
        <f aca="true" t="shared" si="8" ref="V15:V28">IF(B15=0,0,ROUND(SUM(O15:P15)/B15*100,1))</f>
        <v>7.8</v>
      </c>
      <c r="W15" s="15" t="s">
        <v>37</v>
      </c>
    </row>
    <row r="16" spans="1:23" ht="18.75" customHeight="1">
      <c r="A16" s="13" t="s">
        <v>12</v>
      </c>
      <c r="B16" s="14">
        <f t="shared" si="4"/>
        <v>3811</v>
      </c>
      <c r="C16" s="1">
        <v>1773</v>
      </c>
      <c r="D16" s="23">
        <v>0</v>
      </c>
      <c r="E16" s="1">
        <v>1040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230</v>
      </c>
      <c r="L16" s="1">
        <v>269</v>
      </c>
      <c r="M16" s="1">
        <v>2036</v>
      </c>
      <c r="N16" s="1">
        <v>0</v>
      </c>
      <c r="O16" s="1">
        <v>0</v>
      </c>
      <c r="P16" s="24">
        <v>236</v>
      </c>
      <c r="Q16" s="30">
        <v>100</v>
      </c>
      <c r="R16" s="65">
        <f t="shared" si="3"/>
        <v>33.3</v>
      </c>
      <c r="S16" s="65">
        <f t="shared" si="5"/>
        <v>7.1</v>
      </c>
      <c r="T16" s="65">
        <f t="shared" si="6"/>
        <v>53.4</v>
      </c>
      <c r="U16" s="65">
        <f t="shared" si="7"/>
        <v>0</v>
      </c>
      <c r="V16" s="66">
        <f t="shared" si="8"/>
        <v>6.2</v>
      </c>
      <c r="W16" s="15" t="s">
        <v>38</v>
      </c>
    </row>
    <row r="17" spans="1:23" ht="18.75" customHeight="1">
      <c r="A17" s="13" t="s">
        <v>13</v>
      </c>
      <c r="B17" s="14">
        <f t="shared" si="4"/>
        <v>1297</v>
      </c>
      <c r="C17" s="1">
        <v>768</v>
      </c>
      <c r="D17" s="23">
        <v>0</v>
      </c>
      <c r="E17" s="1">
        <v>0</v>
      </c>
      <c r="F17" s="1">
        <v>0</v>
      </c>
      <c r="G17" s="1">
        <v>0</v>
      </c>
      <c r="H17" s="1">
        <v>250</v>
      </c>
      <c r="I17" s="1">
        <v>0</v>
      </c>
      <c r="J17" s="1">
        <v>0</v>
      </c>
      <c r="K17" s="1">
        <v>0</v>
      </c>
      <c r="L17" s="1">
        <v>0</v>
      </c>
      <c r="M17" s="1">
        <v>1007</v>
      </c>
      <c r="N17" s="1">
        <v>0</v>
      </c>
      <c r="O17" s="1">
        <v>0</v>
      </c>
      <c r="P17" s="24">
        <v>40</v>
      </c>
      <c r="Q17" s="30">
        <v>100</v>
      </c>
      <c r="R17" s="65">
        <f t="shared" si="3"/>
        <v>19.3</v>
      </c>
      <c r="S17" s="65">
        <f t="shared" si="5"/>
        <v>0</v>
      </c>
      <c r="T17" s="65">
        <f t="shared" si="6"/>
        <v>77.6</v>
      </c>
      <c r="U17" s="65">
        <f t="shared" si="7"/>
        <v>0</v>
      </c>
      <c r="V17" s="66">
        <f t="shared" si="8"/>
        <v>3.1</v>
      </c>
      <c r="W17" s="15" t="s">
        <v>39</v>
      </c>
    </row>
    <row r="18" spans="1:23" ht="18.75" customHeight="1">
      <c r="A18" s="13" t="s">
        <v>14</v>
      </c>
      <c r="B18" s="14">
        <f t="shared" si="4"/>
        <v>1435</v>
      </c>
      <c r="C18" s="1">
        <v>416</v>
      </c>
      <c r="D18" s="23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204</v>
      </c>
      <c r="K18" s="1">
        <v>0</v>
      </c>
      <c r="L18" s="1">
        <v>0</v>
      </c>
      <c r="M18" s="1">
        <v>1231</v>
      </c>
      <c r="N18" s="1">
        <v>0</v>
      </c>
      <c r="O18" s="1">
        <v>0</v>
      </c>
      <c r="P18" s="24">
        <v>0</v>
      </c>
      <c r="Q18" s="30">
        <v>100</v>
      </c>
      <c r="R18" s="65">
        <f t="shared" si="3"/>
        <v>14.2</v>
      </c>
      <c r="S18" s="65">
        <f t="shared" si="5"/>
        <v>0</v>
      </c>
      <c r="T18" s="65">
        <f t="shared" si="6"/>
        <v>85.8</v>
      </c>
      <c r="U18" s="65">
        <f t="shared" si="7"/>
        <v>0</v>
      </c>
      <c r="V18" s="66">
        <f t="shared" si="8"/>
        <v>0</v>
      </c>
      <c r="W18" s="15" t="s">
        <v>40</v>
      </c>
    </row>
    <row r="19" spans="1:23" ht="18.75" customHeight="1">
      <c r="A19" s="13" t="s">
        <v>15</v>
      </c>
      <c r="B19" s="14">
        <f t="shared" si="4"/>
        <v>1250</v>
      </c>
      <c r="C19" s="1">
        <v>688</v>
      </c>
      <c r="D19" s="23">
        <v>0</v>
      </c>
      <c r="E19" s="1">
        <v>0</v>
      </c>
      <c r="F19" s="1">
        <v>260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940</v>
      </c>
      <c r="N19" s="1">
        <v>50</v>
      </c>
      <c r="O19" s="1">
        <v>0</v>
      </c>
      <c r="P19" s="24">
        <v>0</v>
      </c>
      <c r="Q19" s="30">
        <v>100</v>
      </c>
      <c r="R19" s="65">
        <f t="shared" si="3"/>
        <v>20.8</v>
      </c>
      <c r="S19" s="65">
        <f t="shared" si="5"/>
        <v>0</v>
      </c>
      <c r="T19" s="65">
        <f t="shared" si="6"/>
        <v>75.2</v>
      </c>
      <c r="U19" s="65">
        <f t="shared" si="7"/>
        <v>4</v>
      </c>
      <c r="V19" s="66">
        <f t="shared" si="8"/>
        <v>0</v>
      </c>
      <c r="W19" s="15" t="s">
        <v>41</v>
      </c>
    </row>
    <row r="20" spans="1:23" ht="18.75" customHeight="1">
      <c r="A20" s="13" t="s">
        <v>16</v>
      </c>
      <c r="B20" s="14">
        <f t="shared" si="4"/>
        <v>512</v>
      </c>
      <c r="C20" s="1">
        <v>0</v>
      </c>
      <c r="D20" s="23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236</v>
      </c>
      <c r="N20" s="1">
        <v>0</v>
      </c>
      <c r="O20" s="1">
        <v>0</v>
      </c>
      <c r="P20" s="24">
        <v>276</v>
      </c>
      <c r="Q20" s="30">
        <v>100</v>
      </c>
      <c r="R20" s="65">
        <f t="shared" si="3"/>
        <v>0</v>
      </c>
      <c r="S20" s="65">
        <f t="shared" si="5"/>
        <v>0</v>
      </c>
      <c r="T20" s="65">
        <f t="shared" si="6"/>
        <v>46.1</v>
      </c>
      <c r="U20" s="65">
        <f t="shared" si="7"/>
        <v>0</v>
      </c>
      <c r="V20" s="66">
        <f t="shared" si="8"/>
        <v>53.9</v>
      </c>
      <c r="W20" s="15" t="s">
        <v>42</v>
      </c>
    </row>
    <row r="21" spans="1:23" ht="18.75" customHeight="1">
      <c r="A21" s="13" t="s">
        <v>17</v>
      </c>
      <c r="B21" s="14">
        <f t="shared" si="4"/>
        <v>120</v>
      </c>
      <c r="C21" s="1">
        <v>0</v>
      </c>
      <c r="D21" s="23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24">
        <v>120</v>
      </c>
      <c r="Q21" s="30">
        <v>100</v>
      </c>
      <c r="R21" s="65">
        <f t="shared" si="3"/>
        <v>0</v>
      </c>
      <c r="S21" s="65">
        <f t="shared" si="5"/>
        <v>0</v>
      </c>
      <c r="T21" s="65">
        <f t="shared" si="6"/>
        <v>0</v>
      </c>
      <c r="U21" s="65">
        <f t="shared" si="7"/>
        <v>0</v>
      </c>
      <c r="V21" s="66">
        <f t="shared" si="8"/>
        <v>100</v>
      </c>
      <c r="W21" s="15" t="s">
        <v>43</v>
      </c>
    </row>
    <row r="22" spans="1:23" ht="18.75" customHeight="1">
      <c r="A22" s="13" t="s">
        <v>18</v>
      </c>
      <c r="B22" s="14">
        <f t="shared" si="4"/>
        <v>504</v>
      </c>
      <c r="C22" s="1">
        <v>292</v>
      </c>
      <c r="D22" s="23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348</v>
      </c>
      <c r="N22" s="1">
        <v>0</v>
      </c>
      <c r="O22" s="1">
        <v>0</v>
      </c>
      <c r="P22" s="24">
        <v>156</v>
      </c>
      <c r="Q22" s="30">
        <v>100</v>
      </c>
      <c r="R22" s="65">
        <f t="shared" si="3"/>
        <v>0</v>
      </c>
      <c r="S22" s="65">
        <f t="shared" si="5"/>
        <v>0</v>
      </c>
      <c r="T22" s="65">
        <f t="shared" si="6"/>
        <v>69</v>
      </c>
      <c r="U22" s="65">
        <f t="shared" si="7"/>
        <v>0</v>
      </c>
      <c r="V22" s="66">
        <f t="shared" si="8"/>
        <v>31</v>
      </c>
      <c r="W22" s="15" t="s">
        <v>44</v>
      </c>
    </row>
    <row r="23" spans="1:23" ht="18.75" customHeight="1">
      <c r="A23" s="13" t="s">
        <v>19</v>
      </c>
      <c r="B23" s="14">
        <f t="shared" si="4"/>
        <v>359</v>
      </c>
      <c r="C23" s="1">
        <v>117</v>
      </c>
      <c r="D23" s="23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359</v>
      </c>
      <c r="N23" s="1">
        <v>0</v>
      </c>
      <c r="O23" s="1">
        <v>0</v>
      </c>
      <c r="P23" s="24">
        <v>0</v>
      </c>
      <c r="Q23" s="30">
        <v>100</v>
      </c>
      <c r="R23" s="65">
        <f t="shared" si="3"/>
        <v>0</v>
      </c>
      <c r="S23" s="65">
        <f t="shared" si="5"/>
        <v>0</v>
      </c>
      <c r="T23" s="65">
        <f t="shared" si="6"/>
        <v>100</v>
      </c>
      <c r="U23" s="65">
        <f t="shared" si="7"/>
        <v>0</v>
      </c>
      <c r="V23" s="66">
        <f t="shared" si="8"/>
        <v>0</v>
      </c>
      <c r="W23" s="15" t="s">
        <v>57</v>
      </c>
    </row>
    <row r="24" spans="1:23" ht="18.75" customHeight="1">
      <c r="A24" s="13" t="s">
        <v>20</v>
      </c>
      <c r="B24" s="14">
        <f t="shared" si="4"/>
        <v>371</v>
      </c>
      <c r="C24" s="1">
        <v>138</v>
      </c>
      <c r="D24" s="23">
        <v>0</v>
      </c>
      <c r="E24" s="1">
        <v>0</v>
      </c>
      <c r="F24" s="1">
        <v>0</v>
      </c>
      <c r="G24" s="1">
        <v>0</v>
      </c>
      <c r="H24" s="1">
        <v>138</v>
      </c>
      <c r="I24" s="1">
        <v>0</v>
      </c>
      <c r="J24" s="1">
        <v>0</v>
      </c>
      <c r="K24" s="1">
        <v>0</v>
      </c>
      <c r="L24" s="1">
        <v>0</v>
      </c>
      <c r="M24" s="1">
        <v>233</v>
      </c>
      <c r="N24" s="1">
        <v>0</v>
      </c>
      <c r="O24" s="1">
        <v>0</v>
      </c>
      <c r="P24" s="24">
        <v>0</v>
      </c>
      <c r="Q24" s="30">
        <v>100</v>
      </c>
      <c r="R24" s="65">
        <f t="shared" si="3"/>
        <v>37.2</v>
      </c>
      <c r="S24" s="65">
        <f t="shared" si="5"/>
        <v>0</v>
      </c>
      <c r="T24" s="65">
        <f t="shared" si="6"/>
        <v>62.8</v>
      </c>
      <c r="U24" s="65">
        <f t="shared" si="7"/>
        <v>0</v>
      </c>
      <c r="V24" s="66">
        <f t="shared" si="8"/>
        <v>0</v>
      </c>
      <c r="W24" s="15" t="s">
        <v>45</v>
      </c>
    </row>
    <row r="25" spans="1:23" ht="18.75" customHeight="1">
      <c r="A25" s="13" t="s">
        <v>21</v>
      </c>
      <c r="B25" s="14">
        <f t="shared" si="4"/>
        <v>880</v>
      </c>
      <c r="C25" s="1">
        <v>130</v>
      </c>
      <c r="D25" s="23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770</v>
      </c>
      <c r="N25" s="1">
        <v>0</v>
      </c>
      <c r="O25" s="1">
        <v>0</v>
      </c>
      <c r="P25" s="24">
        <v>110</v>
      </c>
      <c r="Q25" s="30">
        <v>100</v>
      </c>
      <c r="R25" s="65">
        <f t="shared" si="3"/>
        <v>0</v>
      </c>
      <c r="S25" s="65">
        <f t="shared" si="5"/>
        <v>0</v>
      </c>
      <c r="T25" s="65">
        <f t="shared" si="6"/>
        <v>87.5</v>
      </c>
      <c r="U25" s="65">
        <f t="shared" si="7"/>
        <v>0</v>
      </c>
      <c r="V25" s="66">
        <f t="shared" si="8"/>
        <v>12.5</v>
      </c>
      <c r="W25" s="15" t="s">
        <v>46</v>
      </c>
    </row>
    <row r="26" spans="1:23" ht="18.75" customHeight="1">
      <c r="A26" s="13" t="s">
        <v>52</v>
      </c>
      <c r="B26" s="14">
        <f t="shared" si="4"/>
        <v>369</v>
      </c>
      <c r="C26" s="1">
        <v>329</v>
      </c>
      <c r="D26" s="23">
        <v>0</v>
      </c>
      <c r="E26" s="1">
        <v>0</v>
      </c>
      <c r="F26" s="1">
        <v>0</v>
      </c>
      <c r="G26" s="1">
        <v>0</v>
      </c>
      <c r="H26" s="1">
        <v>199</v>
      </c>
      <c r="I26" s="1">
        <v>0</v>
      </c>
      <c r="J26" s="1">
        <v>0</v>
      </c>
      <c r="K26" s="1">
        <v>0</v>
      </c>
      <c r="L26" s="1">
        <v>0</v>
      </c>
      <c r="M26" s="1">
        <v>170</v>
      </c>
      <c r="N26" s="1">
        <v>0</v>
      </c>
      <c r="O26" s="1">
        <v>0</v>
      </c>
      <c r="P26" s="24">
        <v>0</v>
      </c>
      <c r="Q26" s="30">
        <v>100</v>
      </c>
      <c r="R26" s="65">
        <f>IF(B26=0,0,ROUND(SUM(D26:K26)/B26*100,1))</f>
        <v>53.9</v>
      </c>
      <c r="S26" s="65">
        <f t="shared" si="5"/>
        <v>0</v>
      </c>
      <c r="T26" s="65">
        <f t="shared" si="6"/>
        <v>46.1</v>
      </c>
      <c r="U26" s="65">
        <f t="shared" si="7"/>
        <v>0</v>
      </c>
      <c r="V26" s="66">
        <f t="shared" si="8"/>
        <v>0</v>
      </c>
      <c r="W26" s="15" t="s">
        <v>58</v>
      </c>
    </row>
    <row r="27" spans="1:23" ht="18.75" customHeight="1">
      <c r="A27" s="13" t="s">
        <v>53</v>
      </c>
      <c r="B27" s="14">
        <f t="shared" si="4"/>
        <v>996</v>
      </c>
      <c r="C27" s="1">
        <v>891</v>
      </c>
      <c r="D27" s="23">
        <v>0</v>
      </c>
      <c r="E27" s="1">
        <v>618</v>
      </c>
      <c r="F27" s="1">
        <v>273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105</v>
      </c>
      <c r="N27" s="1">
        <v>0</v>
      </c>
      <c r="O27" s="1">
        <v>0</v>
      </c>
      <c r="P27" s="24">
        <v>0</v>
      </c>
      <c r="Q27" s="30">
        <v>100</v>
      </c>
      <c r="R27" s="65">
        <f>IF(B27=0,0,ROUND(SUM(D27:K27)/B27*100,1))</f>
        <v>89.5</v>
      </c>
      <c r="S27" s="65">
        <f t="shared" si="5"/>
        <v>0</v>
      </c>
      <c r="T27" s="65">
        <f t="shared" si="6"/>
        <v>10.5</v>
      </c>
      <c r="U27" s="65">
        <f t="shared" si="7"/>
        <v>0</v>
      </c>
      <c r="V27" s="66">
        <f t="shared" si="8"/>
        <v>0</v>
      </c>
      <c r="W27" s="15" t="s">
        <v>54</v>
      </c>
    </row>
    <row r="28" spans="1:23" ht="18.75" customHeight="1">
      <c r="A28" s="20" t="s">
        <v>55</v>
      </c>
      <c r="B28" s="79">
        <f t="shared" si="4"/>
        <v>344</v>
      </c>
      <c r="C28" s="21">
        <v>262</v>
      </c>
      <c r="D28" s="25">
        <v>0</v>
      </c>
      <c r="E28" s="21">
        <v>0</v>
      </c>
      <c r="F28" s="21">
        <v>0</v>
      </c>
      <c r="G28" s="21">
        <v>0</v>
      </c>
      <c r="H28" s="21">
        <v>208</v>
      </c>
      <c r="I28" s="21">
        <v>0</v>
      </c>
      <c r="J28" s="21">
        <v>0</v>
      </c>
      <c r="K28" s="21">
        <v>0</v>
      </c>
      <c r="L28" s="21">
        <v>0</v>
      </c>
      <c r="M28" s="21">
        <v>136</v>
      </c>
      <c r="N28" s="21">
        <v>0</v>
      </c>
      <c r="O28" s="21">
        <v>0</v>
      </c>
      <c r="P28" s="26">
        <v>0</v>
      </c>
      <c r="Q28" s="33">
        <v>100</v>
      </c>
      <c r="R28" s="80">
        <f>IF(B28=0,0,ROUND(SUM(D28:K28)/B28*100,1))</f>
        <v>60.5</v>
      </c>
      <c r="S28" s="80">
        <f t="shared" si="5"/>
        <v>0</v>
      </c>
      <c r="T28" s="80">
        <f t="shared" si="6"/>
        <v>39.5</v>
      </c>
      <c r="U28" s="80">
        <f t="shared" si="7"/>
        <v>0</v>
      </c>
      <c r="V28" s="81">
        <f t="shared" si="8"/>
        <v>0</v>
      </c>
      <c r="W28" s="22" t="s">
        <v>1</v>
      </c>
    </row>
    <row r="29" spans="1:23" ht="12.75" customHeight="1">
      <c r="A29" s="13"/>
      <c r="B29" s="14"/>
      <c r="C29" s="1"/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  <c r="Q29" s="30"/>
      <c r="R29" s="65"/>
      <c r="S29" s="65"/>
      <c r="T29" s="65"/>
      <c r="U29" s="65"/>
      <c r="V29" s="66"/>
      <c r="W29" s="15"/>
    </row>
    <row r="30" spans="1:23" ht="18.75" customHeight="1">
      <c r="A30" s="13" t="s">
        <v>22</v>
      </c>
      <c r="B30" s="14">
        <f>SUM(D30:P30)</f>
        <v>0</v>
      </c>
      <c r="C30" s="1">
        <v>0</v>
      </c>
      <c r="D30" s="23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4">
        <v>0</v>
      </c>
      <c r="Q30" s="30">
        <v>0</v>
      </c>
      <c r="R30" s="65">
        <f t="shared" si="3"/>
        <v>0</v>
      </c>
      <c r="S30" s="65">
        <f>IF(B30=0,0,ROUND(SUM(L30:L30)/B30*100,1))</f>
        <v>0</v>
      </c>
      <c r="T30" s="65">
        <f>IF(B30=0,0,ROUND(M30/B30*100,1))</f>
        <v>0</v>
      </c>
      <c r="U30" s="65">
        <f>IF(B30=0,0,ROUND(N30/B30*100,1))</f>
        <v>0</v>
      </c>
      <c r="V30" s="66">
        <f>IF(B30=0,0,ROUND(SUM(O30:P30)/B30*100,1))</f>
        <v>0</v>
      </c>
      <c r="W30" s="15" t="s">
        <v>47</v>
      </c>
    </row>
    <row r="31" spans="1:23" ht="18.75" customHeight="1">
      <c r="A31" s="13" t="s">
        <v>23</v>
      </c>
      <c r="B31" s="14">
        <f>SUM(D31:P31)</f>
        <v>197</v>
      </c>
      <c r="C31" s="1">
        <v>141</v>
      </c>
      <c r="D31" s="23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197</v>
      </c>
      <c r="N31" s="1">
        <v>0</v>
      </c>
      <c r="O31" s="1">
        <v>0</v>
      </c>
      <c r="P31" s="24">
        <v>0</v>
      </c>
      <c r="Q31" s="30">
        <v>100</v>
      </c>
      <c r="R31" s="65">
        <f t="shared" si="3"/>
        <v>0</v>
      </c>
      <c r="S31" s="65">
        <f>IF(B31=0,0,ROUND(SUM(L31:L31)/B31*100,1))</f>
        <v>0</v>
      </c>
      <c r="T31" s="65">
        <f>IF(B31=0,0,ROUND(M31/B31*100,1))</f>
        <v>100</v>
      </c>
      <c r="U31" s="65">
        <f>IF(B31=0,0,ROUND(N31/B31*100,1))</f>
        <v>0</v>
      </c>
      <c r="V31" s="66">
        <f>IF(B31=0,0,ROUND(SUM(O31:P31)/B31*100,1))</f>
        <v>0</v>
      </c>
      <c r="W31" s="15" t="s">
        <v>48</v>
      </c>
    </row>
    <row r="32" spans="1:23" ht="18.75" customHeight="1">
      <c r="A32" s="16" t="s">
        <v>24</v>
      </c>
      <c r="B32" s="82">
        <f>SUM(D32:P32)</f>
        <v>145</v>
      </c>
      <c r="C32" s="1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145</v>
      </c>
      <c r="N32" s="17">
        <v>0</v>
      </c>
      <c r="O32" s="17">
        <v>0</v>
      </c>
      <c r="P32" s="28">
        <v>0</v>
      </c>
      <c r="Q32" s="34">
        <v>100</v>
      </c>
      <c r="R32" s="83">
        <f t="shared" si="3"/>
        <v>0</v>
      </c>
      <c r="S32" s="83">
        <f>IF(B32=0,0,ROUND(SUM(L32:L32)/B32*100,1))</f>
        <v>0</v>
      </c>
      <c r="T32" s="83">
        <f>IF(B32=0,0,ROUND(M32/B32*100,1))</f>
        <v>100</v>
      </c>
      <c r="U32" s="83">
        <f>IF(B32=0,0,ROUND(N32/B32*100,1))</f>
        <v>0</v>
      </c>
      <c r="V32" s="84">
        <f>IF(B32=0,0,ROUND(SUM(O32:P32)/B32*100,1))</f>
        <v>0</v>
      </c>
      <c r="W32" s="6" t="s">
        <v>49</v>
      </c>
    </row>
  </sheetData>
  <sheetProtection/>
  <mergeCells count="24">
    <mergeCell ref="O7:O8"/>
    <mergeCell ref="P7:P8"/>
    <mergeCell ref="W5:W8"/>
    <mergeCell ref="B6:C6"/>
    <mergeCell ref="R6:R8"/>
    <mergeCell ref="S6:S8"/>
    <mergeCell ref="G7:K7"/>
    <mergeCell ref="L7:L8"/>
    <mergeCell ref="B1:T3"/>
    <mergeCell ref="U4:W4"/>
    <mergeCell ref="V6:V8"/>
    <mergeCell ref="B7:B8"/>
    <mergeCell ref="C7:C8"/>
    <mergeCell ref="D7:F7"/>
    <mergeCell ref="A5:A8"/>
    <mergeCell ref="B5:P5"/>
    <mergeCell ref="O6:P6"/>
    <mergeCell ref="Q6:Q8"/>
    <mergeCell ref="Q5:V5"/>
    <mergeCell ref="D6:K6"/>
    <mergeCell ref="M6:M8"/>
    <mergeCell ref="N6:N8"/>
    <mergeCell ref="T6:T8"/>
    <mergeCell ref="U6:U8"/>
  </mergeCells>
  <printOptions horizontalCentered="1"/>
  <pageMargins left="0.7874015748031497" right="0.7086614173228347" top="0.5905511811023623" bottom="0.5905511811023623" header="0" footer="0"/>
  <pageSetup blackAndWhite="1"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2020-03-16T00:32:08Z</cp:lastPrinted>
  <dcterms:created xsi:type="dcterms:W3CDTF">2002-01-16T04:12:41Z</dcterms:created>
  <dcterms:modified xsi:type="dcterms:W3CDTF">2021-01-04T03:12:05Z</dcterms:modified>
  <cp:category/>
  <cp:version/>
  <cp:contentType/>
  <cp:contentStatus/>
</cp:coreProperties>
</file>