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07津久見市ok\"/>
    </mc:Choice>
  </mc:AlternateContent>
  <workbookProtection workbookAlgorithmName="SHA-512" workbookHashValue="HViTBIoeEaJoYqz3HTOcaMru+JUrVs87NZ1duhnbuuTVySOeKsqPDiZaLbAsJBKR9lHv2S70doHCOpqo4EOOrw==" workbookSaltValue="lqt8YinZfgBldHWg4+Sb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<sst xmlns="http://schemas.openxmlformats.org/spreadsheetml/2006/main" count="236" uniqueCount="120">
  <si>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</si>
  <si>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</si>
  <si>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</si>
  <si>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</si>
  <si>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</si>
  <si>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</si>
  <si>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</si>
  <si>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</si>
  <si>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</si>
  <si>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</si>
  <si>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</si>
  <si>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</si>
  <si>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</si>
  <si>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</si>
  <si>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</si>
  <si>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</si>
  <si>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</si>
  <si>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</si>
  <si>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</si>
  <si>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</si>
  <si>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</si>
  <si>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</si>
  <si>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</si>
  <si>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</si>
  <si>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</si>
  <si>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</si>
  <si>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</si>
  <si>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</si>
  <si>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</si>
  <si>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</si>
  <si>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</si>
  <si>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</si>
  <si>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</si>
  <si>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</si>
  <si>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</si>
  <si>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</si>
  <si>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</si>
  <si>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</si>
  <si>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</si>
  <si>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</si>
  <si>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</si>
  <si>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</si>
  <si>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</si>
  <si>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</si>
  <si>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</si>
  <si>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</si>
  <si>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</si>
  <si>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</si>
  <si>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</si>
  <si>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</si>
  <si>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</si>
  <si>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</si>
  <si>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</si>
  <si>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</si>
  <si>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</si>
  <si>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</si>
  <si>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</si>
  <si>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</si>
  <si>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</si>
  <si>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</si>
  <si>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</si>
  <si>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</si>
  <si>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</si>
  <si>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</si>
  <si>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</si>
  <si>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</si>
  <si>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</si>
  <si>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</si>
  <si>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</si>
  <si>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</si>
  <si>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</si>
  <si>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</si>
  <si>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</si>
  <si>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</si>
  <si>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</si>
  <si>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</si>
  <si>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</si>
  <si>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</si>
  <si>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</si>
  <si>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</si>
  <si>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</si>
  <si>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</si>
  <si>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</si>
  <si>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</si>
  <si>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</si>
  <si>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</si>
  <si>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</si>
  <si>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</si>
  <si>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</si>
  <si>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</si>
  <si>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</si>
  <si>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</si>
  <si>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</si>
  <si>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</si>
  <si>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</si>
  <si>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</si>
  <si>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</si>
  <si>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</si>
  <si>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</si>
  <si>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</si>
  <si>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</si>
  <si>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</si>
  <si>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</si>
  <si>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</si>
  <si>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</si>
  <si>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</si>
  <si>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</si>
  <si>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</si>
  <si>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</si>
  <si>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</si>
  <si>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</si>
  <si>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</si>
  <si>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</si>
  <si>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</si>
  <si>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</si>
  <si>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</si>
  <si>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</si>
  <si>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総費用に地方債償還金を加えた費用が総収益でどの程度賄われているかを示す指標・・・平成27年から平成30年度まで徐々に比率が上昇しているものの、恒常的な赤字経営であることが言えるが、令和元年度では82%まで上昇しており、事業計画をはじめとした経営努力の成果が表れてきた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おり、令和元年度では100%を超え、全国平均に並ぶまでになりました。今後も、管渠の更新や施設の長寿命化など取組むべき課題も多いため、更なる使用料収入の確保が必要です。
⑥有収水量1㎥あたりの汚水処理について、かかる費用を表した指標・・・類似団体と比較して同程度ないし良い水準で推移していますが、全国平均に比べるとまだ高水準にあり、今後も更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t>
    <rPh sb="41" eb="43">
      <t>ヘイセイ</t>
    </rPh>
    <rPh sb="45" eb="46">
      <t>ネン</t>
    </rPh>
    <rPh sb="56" eb="58">
      <t>ジョジョ</t>
    </rPh>
    <rPh sb="59" eb="61">
      <t>ヒリツ</t>
    </rPh>
    <rPh sb="62" eb="64">
      <t>ジョウショウ</t>
    </rPh>
    <rPh sb="91" eb="92">
      <t>レイ</t>
    </rPh>
    <rPh sb="92" eb="93">
      <t>ワ</t>
    </rPh>
    <rPh sb="110" eb="112">
      <t>ジギョウ</t>
    </rPh>
    <rPh sb="112" eb="114">
      <t>ケイカク</t>
    </rPh>
    <rPh sb="123" eb="125">
      <t>ドリョク</t>
    </rPh>
    <rPh sb="126" eb="128">
      <t>セイカ</t>
    </rPh>
    <rPh sb="129" eb="130">
      <t>アラワ</t>
    </rPh>
    <rPh sb="286" eb="288">
      <t>レイワ</t>
    </rPh>
    <rPh sb="288" eb="291">
      <t>ガンネンド</t>
    </rPh>
    <rPh sb="298" eb="299">
      <t>コ</t>
    </rPh>
    <rPh sb="301" eb="303">
      <t>ゼンコク</t>
    </rPh>
    <rPh sb="303" eb="305">
      <t>ヘイキン</t>
    </rPh>
    <rPh sb="306" eb="307">
      <t>ナラ</t>
    </rPh>
    <rPh sb="317" eb="319">
      <t>コンゴ</t>
    </rPh>
    <rPh sb="321" eb="323">
      <t>カンキョ</t>
    </rPh>
    <rPh sb="324" eb="326">
      <t>コウシン</t>
    </rPh>
    <rPh sb="327" eb="329">
      <t>シセツ</t>
    </rPh>
    <rPh sb="330" eb="331">
      <t>チョウ</t>
    </rPh>
    <rPh sb="331" eb="334">
      <t>ジュミョウカ</t>
    </rPh>
    <rPh sb="336" eb="338">
      <t>トリク</t>
    </rPh>
    <rPh sb="341" eb="343">
      <t>カダイ</t>
    </rPh>
    <rPh sb="344" eb="345">
      <t>オオ</t>
    </rPh>
    <rPh sb="416" eb="417">
      <t>ヨ</t>
    </rPh>
    <rPh sb="418" eb="420">
      <t>スイジュン</t>
    </rPh>
    <rPh sb="430" eb="432">
      <t>ゼンコク</t>
    </rPh>
    <rPh sb="432" eb="434">
      <t>ヘイキン</t>
    </rPh>
    <rPh sb="435" eb="436">
      <t>クラ</t>
    </rPh>
    <rPh sb="441" eb="444">
      <t>コウスイジュン</t>
    </rPh>
    <rPh sb="448" eb="450">
      <t>コンゴ</t>
    </rPh>
    <phoneticPr fontId="4"/>
  </si>
  <si>
    <t>令和元年度末での汚水管渠総延長L=73.7kmのうち、布設後20年経過した管渠が51.6km、30年経過が19.5kmと、布設後30年以上経過した管渠の割合は、25%を越えるまでになりました。今後も、毎年その割合は増え続けてい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組んでいます。</t>
    <rPh sb="0" eb="1">
      <t>レイ</t>
    </rPh>
    <rPh sb="1" eb="2">
      <t>ワ</t>
    </rPh>
    <rPh sb="2" eb="3">
      <t>ガン</t>
    </rPh>
    <rPh sb="61" eb="63">
      <t>フセツ</t>
    </rPh>
    <rPh sb="63" eb="64">
      <t>ゴ</t>
    </rPh>
    <rPh sb="66" eb="69">
      <t>ネンイジョウ</t>
    </rPh>
    <rPh sb="69" eb="71">
      <t>ケイカ</t>
    </rPh>
    <rPh sb="76" eb="78">
      <t>ワリアイ</t>
    </rPh>
    <rPh sb="84" eb="85">
      <t>コ</t>
    </rPh>
    <rPh sb="96" eb="98">
      <t>コンゴ</t>
    </rPh>
    <rPh sb="138" eb="140">
      <t>イゼン</t>
    </rPh>
    <rPh sb="143" eb="144">
      <t>オオ</t>
    </rPh>
    <rPh sb="235" eb="237">
      <t>ケイカク</t>
    </rPh>
    <rPh sb="238" eb="240">
      <t>サクテイ</t>
    </rPh>
    <rPh sb="240" eb="241">
      <t>オヨ</t>
    </rPh>
    <rPh sb="242" eb="244">
      <t>ジッシ</t>
    </rPh>
    <rPh sb="244" eb="246">
      <t>セッケイ</t>
    </rPh>
    <rPh sb="250" eb="252">
      <t>エイイ</t>
    </rPh>
    <rPh sb="252" eb="254">
      <t>トリク</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</si>
  <si>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また資産状況の把握・分析や適切な使用料設定の検討をするためには、経営の透明化が必要不可欠であり、令和５年４月１日より法適用化へと移行するため、準備をすすめています。</t>
    <rPh sb="14" eb="16">
      <t>カイゼン</t>
    </rPh>
    <rPh sb="25" eb="27">
      <t>イゼン</t>
    </rPh>
    <rPh sb="30" eb="32">
      <t>ケンゼン</t>
    </rPh>
    <rPh sb="37" eb="38">
      <t>イ</t>
    </rPh>
    <rPh sb="39" eb="40">
      <t>ガタ</t>
    </rPh>
    <rPh sb="304" eb="305">
      <t>レイ</t>
    </rPh>
    <rPh sb="305" eb="306">
      <t>ワ</t>
    </rPh>
    <rPh sb="327" eb="329">
      <t>ジュンビ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</si>
</sst>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0.06</c:v>
                </c:pt>
                <c:pt idx="1">
                  <c:v>0.05</c:v>
                </c:pt>
                <c:pt idx="2">
                  <c:v>0.01</c:v>
                </c:pt>
                <c:pt idx="3">
                  <c:v>0.03</c:v>
                </c:pt>
                <c:pt idx="4">
                  <c:v>0.01</c:v>
                </c:pt>
              </c:numCache>
            </c:numRef>
          </c:val>
          <c:extLst>
            <c:ext xmlns:c16="http://schemas.microsoft.com/office/drawing/2014/chart" uri="{C3380CC4-5D6E-409C-BE32-E72D297353CC}">
              <c16:uniqueId val="{00000000-6956-4CC6-B127-6A776BDADF1A}"/>
            </c:ext>
          </c:extLst>
        </c:ser>
        <c:dLbls>
          <c:showLegendKey val="0"/>
          <c:showVal val="0"/>
          <c:showCatName val="0"/>
          <c:showSerName val="0"/>
          <c:showPercent val="0"/>
          <c:showBubbleSize val="0"/>
        </c:dLbls>
        <c:gapWidth val="150"/>
        <c:axId val="221296984"/>
        <c:axId val="22129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6956-4CC6-B127-6A776BDADF1A}"/>
            </c:ext>
          </c:extLst>
        </c:ser>
        <c:dLbls>
          <c:showLegendKey val="0"/>
          <c:showVal val="0"/>
          <c:showCatName val="0"/>
          <c:showSerName val="0"/>
          <c:showPercent val="0"/>
          <c:showBubbleSize val="0"/>
        </c:dLbls>
        <c:marker val="1"/>
        <c:smooth val="0"/>
        <c:axId val="221296984"/>
        <c:axId val="221297368"/>
      </c:lineChart>
      <c:dateAx>
        <c:axId val="221296984"/>
        <c:scaling>
          <c:orientation val="minMax"/>
        </c:scaling>
        <c:delete val="1"/>
        <c:axPos val="b"/>
        <c:numFmt formatCode="&quot;H&quot;yy" sourceLinked="1"/>
        <c:majorTickMark val="none"/>
        <c:minorTickMark val="none"/>
        <c:tickLblPos val="none"/>
        <c:crossAx val="221297368"/>
        <c:crosses val="autoZero"/>
        <c:auto val="1"/>
        <c:lblOffset val="100"/>
        <c:baseTimeUnit val="years"/>
      </c:dateAx>
      <c:valAx>
        <c:axId val="22129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33.57</c:v>
                </c:pt>
                <c:pt idx="1">
                  <c:v>34.479999999999997</c:v>
                </c:pt>
                <c:pt idx="2">
                  <c:v>36.630000000000003</c:v>
                </c:pt>
                <c:pt idx="3">
                  <c:v>39.880000000000003</c:v>
                </c:pt>
                <c:pt idx="4">
                  <c:v>38.21</c:v>
                </c:pt>
              </c:numCache>
            </c:numRef>
          </c:val>
          <c:extLst>
            <c:ext xmlns:c16="http://schemas.microsoft.com/office/drawing/2014/chart" uri="{C3380CC4-5D6E-409C-BE32-E72D297353CC}">
              <c16:uniqueId val="{00000000-2342-4EAE-8261-2FA981567CEC}"/>
            </c:ext>
          </c:extLst>
        </c:ser>
        <c:dLbls>
          <c:showLegendKey val="0"/>
          <c:showVal val="0"/>
          <c:showCatName val="0"/>
          <c:showSerName val="0"/>
          <c:showPercent val="0"/>
          <c:showBubbleSize val="0"/>
        </c:dLbls>
        <c:gapWidth val="150"/>
        <c:axId val="66683720"/>
        <c:axId val="22187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2342-4EAE-8261-2FA981567CEC}"/>
            </c:ext>
          </c:extLst>
        </c:ser>
        <c:dLbls>
          <c:showLegendKey val="0"/>
          <c:showVal val="0"/>
          <c:showCatName val="0"/>
          <c:showSerName val="0"/>
          <c:showPercent val="0"/>
          <c:showBubbleSize val="0"/>
        </c:dLbls>
        <c:marker val="1"/>
        <c:smooth val="0"/>
        <c:axId val="66683720"/>
        <c:axId val="221870184"/>
      </c:lineChart>
      <c:dateAx>
        <c:axId val="66683720"/>
        <c:scaling>
          <c:orientation val="minMax"/>
        </c:scaling>
        <c:delete val="1"/>
        <c:axPos val="b"/>
        <c:numFmt formatCode="&quot;H&quot;yy" sourceLinked="1"/>
        <c:majorTickMark val="none"/>
        <c:minorTickMark val="none"/>
        <c:tickLblPos val="none"/>
        <c:crossAx val="221870184"/>
        <c:crosses val="autoZero"/>
        <c:auto val="1"/>
        <c:lblOffset val="100"/>
        <c:baseTimeUnit val="years"/>
      </c:dateAx>
      <c:valAx>
        <c:axId val="2218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73.84</c:v>
                </c:pt>
                <c:pt idx="1">
                  <c:v>76.12</c:v>
                </c:pt>
                <c:pt idx="2">
                  <c:v>78.06</c:v>
                </c:pt>
                <c:pt idx="3">
                  <c:v>79.19</c:v>
                </c:pt>
                <c:pt idx="4">
                  <c:v>80.650000000000006</c:v>
                </c:pt>
              </c:numCache>
            </c:numRef>
          </c:val>
          <c:extLst>
            <c:ext xmlns:c16="http://schemas.microsoft.com/office/drawing/2014/chart" uri="{C3380CC4-5D6E-409C-BE32-E72D297353CC}">
              <c16:uniqueId val="{00000000-AA9A-4792-ACEE-BDC8C88BBCB6}"/>
            </c:ext>
          </c:extLst>
        </c:ser>
        <c:dLbls>
          <c:showLegendKey val="0"/>
          <c:showVal val="0"/>
          <c:showCatName val="0"/>
          <c:showSerName val="0"/>
          <c:showPercent val="0"/>
          <c:showBubbleSize val="0"/>
        </c:dLbls>
        <c:gapWidth val="150"/>
        <c:axId val="221871360"/>
        <c:axId val="22187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AA9A-4792-ACEE-BDC8C88BBCB6}"/>
            </c:ext>
          </c:extLst>
        </c:ser>
        <c:dLbls>
          <c:showLegendKey val="0"/>
          <c:showVal val="0"/>
          <c:showCatName val="0"/>
          <c:showSerName val="0"/>
          <c:showPercent val="0"/>
          <c:showBubbleSize val="0"/>
        </c:dLbls>
        <c:marker val="1"/>
        <c:smooth val="0"/>
        <c:axId val="221871360"/>
        <c:axId val="221871752"/>
      </c:lineChart>
      <c:dateAx>
        <c:axId val="221871360"/>
        <c:scaling>
          <c:orientation val="minMax"/>
        </c:scaling>
        <c:delete val="1"/>
        <c:axPos val="b"/>
        <c:numFmt formatCode="&quot;H&quot;yy" sourceLinked="1"/>
        <c:majorTickMark val="none"/>
        <c:minorTickMark val="none"/>
        <c:tickLblPos val="none"/>
        <c:crossAx val="221871752"/>
        <c:crosses val="autoZero"/>
        <c:auto val="1"/>
        <c:lblOffset val="100"/>
        <c:baseTimeUnit val="years"/>
      </c:dateAx>
      <c:valAx>
        <c:axId val="2218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54.79</c:v>
                </c:pt>
                <c:pt idx="1">
                  <c:v>56.39</c:v>
                </c:pt>
                <c:pt idx="2">
                  <c:v>57.45</c:v>
                </c:pt>
                <c:pt idx="3">
                  <c:v>64.72</c:v>
                </c:pt>
                <c:pt idx="4">
                  <c:v>82.08</c:v>
                </c:pt>
              </c:numCache>
            </c:numRef>
          </c:val>
          <c:extLst>
            <c:ext xmlns:c16="http://schemas.microsoft.com/office/drawing/2014/chart" uri="{C3380CC4-5D6E-409C-BE32-E72D297353CC}">
              <c16:uniqueId val="{00000000-7C3B-4D38-B330-9FE872C192A7}"/>
            </c:ext>
          </c:extLst>
        </c:ser>
        <c:dLbls>
          <c:showLegendKey val="0"/>
          <c:showVal val="0"/>
          <c:showCatName val="0"/>
          <c:showSerName val="0"/>
          <c:showPercent val="0"/>
          <c:showBubbleSize val="0"/>
        </c:dLbls>
        <c:gapWidth val="150"/>
        <c:axId val="221355392"/>
        <c:axId val="2213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B-4D38-B330-9FE872C192A7}"/>
            </c:ext>
          </c:extLst>
        </c:ser>
        <c:dLbls>
          <c:showLegendKey val="0"/>
          <c:showVal val="0"/>
          <c:showCatName val="0"/>
          <c:showSerName val="0"/>
          <c:showPercent val="0"/>
          <c:showBubbleSize val="0"/>
        </c:dLbls>
        <c:marker val="1"/>
        <c:smooth val="0"/>
        <c:axId val="221355392"/>
        <c:axId val="221382200"/>
      </c:lineChart>
      <c:dateAx>
        <c:axId val="221355392"/>
        <c:scaling>
          <c:orientation val="minMax"/>
        </c:scaling>
        <c:delete val="1"/>
        <c:axPos val="b"/>
        <c:numFmt formatCode="&quot;H&quot;yy" sourceLinked="1"/>
        <c:majorTickMark val="none"/>
        <c:minorTickMark val="none"/>
        <c:tickLblPos val="none"/>
        <c:crossAx val="221382200"/>
        <c:crosses val="autoZero"/>
        <c:auto val="1"/>
        <c:lblOffset val="100"/>
        <c:baseTimeUnit val="years"/>
      </c:dateAx>
      <c:valAx>
        <c:axId val="2213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8-43A8-AF30-32FA0A0D0440}"/>
            </c:ext>
          </c:extLst>
        </c:ser>
        <c:dLbls>
          <c:showLegendKey val="0"/>
          <c:showVal val="0"/>
          <c:showCatName val="0"/>
          <c:showSerName val="0"/>
          <c:showPercent val="0"/>
          <c:showBubbleSize val="0"/>
        </c:dLbls>
        <c:gapWidth val="150"/>
        <c:axId val="221422456"/>
        <c:axId val="2214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8-43A8-AF30-32FA0A0D0440}"/>
            </c:ext>
          </c:extLst>
        </c:ser>
        <c:dLbls>
          <c:showLegendKey val="0"/>
          <c:showVal val="0"/>
          <c:showCatName val="0"/>
          <c:showSerName val="0"/>
          <c:showPercent val="0"/>
          <c:showBubbleSize val="0"/>
        </c:dLbls>
        <c:marker val="1"/>
        <c:smooth val="0"/>
        <c:axId val="221422456"/>
        <c:axId val="221426936"/>
      </c:lineChart>
      <c:dateAx>
        <c:axId val="221422456"/>
        <c:scaling>
          <c:orientation val="minMax"/>
        </c:scaling>
        <c:delete val="1"/>
        <c:axPos val="b"/>
        <c:numFmt formatCode="&quot;H&quot;yy" sourceLinked="1"/>
        <c:majorTickMark val="none"/>
        <c:minorTickMark val="none"/>
        <c:tickLblPos val="none"/>
        <c:crossAx val="221426936"/>
        <c:crosses val="autoZero"/>
        <c:auto val="1"/>
        <c:lblOffset val="100"/>
        <c:baseTimeUnit val="years"/>
      </c:dateAx>
      <c:valAx>
        <c:axId val="2214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3-496D-A59C-A2EAC345DE07}"/>
            </c:ext>
          </c:extLst>
        </c:ser>
        <c:dLbls>
          <c:showLegendKey val="0"/>
          <c:showVal val="0"/>
          <c:showCatName val="0"/>
          <c:showSerName val="0"/>
          <c:showPercent val="0"/>
          <c:showBubbleSize val="0"/>
        </c:dLbls>
        <c:gapWidth val="150"/>
        <c:axId val="221513448"/>
        <c:axId val="2215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3-496D-A59C-A2EAC345DE07}"/>
            </c:ext>
          </c:extLst>
        </c:ser>
        <c:dLbls>
          <c:showLegendKey val="0"/>
          <c:showVal val="0"/>
          <c:showCatName val="0"/>
          <c:showSerName val="0"/>
          <c:showPercent val="0"/>
          <c:showBubbleSize val="0"/>
        </c:dLbls>
        <c:marker val="1"/>
        <c:smooth val="0"/>
        <c:axId val="221513448"/>
        <c:axId val="221513832"/>
      </c:lineChart>
      <c:dateAx>
        <c:axId val="221513448"/>
        <c:scaling>
          <c:orientation val="minMax"/>
        </c:scaling>
        <c:delete val="1"/>
        <c:axPos val="b"/>
        <c:numFmt formatCode="&quot;H&quot;yy" sourceLinked="1"/>
        <c:majorTickMark val="none"/>
        <c:minorTickMark val="none"/>
        <c:tickLblPos val="none"/>
        <c:crossAx val="221513832"/>
        <c:crosses val="autoZero"/>
        <c:auto val="1"/>
        <c:lblOffset val="100"/>
        <c:baseTimeUnit val="years"/>
      </c:dateAx>
      <c:valAx>
        <c:axId val="2215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C-4697-AE7B-A16C40CA95D0}"/>
            </c:ext>
          </c:extLst>
        </c:ser>
        <c:dLbls>
          <c:showLegendKey val="0"/>
          <c:showVal val="0"/>
          <c:showCatName val="0"/>
          <c:showSerName val="0"/>
          <c:showPercent val="0"/>
          <c:showBubbleSize val="0"/>
        </c:dLbls>
        <c:gapWidth val="150"/>
        <c:axId val="66682152"/>
        <c:axId val="6668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C-4697-AE7B-A16C40CA95D0}"/>
            </c:ext>
          </c:extLst>
        </c:ser>
        <c:dLbls>
          <c:showLegendKey val="0"/>
          <c:showVal val="0"/>
          <c:showCatName val="0"/>
          <c:showSerName val="0"/>
          <c:showPercent val="0"/>
          <c:showBubbleSize val="0"/>
        </c:dLbls>
        <c:marker val="1"/>
        <c:smooth val="0"/>
        <c:axId val="66682152"/>
        <c:axId val="66682544"/>
      </c:lineChart>
      <c:dateAx>
        <c:axId val="66682152"/>
        <c:scaling>
          <c:orientation val="minMax"/>
        </c:scaling>
        <c:delete val="1"/>
        <c:axPos val="b"/>
        <c:numFmt formatCode="&quot;H&quot;yy" sourceLinked="1"/>
        <c:majorTickMark val="none"/>
        <c:minorTickMark val="none"/>
        <c:tickLblPos val="none"/>
        <c:crossAx val="66682544"/>
        <c:crosses val="autoZero"/>
        <c:auto val="1"/>
        <c:lblOffset val="100"/>
        <c:baseTimeUnit val="years"/>
      </c:dateAx>
      <c:valAx>
        <c:axId val="6668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5-4646-BB8A-B58EAF2ED431}"/>
            </c:ext>
          </c:extLst>
        </c:ser>
        <c:dLbls>
          <c:showLegendKey val="0"/>
          <c:showVal val="0"/>
          <c:showCatName val="0"/>
          <c:showSerName val="0"/>
          <c:showPercent val="0"/>
          <c:showBubbleSize val="0"/>
        </c:dLbls>
        <c:gapWidth val="150"/>
        <c:axId val="221537640"/>
        <c:axId val="2215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5-4646-BB8A-B58EAF2ED431}"/>
            </c:ext>
          </c:extLst>
        </c:ser>
        <c:dLbls>
          <c:showLegendKey val="0"/>
          <c:showVal val="0"/>
          <c:showCatName val="0"/>
          <c:showSerName val="0"/>
          <c:showPercent val="0"/>
          <c:showBubbleSize val="0"/>
        </c:dLbls>
        <c:marker val="1"/>
        <c:smooth val="0"/>
        <c:axId val="221537640"/>
        <c:axId val="221538032"/>
      </c:lineChart>
      <c:dateAx>
        <c:axId val="221537640"/>
        <c:scaling>
          <c:orientation val="minMax"/>
        </c:scaling>
        <c:delete val="1"/>
        <c:axPos val="b"/>
        <c:numFmt formatCode="&quot;H&quot;yy" sourceLinked="1"/>
        <c:majorTickMark val="none"/>
        <c:minorTickMark val="none"/>
        <c:tickLblPos val="none"/>
        <c:crossAx val="221538032"/>
        <c:crosses val="autoZero"/>
        <c:auto val="1"/>
        <c:lblOffset val="100"/>
        <c:baseTimeUnit val="years"/>
      </c:dateAx>
      <c:valAx>
        <c:axId val="22153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250.57</c:v>
                </c:pt>
                <c:pt idx="1">
                  <c:v>186.84</c:v>
                </c:pt>
                <c:pt idx="2">
                  <c:v>154.62</c:v>
                </c:pt>
                <c:pt idx="3">
                  <c:v>151.66</c:v>
                </c:pt>
                <c:pt idx="4">
                  <c:v>126.36</c:v>
                </c:pt>
              </c:numCache>
            </c:numRef>
          </c:val>
          <c:extLst>
            <c:ext xmlns:c16="http://schemas.microsoft.com/office/drawing/2014/chart" uri="{C3380CC4-5D6E-409C-BE32-E72D297353CC}">
              <c16:uniqueId val="{00000000-49BE-42F5-A519-D4FD6872B916}"/>
            </c:ext>
          </c:extLst>
        </c:ser>
        <c:dLbls>
          <c:showLegendKey val="0"/>
          <c:showVal val="0"/>
          <c:showCatName val="0"/>
          <c:showSerName val="0"/>
          <c:showPercent val="0"/>
          <c:showBubbleSize val="0"/>
        </c:dLbls>
        <c:gapWidth val="150"/>
        <c:axId val="221622544"/>
        <c:axId val="2216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49BE-42F5-A519-D4FD6872B916}"/>
            </c:ext>
          </c:extLst>
        </c:ser>
        <c:dLbls>
          <c:showLegendKey val="0"/>
          <c:showVal val="0"/>
          <c:showCatName val="0"/>
          <c:showSerName val="0"/>
          <c:showPercent val="0"/>
          <c:showBubbleSize val="0"/>
        </c:dLbls>
        <c:marker val="1"/>
        <c:smooth val="0"/>
        <c:axId val="221622544"/>
        <c:axId val="221622936"/>
      </c:lineChart>
      <c:dateAx>
        <c:axId val="221622544"/>
        <c:scaling>
          <c:orientation val="minMax"/>
        </c:scaling>
        <c:delete val="1"/>
        <c:axPos val="b"/>
        <c:numFmt formatCode="&quot;H&quot;yy" sourceLinked="1"/>
        <c:majorTickMark val="none"/>
        <c:minorTickMark val="none"/>
        <c:tickLblPos val="none"/>
        <c:crossAx val="221622936"/>
        <c:crosses val="autoZero"/>
        <c:auto val="1"/>
        <c:lblOffset val="100"/>
        <c:baseTimeUnit val="years"/>
      </c:dateAx>
      <c:valAx>
        <c:axId val="22162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2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88.45</c:v>
                </c:pt>
                <c:pt idx="1">
                  <c:v>91.17</c:v>
                </c:pt>
                <c:pt idx="2">
                  <c:v>92.9</c:v>
                </c:pt>
                <c:pt idx="3">
                  <c:v>95.19</c:v>
                </c:pt>
                <c:pt idx="4">
                  <c:v>100.41</c:v>
                </c:pt>
              </c:numCache>
            </c:numRef>
          </c:val>
          <c:extLst>
            <c:ext xmlns:c16="http://schemas.microsoft.com/office/drawing/2014/chart" uri="{C3380CC4-5D6E-409C-BE32-E72D297353CC}">
              <c16:uniqueId val="{00000000-A629-49BB-9B26-0B827FA046CA}"/>
            </c:ext>
          </c:extLst>
        </c:ser>
        <c:dLbls>
          <c:showLegendKey val="0"/>
          <c:showVal val="0"/>
          <c:showCatName val="0"/>
          <c:showSerName val="0"/>
          <c:showPercent val="0"/>
          <c:showBubbleSize val="0"/>
        </c:dLbls>
        <c:gapWidth val="150"/>
        <c:axId val="221536856"/>
        <c:axId val="2215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A629-49BB-9B26-0B827FA046CA}"/>
            </c:ext>
          </c:extLst>
        </c:ser>
        <c:dLbls>
          <c:showLegendKey val="0"/>
          <c:showVal val="0"/>
          <c:showCatName val="0"/>
          <c:showSerName val="0"/>
          <c:showPercent val="0"/>
          <c:showBubbleSize val="0"/>
        </c:dLbls>
        <c:marker val="1"/>
        <c:smooth val="0"/>
        <c:axId val="221536856"/>
        <c:axId val="221536464"/>
      </c:lineChart>
      <c:dateAx>
        <c:axId val="221536856"/>
        <c:scaling>
          <c:orientation val="minMax"/>
        </c:scaling>
        <c:delete val="1"/>
        <c:axPos val="b"/>
        <c:numFmt formatCode="&quot;H&quot;yy" sourceLinked="1"/>
        <c:majorTickMark val="none"/>
        <c:minorTickMark val="none"/>
        <c:tickLblPos val="none"/>
        <c:crossAx val="221536464"/>
        <c:crosses val="autoZero"/>
        <c:auto val="1"/>
        <c:lblOffset val="100"/>
        <c:baseTimeUnit val="years"/>
      </c:dateAx>
      <c:valAx>
        <c:axId val="2215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184.73</c:v>
                </c:pt>
                <c:pt idx="1">
                  <c:v>184.76</c:v>
                </c:pt>
                <c:pt idx="2">
                  <c:v>183.17</c:v>
                </c:pt>
                <c:pt idx="3">
                  <c:v>176.92</c:v>
                </c:pt>
                <c:pt idx="4">
                  <c:v>169.33</c:v>
                </c:pt>
              </c:numCache>
            </c:numRef>
          </c:val>
          <c:extLst>
            <c:ext xmlns:c16="http://schemas.microsoft.com/office/drawing/2014/chart" uri="{C3380CC4-5D6E-409C-BE32-E72D297353CC}">
              <c16:uniqueId val="{00000000-1CB0-4D6C-B2F0-EC5F718439F5}"/>
            </c:ext>
          </c:extLst>
        </c:ser>
        <c:dLbls>
          <c:showLegendKey val="0"/>
          <c:showVal val="0"/>
          <c:showCatName val="0"/>
          <c:showSerName val="0"/>
          <c:showPercent val="0"/>
          <c:showBubbleSize val="0"/>
        </c:dLbls>
        <c:gapWidth val="150"/>
        <c:axId val="221537248"/>
        <c:axId val="2216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1CB0-4D6C-B2F0-EC5F718439F5}"/>
            </c:ext>
          </c:extLst>
        </c:ser>
        <c:dLbls>
          <c:showLegendKey val="0"/>
          <c:showVal val="0"/>
          <c:showCatName val="0"/>
          <c:showSerName val="0"/>
          <c:showPercent val="0"/>
          <c:showBubbleSize val="0"/>
        </c:dLbls>
        <c:marker val="1"/>
        <c:smooth val="0"/>
        <c:axId val="221537248"/>
        <c:axId val="221624896"/>
      </c:lineChart>
      <c:dateAx>
        <c:axId val="221537248"/>
        <c:scaling>
          <c:orientation val="minMax"/>
        </c:scaling>
        <c:delete val="1"/>
        <c:axPos val="b"/>
        <c:numFmt formatCode="&quot;H&quot;yy" sourceLinked="1"/>
        <c:majorTickMark val="none"/>
        <c:minorTickMark val="none"/>
        <c:tickLblPos val="none"/>
        <c:crossAx val="221624896"/>
        <c:crosses val="autoZero"/>
        <c:auto val="1"/>
        <c:lblOffset val="100"/>
        <c:baseTimeUnit val="years"/>
      </c:dateAx>
      <c:valAx>
        <c:axId val="221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津久見市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17168</v>
      </c>
      <c r="AM8" s="51"/>
      <c r="AN8" s="51"/>
      <c r="AO8" s="51"/>
      <c r="AP8" s="51"/>
      <c r="AQ8" s="51"/>
      <c r="AR8" s="51"/>
      <c r="AS8" s="51"/>
      <c r="AT8" s="46">
        <f>データ!T6</f>
        <v>79.5</v>
      </c>
      <c r="AU8" s="46"/>
      <c r="AV8" s="46"/>
      <c r="AW8" s="46"/>
      <c r="AX8" s="46"/>
      <c r="AY8" s="46"/>
      <c r="AZ8" s="46"/>
      <c r="BA8" s="46"/>
      <c r="BB8" s="46">
        <f>データ!U6</f>
        <v>215.95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54.72</v>
      </c>
      <c r="Q10" s="46"/>
      <c r="R10" s="46"/>
      <c r="S10" s="46"/>
      <c r="T10" s="46"/>
      <c r="U10" s="46"/>
      <c r="V10" s="46"/>
      <c r="W10" s="46">
        <f>データ!Q6</f>
        <v>65.650000000000006</v>
      </c>
      <c r="X10" s="46"/>
      <c r="Y10" s="46"/>
      <c r="Z10" s="46"/>
      <c r="AA10" s="46"/>
      <c r="AB10" s="46"/>
      <c r="AC10" s="46"/>
      <c r="AD10" s="51">
        <f>データ!R6</f>
        <v>2810</v>
      </c>
      <c r="AE10" s="51"/>
      <c r="AF10" s="51"/>
      <c r="AG10" s="51"/>
      <c r="AH10" s="51"/>
      <c r="AI10" s="51"/>
      <c r="AJ10" s="51"/>
      <c r="AK10" s="2"/>
      <c r="AL10" s="51">
        <f>データ!V6</f>
        <v>9299</v>
      </c>
      <c r="AM10" s="51"/>
      <c r="AN10" s="51"/>
      <c r="AO10" s="51"/>
      <c r="AP10" s="51"/>
      <c r="AQ10" s="51"/>
      <c r="AR10" s="51"/>
      <c r="AS10" s="51"/>
      <c r="AT10" s="46">
        <f>データ!W6</f>
        <v>2.9</v>
      </c>
      <c r="AU10" s="46"/>
      <c r="AV10" s="46"/>
      <c r="AW10" s="46"/>
      <c r="AX10" s="46"/>
      <c r="AY10" s="46"/>
      <c r="AZ10" s="46"/>
      <c r="BA10" s="46"/>
      <c r="BB10" s="46">
        <f>データ!X6</f>
        <v>3206.55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NfXyw6Gf32EbPXFqsXZM43Nl2LVDIwRAlyBKHHtnDpUuQbJ2NWHeJRyE524E4CHaSDZA8o/s1w+HHNou3dkOg==" saltValue="a2xwPr+2wIBlVxYMmmGO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54.72</v>
      </c>
      <c r="Q6" s="34">
        <f t="shared" si="3"/>
        <v>65.650000000000006</v>
      </c>
      <c r="R6" s="34">
        <f t="shared" si="3"/>
        <v>2810</v>
      </c>
      <c r="S6" s="34">
        <f t="shared" si="3"/>
        <v>17168</v>
      </c>
      <c r="T6" s="34">
        <f t="shared" si="3"/>
        <v>79.5</v>
      </c>
      <c r="U6" s="34">
        <f t="shared" si="3"/>
        <v>215.95</v>
      </c>
      <c r="V6" s="34">
        <f t="shared" si="3"/>
        <v>9299</v>
      </c>
      <c r="W6" s="34">
        <f t="shared" si="3"/>
        <v>2.9</v>
      </c>
      <c r="X6" s="34">
        <f t="shared" si="3"/>
        <v>3206.55</v>
      </c>
      <c r="Y6" s="35">
        <f>IF(Y7="",NA(),Y7)</f>
        <v>54.79</v>
      </c>
      <c r="Z6" s="35">
        <f t="shared" ref="Z6:AH6" si="4">IF(Z7="",NA(),Z7)</f>
        <v>56.39</v>
      </c>
      <c r="AA6" s="35">
        <f t="shared" si="4"/>
        <v>57.45</v>
      </c>
      <c r="AB6" s="35">
        <f t="shared" si="4"/>
        <v>64.72</v>
      </c>
      <c r="AC6" s="35">
        <f t="shared" si="4"/>
        <v>82.08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250.57</v>
      </c>
      <c r="BG6" s="35">
        <f t="shared" ref="BG6:BO6" si="7">IF(BG7="",NA(),BG7)</f>
        <v>186.84</v>
      </c>
      <c r="BH6" s="35">
        <f t="shared" si="7"/>
        <v>154.62</v>
      </c>
      <c r="BI6" s="35">
        <f t="shared" si="7"/>
        <v>151.66</v>
      </c>
      <c r="BJ6" s="35">
        <f t="shared" si="7"/>
        <v>126.36</v>
      </c>
      <c r="BK6" s="35">
        <f t="shared" si="7"/>
        <v>862.87</v>
      </c>
      <c r="BL6" s="35">
        <f t="shared" si="7"/>
        <v>716.96</v>
      </c>
      <c r="BM6" s="35">
        <f t="shared" si="7"/>
        <v>799.11</v>
      </c>
      <c r="BN6" s="35">
        <f t="shared" si="7"/>
        <v>768.62</v>
      </c>
      <c r="BO6" s="35">
        <f t="shared" si="7"/>
        <v>789.44</v>
      </c>
      <c r="BP6" s="34" t="str">
        <f>IF(BP7="","",IF(BP7="-","【-】","【"&amp;SUBSTITUTE(TEXT(BP7,"#,##0.00"),"-","△")&amp;"】"))</f>
        <v>【682.51】</v>
      </c>
      <c r="BQ6" s="35">
        <f>IF(BQ7="",NA(),BQ7)</f>
        <v>88.45</v>
      </c>
      <c r="BR6" s="35">
        <f t="shared" ref="BR6:BZ6" si="8">IF(BR7="",NA(),BR7)</f>
        <v>91.17</v>
      </c>
      <c r="BS6" s="35">
        <f t="shared" si="8"/>
        <v>92.9</v>
      </c>
      <c r="BT6" s="35">
        <f t="shared" si="8"/>
        <v>95.19</v>
      </c>
      <c r="BU6" s="35">
        <f t="shared" si="8"/>
        <v>100.41</v>
      </c>
      <c r="BV6" s="35">
        <f t="shared" si="8"/>
        <v>85.39</v>
      </c>
      <c r="BW6" s="35">
        <f t="shared" si="8"/>
        <v>88.09</v>
      </c>
      <c r="BX6" s="35">
        <f t="shared" si="8"/>
        <v>87.69</v>
      </c>
      <c r="BY6" s="35">
        <f t="shared" si="8"/>
        <v>88.06</v>
      </c>
      <c r="BZ6" s="35">
        <f t="shared" si="8"/>
        <v>87.29</v>
      </c>
      <c r="CA6" s="34" t="str">
        <f>IF(CA7="","",IF(CA7="-","【-】","【"&amp;SUBSTITUTE(TEXT(CA7,"#,##0.00"),"-","△")&amp;"】"))</f>
        <v>【100.34】</v>
      </c>
      <c r="CB6" s="35">
        <f>IF(CB7="",NA(),CB7)</f>
        <v>184.73</v>
      </c>
      <c r="CC6" s="35">
        <f t="shared" ref="CC6:CK6" si="9">IF(CC7="",NA(),CC7)</f>
        <v>184.76</v>
      </c>
      <c r="CD6" s="35">
        <f t="shared" si="9"/>
        <v>183.17</v>
      </c>
      <c r="CE6" s="35">
        <f t="shared" si="9"/>
        <v>176.92</v>
      </c>
      <c r="CF6" s="35">
        <f t="shared" si="9"/>
        <v>169.33</v>
      </c>
      <c r="CG6" s="35">
        <f t="shared" si="9"/>
        <v>188.79</v>
      </c>
      <c r="CH6" s="35">
        <f t="shared" si="9"/>
        <v>181.8</v>
      </c>
      <c r="CI6" s="35">
        <f t="shared" si="9"/>
        <v>180.07</v>
      </c>
      <c r="CJ6" s="35">
        <f t="shared" si="9"/>
        <v>179.32</v>
      </c>
      <c r="CK6" s="35">
        <f t="shared" si="9"/>
        <v>176.67</v>
      </c>
      <c r="CL6" s="34" t="str">
        <f>IF(CL7="","",IF(CL7="-","【-】","【"&amp;SUBSTITUTE(TEXT(CL7,"#,##0.00"),"-","△")&amp;"】"))</f>
        <v>【136.15】</v>
      </c>
      <c r="CM6" s="35">
        <f>IF(CM7="",NA(),CM7)</f>
        <v>33.57</v>
      </c>
      <c r="CN6" s="35">
        <f t="shared" ref="CN6:CV6" si="10">IF(CN7="",NA(),CN7)</f>
        <v>34.479999999999997</v>
      </c>
      <c r="CO6" s="35">
        <f t="shared" si="10"/>
        <v>36.630000000000003</v>
      </c>
      <c r="CP6" s="35">
        <f t="shared" si="10"/>
        <v>39.880000000000003</v>
      </c>
      <c r="CQ6" s="35">
        <f t="shared" si="10"/>
        <v>38.21</v>
      </c>
      <c r="CR6" s="35">
        <f t="shared" si="10"/>
        <v>59.4</v>
      </c>
      <c r="CS6" s="35">
        <f t="shared" si="10"/>
        <v>59.35</v>
      </c>
      <c r="CT6" s="35">
        <f t="shared" si="10"/>
        <v>58.4</v>
      </c>
      <c r="CU6" s="35">
        <f t="shared" si="10"/>
        <v>58</v>
      </c>
      <c r="CV6" s="35">
        <f t="shared" si="10"/>
        <v>57.42</v>
      </c>
      <c r="CW6" s="34" t="str">
        <f>IF(CW7="","",IF(CW7="-","【-】","【"&amp;SUBSTITUTE(TEXT(CW7,"#,##0.00"),"-","△")&amp;"】"))</f>
        <v>【59.64】</v>
      </c>
      <c r="CX6" s="35">
        <f>IF(CX7="",NA(),CX7)</f>
        <v>73.84</v>
      </c>
      <c r="CY6" s="35">
        <f t="shared" ref="CY6:DG6" si="11">IF(CY7="",NA(),CY7)</f>
        <v>76.12</v>
      </c>
      <c r="CZ6" s="35">
        <f t="shared" si="11"/>
        <v>78.06</v>
      </c>
      <c r="DA6" s="35">
        <f t="shared" si="11"/>
        <v>79.19</v>
      </c>
      <c r="DB6" s="35">
        <f t="shared" si="11"/>
        <v>80.650000000000006</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0.05</v>
      </c>
      <c r="EG6" s="35">
        <f t="shared" si="14"/>
        <v>0.01</v>
      </c>
      <c r="EH6" s="35">
        <f t="shared" si="14"/>
        <v>0.03</v>
      </c>
      <c r="EI6" s="35">
        <f t="shared" si="14"/>
        <v>0.01</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442071</v>
      </c>
      <c r="D7" s="37">
        <v>47</v>
      </c>
      <c r="E7" s="37">
        <v>17</v>
      </c>
      <c r="F7" s="37">
        <v>1</v>
      </c>
      <c r="G7" s="37">
        <v>0</v>
      </c>
      <c r="H7" s="37" t="s">
        <v>98</v>
      </c>
      <c r="I7" s="37" t="s">
        <v>99</v>
      </c>
      <c r="J7" s="37" t="s">
        <v>100</v>
      </c>
      <c r="K7" s="37" t="s">
        <v>101</v>
      </c>
      <c r="L7" s="37" t="s">
        <v>102</v>
      </c>
      <c r="M7" s="37" t="s">
        <v>103</v>
      </c>
      <c r="N7" s="38" t="s">
        <v>104</v>
      </c>
      <c r="O7" s="38" t="s">
        <v>105</v>
      </c>
      <c r="P7" s="38">
        <v>54.72</v>
      </c>
      <c r="Q7" s="38">
        <v>65.650000000000006</v>
      </c>
      <c r="R7" s="38">
        <v>2810</v>
      </c>
      <c r="S7" s="38">
        <v>17168</v>
      </c>
      <c r="T7" s="38">
        <v>79.5</v>
      </c>
      <c r="U7" s="38">
        <v>215.95</v>
      </c>
      <c r="V7" s="38">
        <v>9299</v>
      </c>
      <c r="W7" s="38">
        <v>2.9</v>
      </c>
      <c r="X7" s="38">
        <v>3206.55</v>
      </c>
      <c r="Y7" s="38">
        <v>54.79</v>
      </c>
      <c r="Z7" s="38">
        <v>56.39</v>
      </c>
      <c r="AA7" s="38">
        <v>57.45</v>
      </c>
      <c r="AB7" s="38">
        <v>64.72</v>
      </c>
      <c r="AC7" s="38">
        <v>82.08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250.57</v>
      </c>
      <c r="BG7" s="38">
        <v>186.84</v>
      </c>
      <c r="BH7" s="38">
        <v>154.62</v>
      </c>
      <c r="BI7" s="38">
        <v>151.66</v>
      </c>
      <c r="BJ7" s="38">
        <v>126.36</v>
      </c>
      <c r="BK7" s="38">
        <v>862.87</v>
      </c>
      <c r="BL7" s="38">
        <v>716.96</v>
      </c>
      <c r="BM7" s="38">
        <v>799.11</v>
      </c>
      <c r="BN7" s="38">
        <v>768.62</v>
      </c>
      <c r="BO7" s="38">
        <v>789.44</v>
      </c>
      <c r="BP7" s="38">
        <v>682.51</v>
      </c>
      <c r="BQ7" s="38">
        <v>88.45</v>
      </c>
      <c r="BR7" s="38">
        <v>91.17</v>
      </c>
      <c r="BS7" s="38">
        <v>92.9</v>
      </c>
      <c r="BT7" s="38">
        <v>95.19</v>
      </c>
      <c r="BU7" s="38">
        <v>100.41</v>
      </c>
      <c r="BV7" s="38">
        <v>85.39</v>
      </c>
      <c r="BW7" s="38">
        <v>88.09</v>
      </c>
      <c r="BX7" s="38">
        <v>87.69</v>
      </c>
      <c r="BY7" s="38">
        <v>88.06</v>
      </c>
      <c r="BZ7" s="38">
        <v>87.29</v>
      </c>
      <c r="CA7" s="38">
        <v>100.34</v>
      </c>
      <c r="CB7" s="38">
        <v>184.73</v>
      </c>
      <c r="CC7" s="38">
        <v>184.76</v>
      </c>
      <c r="CD7" s="38">
        <v>183.17</v>
      </c>
      <c r="CE7" s="38">
        <v>176.92</v>
      </c>
      <c r="CF7" s="38">
        <v>169.33</v>
      </c>
      <c r="CG7" s="38">
        <v>188.79</v>
      </c>
      <c r="CH7" s="38">
        <v>181.8</v>
      </c>
      <c r="CI7" s="38">
        <v>180.07</v>
      </c>
      <c r="CJ7" s="38">
        <v>179.32</v>
      </c>
      <c r="CK7" s="38">
        <v>176.67</v>
      </c>
      <c r="CL7" s="38">
        <v>136.15</v>
      </c>
      <c r="CM7" s="38">
        <v>33.57</v>
      </c>
      <c r="CN7" s="38">
        <v>34.479999999999997</v>
      </c>
      <c r="CO7" s="38">
        <v>36.630000000000003</v>
      </c>
      <c r="CP7" s="38">
        <v>39.880000000000003</v>
      </c>
      <c r="CQ7" s="38">
        <v>38.21</v>
      </c>
      <c r="CR7" s="38">
        <v>59.4</v>
      </c>
      <c r="CS7" s="38">
        <v>59.35</v>
      </c>
      <c r="CT7" s="38">
        <v>58.4</v>
      </c>
      <c r="CU7" s="38">
        <v>58</v>
      </c>
      <c r="CV7" s="38">
        <v>57.42</v>
      </c>
      <c r="CW7" s="38">
        <v>59.64</v>
      </c>
      <c r="CX7" s="38">
        <v>73.84</v>
      </c>
      <c r="CY7" s="38">
        <v>76.12</v>
      </c>
      <c r="CZ7" s="38">
        <v>78.06</v>
      </c>
      <c r="DA7" s="38">
        <v>79.19</v>
      </c>
      <c r="DB7" s="38">
        <v>80.650000000000006</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0.06</v>
      </c>
      <c r="EF7" s="38">
        <v>0.05</v>
      </c>
      <c r="EG7" s="38">
        <v>0.01</v>
      </c>
      <c r="EH7" s="38">
        <v>0.03</v>
      </c>
      <c r="EI7" s="38">
        <v>0.01</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2021-02-03T05:36:15Z</cp:lastPrinted>
  <dcterms:created xsi:type="dcterms:W3CDTF">2020-12-04T02:49:56Z</dcterms:created>
  <dcterms:modified xsi:type="dcterms:W3CDTF">2021-02-03T05:36:15Z</dcterms:modified>
  <cp:category/>
</cp:coreProperties>
</file>