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0杵築市\"/>
    </mc:Choice>
  </mc:AlternateContent>
  <workbookProtection workbookAlgorithmName="SHA-512" workbookHashValue="qtYMrYkGgBnh33QKjVLoaTBje3AJN0kaBd1APffoGgKRzbj+MixAXO8FI2ABHV1IivGHTWWZ4NyiRakUjkN70Q==" workbookSaltValue="B2RAYadexrQ3IwLpoZuDq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<sst xmlns="http://schemas.openxmlformats.org/spreadsheetml/2006/main" count="236" uniqueCount="118">
  <si>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</si>
  <si>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</si>
  <si>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</si>
  <si>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</si>
  <si>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</si>
  <si>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</si>
  <si>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</si>
  <si>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</si>
  <si>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</si>
  <si>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</si>
  <si>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</si>
  <si>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</si>
  <si>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</si>
  <si>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</si>
  <si>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</si>
  <si>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</si>
  <si>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</si>
  <si>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</si>
  <si>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</si>
  <si>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</si>
  <si>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</si>
  <si>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</si>
  <si>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</si>
  <si>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</si>
  <si>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</si>
  <si>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</si>
  <si>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</si>
  <si>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</si>
  <si>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</si>
  <si>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</si>
  <si>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</si>
  <si>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</si>
  <si>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</si>
  <si>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</si>
  <si>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</si>
  <si>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</si>
  <si>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</si>
  <si>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</si>
  <si>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</si>
  <si>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</si>
  <si>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</si>
  <si>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</si>
  <si>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</si>
  <si>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</si>
  <si>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</si>
  <si>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</si>
  <si>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</si>
  <si>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</si>
  <si>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</si>
  <si>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</si>
  <si>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</si>
  <si>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</si>
  <si>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</si>
  <si>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</si>
  <si>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</si>
  <si>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</si>
  <si>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</si>
  <si>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</si>
  <si>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</si>
  <si>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</si>
  <si>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</si>
  <si>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</si>
  <si>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</si>
  <si>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</si>
  <si>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</si>
  <si>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</si>
  <si>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</si>
  <si>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</si>
  <si>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</si>
  <si>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</si>
  <si>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</si>
  <si>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</si>
  <si>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</si>
  <si>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</si>
  <si>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</si>
  <si>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</si>
  <si>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</si>
  <si>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</si>
  <si>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</si>
  <si>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</si>
  <si>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</si>
  <si>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</si>
  <si>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</si>
  <si>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</si>
  <si>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</si>
  <si>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</si>
  <si>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</si>
  <si>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</si>
  <si>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</si>
  <si>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</si>
  <si>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</si>
  <si>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</si>
  <si>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</si>
  <si>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</si>
  <si>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</si>
  <si>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</si>
  <si>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</si>
  <si>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</si>
  <si>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</si>
  <si>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</si>
  <si>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</si>
  <si>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</si>
  <si>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</si>
  <si>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</si>
  <si>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</si>
  <si>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</si>
  <si>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</si>
  <si>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</si>
  <si>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</si>
  <si>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</si>
  <si>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</si>
  <si>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</si>
  <si>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</si>
  <si>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</si>
  <si>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</si>
  <si>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③</t>
    </r>
    <r>
      <rPr>
        <b/>
        <sz val="11"/>
        <color theme="1"/>
        <rFont val="ＭＳ ゴシック"/>
        <family val="3"/>
        <charset val="128"/>
      </rPr>
      <t>『管渠改善率』</t>
    </r>
    <r>
      <rPr>
        <sz val="10"/>
        <color theme="1"/>
        <rFont val="ＭＳ ゴシック"/>
        <family val="3"/>
        <charset val="128"/>
      </rPr>
      <t>・・・[当該年度に更新した管渠延長の割合を表した指標]　供用開始後、耐用年数経過までに期間があるため、老朽化対策としての管渠改善は行っていません。</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</si>
  <si>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t>　杵築市の農業集落排水は、投資した経費に見合った収入を得ることができておらず、経営が良好とはいえない状態です。今後も、処理区域内人口の減少により、施設利用率や水洗化率が減少し、収益が減少すると考えられます。
　将来は、事業の一部を特定環境保全公共下水道に統合し、維持管理費の削減を目指します。</t>
    <rPh sb="1" eb="4">
      <t>キツキシ</t>
    </rPh>
    <rPh sb="5" eb="7">
      <t>ノウギョウ</t>
    </rPh>
    <rPh sb="7" eb="9">
      <t>シュウラク</t>
    </rPh>
    <rPh sb="9" eb="11">
      <t>ハイスイ</t>
    </rPh>
    <rPh sb="13" eb="15">
      <t>トウシ</t>
    </rPh>
    <rPh sb="17" eb="19">
      <t>ケイヒ</t>
    </rPh>
    <rPh sb="20" eb="22">
      <t>ミア</t>
    </rPh>
    <rPh sb="24" eb="26">
      <t>シュウニュウ</t>
    </rPh>
    <rPh sb="27" eb="28">
      <t>エ</t>
    </rPh>
    <rPh sb="39" eb="41">
      <t>ケイエイ</t>
    </rPh>
    <rPh sb="42" eb="44">
      <t>リョウコウ</t>
    </rPh>
    <rPh sb="50" eb="52">
      <t>ジョウタイ</t>
    </rPh>
    <rPh sb="55" eb="57">
      <t>コンゴ</t>
    </rPh>
    <rPh sb="59" eb="61">
      <t>ショリ</t>
    </rPh>
    <rPh sb="61" eb="64">
      <t>クイキナイ</t>
    </rPh>
    <rPh sb="64" eb="66">
      <t>ジンコウ</t>
    </rPh>
    <rPh sb="67" eb="69">
      <t>ゲンショウ</t>
    </rPh>
    <rPh sb="73" eb="75">
      <t>シセツ</t>
    </rPh>
    <rPh sb="75" eb="78">
      <t>リヨウリツ</t>
    </rPh>
    <rPh sb="79" eb="82">
      <t>スイセンカ</t>
    </rPh>
    <rPh sb="82" eb="83">
      <t>リツ</t>
    </rPh>
    <rPh sb="84" eb="86">
      <t>ゲンショウ</t>
    </rPh>
    <rPh sb="88" eb="90">
      <t>シュウエキ</t>
    </rPh>
    <rPh sb="91" eb="93">
      <t>ゲンショウ</t>
    </rPh>
    <rPh sb="96" eb="97">
      <t>カンガ</t>
    </rPh>
    <rPh sb="105" eb="107">
      <t>ショウライ</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</si>
  <si>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上昇傾向にありますが、今後も収益増を図る必要があります。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一般会計繰出基準に該当しているため、平成28年度から見直しを行っています。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類似団体と比較すると下回っています。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類似団体と比較しても低くなっており、40％付近で推移しています。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少しずつ上昇していますが、類似団体と比較して低くなっています。更なる向上を図るため、加入促進等の対策が必要です。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ジョウショウ</t>
    </rPh>
    <rPh sb="72" eb="74">
      <t>ケイコウ</t>
    </rPh>
    <rPh sb="81" eb="83">
      <t>コンゴ</t>
    </rPh>
    <rPh sb="84" eb="86">
      <t>シュウエキ</t>
    </rPh>
    <rPh sb="86" eb="87">
      <t>ゾウ</t>
    </rPh>
    <rPh sb="88" eb="89">
      <t>ハカ</t>
    </rPh>
    <rPh sb="90" eb="92">
      <t>ヒツヨウ</t>
    </rPh>
    <rPh sb="101" eb="103">
      <t>キギョウ</t>
    </rPh>
    <rPh sb="103" eb="104">
      <t>サイ</t>
    </rPh>
    <rPh sb="104" eb="106">
      <t>ザンダカ</t>
    </rPh>
    <rPh sb="106" eb="107">
      <t>タイ</t>
    </rPh>
    <rPh sb="107" eb="109">
      <t>ジギョウ</t>
    </rPh>
    <rPh sb="109" eb="111">
      <t>キボ</t>
    </rPh>
    <rPh sb="111" eb="113">
      <t>ヒリツ</t>
    </rPh>
    <rPh sb="118" eb="120">
      <t>リョウキン</t>
    </rPh>
    <rPh sb="120" eb="122">
      <t>シュウニュウ</t>
    </rPh>
    <rPh sb="123" eb="124">
      <t>タイ</t>
    </rPh>
    <rPh sb="126" eb="128">
      <t>キギョウ</t>
    </rPh>
    <rPh sb="128" eb="129">
      <t>サイ</t>
    </rPh>
    <rPh sb="129" eb="131">
      <t>ザンダカ</t>
    </rPh>
    <rPh sb="132" eb="134">
      <t>ワリアイ</t>
    </rPh>
    <rPh sb="138" eb="140">
      <t>キギョウ</t>
    </rPh>
    <rPh sb="140" eb="141">
      <t>サイ</t>
    </rPh>
    <rPh sb="141" eb="143">
      <t>ザンダカ</t>
    </rPh>
    <rPh sb="144" eb="146">
      <t>キボ</t>
    </rPh>
    <rPh sb="147" eb="148">
      <t>アラワ</t>
    </rPh>
    <rPh sb="149" eb="151">
      <t>シヒョウ</t>
    </rPh>
    <rPh sb="171" eb="173">
      <t>ヘイセイ</t>
    </rPh>
    <rPh sb="175" eb="177">
      <t>ネンド</t>
    </rPh>
    <rPh sb="183" eb="184">
      <t>オコナ</t>
    </rPh>
    <rPh sb="193" eb="195">
      <t>ケイヒ</t>
    </rPh>
    <rPh sb="195" eb="197">
      <t>カイシュウ</t>
    </rPh>
    <rPh sb="197" eb="198">
      <t>リツ</t>
    </rPh>
    <rPh sb="203" eb="206">
      <t>シヨウリョウ</t>
    </rPh>
    <rPh sb="207" eb="209">
      <t>カイシュウ</t>
    </rPh>
    <rPh sb="212" eb="214">
      <t>ケイヒ</t>
    </rPh>
    <rPh sb="218" eb="220">
      <t>テイド</t>
    </rPh>
    <rPh sb="220" eb="223">
      <t>シヨウリョウ</t>
    </rPh>
    <rPh sb="224" eb="225">
      <t>マカナ</t>
    </rPh>
    <rPh sb="231" eb="232">
      <t>アラワ</t>
    </rPh>
    <rPh sb="234" eb="236">
      <t>シヒョウ</t>
    </rPh>
    <rPh sb="238" eb="240">
      <t>ルイジ</t>
    </rPh>
    <rPh sb="240" eb="242">
      <t>ダンタイ</t>
    </rPh>
    <rPh sb="243" eb="245">
      <t>ヒカク</t>
    </rPh>
    <rPh sb="248" eb="250">
      <t>シタマワ</t>
    </rPh>
    <rPh sb="259" eb="261">
      <t>オスイ</t>
    </rPh>
    <rPh sb="261" eb="263">
      <t>ショリ</t>
    </rPh>
    <rPh sb="263" eb="265">
      <t>ゲンカ</t>
    </rPh>
    <rPh sb="270" eb="272">
      <t>ユウシュウ</t>
    </rPh>
    <rPh sb="272" eb="274">
      <t>スイリョウ</t>
    </rPh>
    <rPh sb="280" eb="282">
      <t>オスイ</t>
    </rPh>
    <rPh sb="282" eb="284">
      <t>ショリ</t>
    </rPh>
    <rPh sb="285" eb="286">
      <t>ヨウ</t>
    </rPh>
    <rPh sb="288" eb="290">
      <t>ヒヨウ</t>
    </rPh>
    <rPh sb="294" eb="296">
      <t>オスイ</t>
    </rPh>
    <rPh sb="296" eb="298">
      <t>シホン</t>
    </rPh>
    <rPh sb="298" eb="299">
      <t>ヒ</t>
    </rPh>
    <rPh sb="300" eb="302">
      <t>オスイ</t>
    </rPh>
    <rPh sb="302" eb="304">
      <t>イジ</t>
    </rPh>
    <rPh sb="304" eb="307">
      <t>カンリヒ</t>
    </rPh>
    <rPh sb="308" eb="310">
      <t>リョウホウ</t>
    </rPh>
    <rPh sb="311" eb="312">
      <t>フク</t>
    </rPh>
    <rPh sb="314" eb="316">
      <t>オスイ</t>
    </rPh>
    <rPh sb="316" eb="318">
      <t>ショリ</t>
    </rPh>
    <rPh sb="319" eb="320">
      <t>カカ</t>
    </rPh>
    <rPh sb="325" eb="326">
      <t>アラワ</t>
    </rPh>
    <rPh sb="328" eb="330">
      <t>シヒョウ</t>
    </rPh>
    <rPh sb="332" eb="334">
      <t>ルイジ</t>
    </rPh>
    <rPh sb="334" eb="336">
      <t>ダンタイ</t>
    </rPh>
    <rPh sb="337" eb="339">
      <t>ヒカク</t>
    </rPh>
    <rPh sb="341" eb="342">
      <t>タカ</t>
    </rPh>
    <rPh sb="350" eb="352">
      <t>カイゼン</t>
    </rPh>
    <rPh sb="359" eb="360">
      <t>ユウ</t>
    </rPh>
    <rPh sb="360" eb="361">
      <t>シュウ</t>
    </rPh>
    <rPh sb="361" eb="363">
      <t>スイリョウ</t>
    </rPh>
    <rPh sb="364" eb="365">
      <t>フ</t>
    </rPh>
    <rPh sb="367" eb="369">
      <t>ヒツヨウ</t>
    </rPh>
    <rPh sb="378" eb="380">
      <t>シセツ</t>
    </rPh>
    <rPh sb="380" eb="383">
      <t>リヨウリツ</t>
    </rPh>
    <rPh sb="388" eb="390">
      <t>シセツ</t>
    </rPh>
    <rPh sb="391" eb="393">
      <t>セツビ</t>
    </rPh>
    <rPh sb="394" eb="396">
      <t>イチニチ</t>
    </rPh>
    <rPh sb="397" eb="399">
      <t>タイオウ</t>
    </rPh>
    <rPh sb="399" eb="401">
      <t>カノウ</t>
    </rPh>
    <rPh sb="402" eb="404">
      <t>ショリ</t>
    </rPh>
    <rPh sb="404" eb="406">
      <t>ノウリョク</t>
    </rPh>
    <rPh sb="407" eb="408">
      <t>タイ</t>
    </rPh>
    <rPh sb="411" eb="413">
      <t>イチニチ</t>
    </rPh>
    <rPh sb="413" eb="415">
      <t>ヘイキン</t>
    </rPh>
    <rPh sb="415" eb="417">
      <t>ショリ</t>
    </rPh>
    <rPh sb="417" eb="419">
      <t>スイリョウ</t>
    </rPh>
    <rPh sb="420" eb="422">
      <t>ワリアイ</t>
    </rPh>
    <rPh sb="426" eb="428">
      <t>シセツ</t>
    </rPh>
    <rPh sb="429" eb="431">
      <t>リヨウ</t>
    </rPh>
    <rPh sb="431" eb="433">
      <t>ジョウキョウ</t>
    </rPh>
    <rPh sb="434" eb="436">
      <t>テキセイ</t>
    </rPh>
    <rPh sb="436" eb="438">
      <t>キボ</t>
    </rPh>
    <rPh sb="439" eb="441">
      <t>ハンダン</t>
    </rPh>
    <rPh sb="443" eb="445">
      <t>シヒョウ</t>
    </rPh>
    <rPh sb="447" eb="449">
      <t>ルイジ</t>
    </rPh>
    <rPh sb="449" eb="451">
      <t>ダンタイ</t>
    </rPh>
    <rPh sb="452" eb="454">
      <t>ヒカク</t>
    </rPh>
    <rPh sb="457" eb="458">
      <t>ヒク</t>
    </rPh>
    <rPh sb="468" eb="470">
      <t>フキン</t>
    </rPh>
    <rPh sb="471" eb="473">
      <t>スイイ</t>
    </rPh>
    <rPh sb="482" eb="485">
      <t>スイセンカ</t>
    </rPh>
    <rPh sb="485" eb="486">
      <t>リツ</t>
    </rPh>
    <rPh sb="491" eb="493">
      <t>ゲンザイ</t>
    </rPh>
    <rPh sb="493" eb="495">
      <t>ショリ</t>
    </rPh>
    <rPh sb="495" eb="498">
      <t>クイキナイ</t>
    </rPh>
    <rPh sb="498" eb="500">
      <t>ジンコウ</t>
    </rPh>
    <rPh sb="504" eb="506">
      <t>ジッサイ</t>
    </rPh>
    <rPh sb="507" eb="509">
      <t>スイセン</t>
    </rPh>
    <rPh sb="509" eb="511">
      <t>ベンジョ</t>
    </rPh>
    <rPh sb="512" eb="514">
      <t>セッチ</t>
    </rPh>
    <rPh sb="516" eb="518">
      <t>オスイ</t>
    </rPh>
    <rPh sb="518" eb="520">
      <t>ショリ</t>
    </rPh>
    <rPh sb="524" eb="526">
      <t>ジンコウ</t>
    </rPh>
    <rPh sb="527" eb="529">
      <t>ワリアイ</t>
    </rPh>
    <rPh sb="530" eb="531">
      <t>アラワ</t>
    </rPh>
    <rPh sb="533" eb="535">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</si>
</sst>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D9-41BB-BD06-4C994BA043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F2D9-41BB-BD06-4C994BA043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48.59</c:v>
                </c:pt>
                <c:pt idx="1">
                  <c:v>42.58</c:v>
                </c:pt>
                <c:pt idx="2">
                  <c:v>42.14</c:v>
                </c:pt>
                <c:pt idx="3">
                  <c:v>39.75</c:v>
                </c:pt>
                <c:pt idx="4">
                  <c:v>39.659999999999997</c:v>
                </c:pt>
              </c:numCache>
            </c:numRef>
          </c:val>
          <c:extLst>
            <c:ext xmlns:c16="http://schemas.microsoft.com/office/drawing/2014/chart" uri="{C3380CC4-5D6E-409C-BE32-E72D297353CC}">
              <c16:uniqueId val="{00000000-EEA8-4628-BD16-4D4F0D51BA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EA8-4628-BD16-4D4F0D51BA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81.010000000000005</c:v>
                </c:pt>
                <c:pt idx="1">
                  <c:v>80.989999999999995</c:v>
                </c:pt>
                <c:pt idx="2">
                  <c:v>80.66</c:v>
                </c:pt>
                <c:pt idx="3">
                  <c:v>81.72</c:v>
                </c:pt>
                <c:pt idx="4">
                  <c:v>82.61</c:v>
                </c:pt>
              </c:numCache>
            </c:numRef>
          </c:val>
          <c:extLst>
            <c:ext xmlns:c16="http://schemas.microsoft.com/office/drawing/2014/chart" uri="{C3380CC4-5D6E-409C-BE32-E72D297353CC}">
              <c16:uniqueId val="{00000000-F644-4873-A089-D6CD91E3DD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644-4873-A089-D6CD91E3DD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89.4</c:v>
                </c:pt>
                <c:pt idx="1">
                  <c:v>94.29</c:v>
                </c:pt>
                <c:pt idx="2">
                  <c:v>97.41</c:v>
                </c:pt>
                <c:pt idx="3">
                  <c:v>98.21</c:v>
                </c:pt>
                <c:pt idx="4">
                  <c:v>100.85</c:v>
                </c:pt>
              </c:numCache>
            </c:numRef>
          </c:val>
          <c:extLst>
            <c:ext xmlns:c16="http://schemas.microsoft.com/office/drawing/2014/chart" uri="{C3380CC4-5D6E-409C-BE32-E72D297353CC}">
              <c16:uniqueId val="{00000000-624A-49DB-A5A4-9A7190D0A6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A-49DB-A5A4-9A7190D0A6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4-4C9C-BF8D-43E2969A98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4-4C9C-BF8D-43E2969A98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4F-4CA9-BD61-DB5EFD2A2D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4F-4CA9-BD61-DB5EFD2A2D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10-46EC-AEE8-EEBE0112E2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10-46EC-AEE8-EEBE0112E2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08-42F2-87EB-F2381FBA9F7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08-42F2-87EB-F2381FBA9F7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2390.04</c:v>
                </c:pt>
                <c:pt idx="1">
                  <c:v>0</c:v>
                </c:pt>
                <c:pt idx="2">
                  <c:v>0</c:v>
                </c:pt>
                <c:pt idx="3">
                  <c:v>0</c:v>
                </c:pt>
                <c:pt idx="4">
                  <c:v>0</c:v>
                </c:pt>
              </c:numCache>
            </c:numRef>
          </c:val>
          <c:extLst>
            <c:ext xmlns:c16="http://schemas.microsoft.com/office/drawing/2014/chart" uri="{C3380CC4-5D6E-409C-BE32-E72D297353CC}">
              <c16:uniqueId val="{00000000-4029-4934-834D-7CE713E7BC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029-4934-834D-7CE713E7BC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43.15</c:v>
                </c:pt>
                <c:pt idx="1">
                  <c:v>44.26</c:v>
                </c:pt>
                <c:pt idx="2">
                  <c:v>42.78</c:v>
                </c:pt>
                <c:pt idx="3">
                  <c:v>44.33</c:v>
                </c:pt>
                <c:pt idx="4">
                  <c:v>38.79</c:v>
                </c:pt>
              </c:numCache>
            </c:numRef>
          </c:val>
          <c:extLst>
            <c:ext xmlns:c16="http://schemas.microsoft.com/office/drawing/2014/chart" uri="{C3380CC4-5D6E-409C-BE32-E72D297353CC}">
              <c16:uniqueId val="{00000000-D0C1-4510-81F6-400C6E29C0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0C1-4510-81F6-400C6E29C0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344.7</c:v>
                </c:pt>
                <c:pt idx="1">
                  <c:v>337.86</c:v>
                </c:pt>
                <c:pt idx="2">
                  <c:v>357.17</c:v>
                </c:pt>
                <c:pt idx="3">
                  <c:v>346.88</c:v>
                </c:pt>
                <c:pt idx="4">
                  <c:v>397.13</c:v>
                </c:pt>
              </c:numCache>
            </c:numRef>
          </c:val>
          <c:extLst>
            <c:ext xmlns:c16="http://schemas.microsoft.com/office/drawing/2014/chart" uri="{C3380CC4-5D6E-409C-BE32-E72D297353CC}">
              <c16:uniqueId val="{00000000-BC96-4C96-A840-EB4970DD3C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C96-4C96-A840-EB4970DD3C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杵築市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28873</v>
      </c>
      <c r="AM8" s="51"/>
      <c r="AN8" s="51"/>
      <c r="AO8" s="51"/>
      <c r="AP8" s="51"/>
      <c r="AQ8" s="51"/>
      <c r="AR8" s="51"/>
      <c r="AS8" s="51"/>
      <c r="AT8" s="46">
        <f>データ!T6</f>
        <v>280.08</v>
      </c>
      <c r="AU8" s="46"/>
      <c r="AV8" s="46"/>
      <c r="AW8" s="46"/>
      <c r="AX8" s="46"/>
      <c r="AY8" s="46"/>
      <c r="AZ8" s="46"/>
      <c r="BA8" s="46"/>
      <c r="BB8" s="46">
        <f>データ!U6</f>
        <v>103.09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6.39</v>
      </c>
      <c r="Q10" s="46"/>
      <c r="R10" s="46"/>
      <c r="S10" s="46"/>
      <c r="T10" s="46"/>
      <c r="U10" s="46"/>
      <c r="V10" s="46"/>
      <c r="W10" s="46">
        <f>データ!Q6</f>
        <v>94.75</v>
      </c>
      <c r="X10" s="46"/>
      <c r="Y10" s="46"/>
      <c r="Z10" s="46"/>
      <c r="AA10" s="46"/>
      <c r="AB10" s="46"/>
      <c r="AC10" s="46"/>
      <c r="AD10" s="51">
        <f>データ!R6</f>
        <v>3390</v>
      </c>
      <c r="AE10" s="51"/>
      <c r="AF10" s="51"/>
      <c r="AG10" s="51"/>
      <c r="AH10" s="51"/>
      <c r="AI10" s="51"/>
      <c r="AJ10" s="51"/>
      <c r="AK10" s="2"/>
      <c r="AL10" s="51">
        <f>データ!V6</f>
        <v>1834</v>
      </c>
      <c r="AM10" s="51"/>
      <c r="AN10" s="51"/>
      <c r="AO10" s="51"/>
      <c r="AP10" s="51"/>
      <c r="AQ10" s="51"/>
      <c r="AR10" s="51"/>
      <c r="AS10" s="51"/>
      <c r="AT10" s="46">
        <f>データ!W6</f>
        <v>1.21</v>
      </c>
      <c r="AU10" s="46"/>
      <c r="AV10" s="46"/>
      <c r="AW10" s="46"/>
      <c r="AX10" s="46"/>
      <c r="AY10" s="46"/>
      <c r="AZ10" s="46"/>
      <c r="BA10" s="46"/>
      <c r="BB10" s="46">
        <f>データ!X6</f>
        <v>1515.7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27</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29</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loDWx+ti2Ul/HoE/FffpPG9gIdGhC429jOx0pWRd87ypfPnZH+WvlsbhRnQRlSRn/KEAUeoRe4xqR7NoF1v1qg==" saltValue="a0Q764s9P9Fdy+9oR7q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28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28" t="s">
        <v>56</v>
      </c>
      <c r="B4" s="30"/>
      <c r="C4" s="30"/>
      <c r="D4" s="30"/>
      <c r="E4" s="30"/>
      <c r="F4" s="30"/>
      <c r="G4" s="30"/>
      <c r="H4" s="83"/>
      <c r="I4" s="84"/>
      <c r="J4" s="84"/>
      <c r="K4" s="84"/>
      <c r="L4" s="84"/>
      <c r="M4" s="84"/>
      <c r="N4" s="84"/>
      <c r="O4" s="84"/>
      <c r="P4" s="84"/>
      <c r="Q4" s="84"/>
      <c r="R4" s="84"/>
      <c r="S4" s="84"/>
      <c r="T4" s="84"/>
      <c r="U4" s="84"/>
      <c r="V4" s="84"/>
      <c r="W4" s="84"/>
      <c r="X4" s="85"/>
      <c r="Y4" s="79" t="s">
        <v>57</v>
      </c>
      <c r="Z4" s="79"/>
      <c r="AA4" s="79"/>
      <c r="AB4" s="79"/>
      <c r="AC4" s="79"/>
      <c r="AD4" s="79"/>
      <c r="AE4" s="79"/>
      <c r="AF4" s="79"/>
      <c r="AG4" s="79"/>
      <c r="AH4" s="79"/>
      <c r="AI4" s="79"/>
      <c r="AJ4" s="79" t="s">
        <v>58</v>
      </c>
      <c r="AK4" s="79"/>
      <c r="AL4" s="79"/>
      <c r="AM4" s="79"/>
      <c r="AN4" s="79"/>
      <c r="AO4" s="79"/>
      <c r="AP4" s="79"/>
      <c r="AQ4" s="79"/>
      <c r="AR4" s="79"/>
      <c r="AS4" s="79"/>
      <c r="AT4" s="79"/>
      <c r="AU4" s="79" t="s">
        <v>59</v>
      </c>
      <c r="AV4" s="79"/>
      <c r="AW4" s="79"/>
      <c r="AX4" s="79"/>
      <c r="AY4" s="79"/>
      <c r="AZ4" s="79"/>
      <c r="BA4" s="79"/>
      <c r="BB4" s="79"/>
      <c r="BC4" s="79"/>
      <c r="BD4" s="79"/>
      <c r="BE4" s="79"/>
      <c r="BF4" s="79" t="s">
        <v>60</v>
      </c>
      <c r="BG4" s="79"/>
      <c r="BH4" s="79"/>
      <c r="BI4" s="79"/>
      <c r="BJ4" s="79"/>
      <c r="BK4" s="79"/>
      <c r="BL4" s="79"/>
      <c r="BM4" s="79"/>
      <c r="BN4" s="79"/>
      <c r="BO4" s="79"/>
      <c r="BP4" s="79"/>
      <c r="BQ4" s="79" t="s">
        <v>61</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442101</v>
      </c>
      <c r="D6" s="33">
        <f t="shared" si="3"/>
        <v>47</v>
      </c>
      <c r="E6" s="33">
        <f t="shared" si="3"/>
        <v>17</v>
      </c>
      <c r="F6" s="33">
        <f t="shared" si="3"/>
        <v>5</v>
      </c>
      <c r="G6" s="33">
        <f t="shared" si="3"/>
        <v>0</v>
      </c>
      <c r="H6" s="33" t="str">
        <f t="shared" si="3"/>
        <v>大分県　杵築市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6.39</v>
      </c>
      <c r="Q6" s="34">
        <f t="shared" si="3"/>
        <v>94.75</v>
      </c>
      <c r="R6" s="34">
        <f t="shared" si="3"/>
        <v>3390</v>
      </c>
      <c r="S6" s="34">
        <f t="shared" si="3"/>
        <v>28873</v>
      </c>
      <c r="T6" s="34">
        <f t="shared" si="3"/>
        <v>280.08</v>
      </c>
      <c r="U6" s="34">
        <f t="shared" si="3"/>
        <v>103.09</v>
      </c>
      <c r="V6" s="34">
        <f t="shared" si="3"/>
        <v>1834</v>
      </c>
      <c r="W6" s="34">
        <f t="shared" si="3"/>
        <v>1.21</v>
      </c>
      <c r="X6" s="34">
        <f t="shared" si="3"/>
        <v>1515.7</v>
      </c>
      <c r="Y6" s="35">
        <f>IF(Y7="",NA(),Y7)</f>
        <v>89.4</v>
      </c>
      <c r="Z6" s="35">
        <f t="shared" ref="Z6:AH6" si="4">IF(Z7="",NA(),Z7)</f>
        <v>94.29</v>
      </c>
      <c r="AA6" s="35">
        <f t="shared" si="4"/>
        <v>97.41</v>
      </c>
      <c r="AB6" s="35">
        <f t="shared" si="4"/>
        <v>98.21</v>
      </c>
      <c r="AC6" s="35">
        <f t="shared" si="4"/>
        <v>100.85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2390.04</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43.15</v>
      </c>
      <c r="BR6" s="35">
        <f t="shared" ref="BR6:BZ6" si="8">IF(BR7="",NA(),BR7)</f>
        <v>44.26</v>
      </c>
      <c r="BS6" s="35">
        <f t="shared" si="8"/>
        <v>42.78</v>
      </c>
      <c r="BT6" s="35">
        <f t="shared" si="8"/>
        <v>44.33</v>
      </c>
      <c r="BU6" s="35">
        <f t="shared" si="8"/>
        <v>38.79</v>
      </c>
      <c r="BV6" s="35">
        <f t="shared" si="8"/>
        <v>52.19</v>
      </c>
      <c r="BW6" s="35">
        <f t="shared" si="8"/>
        <v>55.32</v>
      </c>
      <c r="BX6" s="35">
        <f t="shared" si="8"/>
        <v>59.8</v>
      </c>
      <c r="BY6" s="35">
        <f t="shared" si="8"/>
        <v>57.77</v>
      </c>
      <c r="BZ6" s="35">
        <f t="shared" si="8"/>
        <v>57.31</v>
      </c>
      <c r="CA6" s="34" t="str">
        <f>IF(CA7="","",IF(CA7="-","【-】","【"&amp;SUBSTITUTE(TEXT(CA7,"#,##0.00"),"-","△")&amp;"】"))</f>
        <v>【59.59】</v>
      </c>
      <c r="CB6" s="35">
        <f>IF(CB7="",NA(),CB7)</f>
        <v>344.7</v>
      </c>
      <c r="CC6" s="35">
        <f t="shared" ref="CC6:CK6" si="9">IF(CC7="",NA(),CC7)</f>
        <v>337.86</v>
      </c>
      <c r="CD6" s="35">
        <f t="shared" si="9"/>
        <v>357.17</v>
      </c>
      <c r="CE6" s="35">
        <f t="shared" si="9"/>
        <v>346.88</v>
      </c>
      <c r="CF6" s="35">
        <f t="shared" si="9"/>
        <v>397.13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48.59</v>
      </c>
      <c r="CN6" s="35">
        <f t="shared" ref="CN6:CV6" si="10">IF(CN7="",NA(),CN7)</f>
        <v>42.58</v>
      </c>
      <c r="CO6" s="35">
        <f t="shared" si="10"/>
        <v>42.14</v>
      </c>
      <c r="CP6" s="35">
        <f t="shared" si="10"/>
        <v>39.75</v>
      </c>
      <c r="CQ6" s="35">
        <f t="shared" si="10"/>
        <v>39.659999999999997</v>
      </c>
      <c r="CR6" s="35">
        <f t="shared" si="10"/>
        <v>52.31</v>
      </c>
      <c r="CS6" s="35">
        <f t="shared" si="10"/>
        <v>60.65</v>
      </c>
      <c r="CT6" s="35">
        <f t="shared" si="10"/>
        <v>51.75</v>
      </c>
      <c r="CU6" s="35">
        <f t="shared" si="10"/>
        <v>50.68</v>
      </c>
      <c r="CV6" s="35">
        <f t="shared" si="10"/>
        <v>50.14</v>
      </c>
      <c r="CW6" s="34" t="str">
        <f>IF(CW7="","",IF(CW7="-","【-】","【"&amp;SUBSTITUTE(TEXT(CW7,"#,##0.00"),"-","△")&amp;"】"))</f>
        <v>【51.30】</v>
      </c>
      <c r="CX6" s="35">
        <f>IF(CX7="",NA(),CX7)</f>
        <v>81.010000000000005</v>
      </c>
      <c r="CY6" s="35">
        <f t="shared" ref="CY6:DG6" si="11">IF(CY7="",NA(),CY7)</f>
        <v>80.989999999999995</v>
      </c>
      <c r="CZ6" s="35">
        <f t="shared" si="11"/>
        <v>80.66</v>
      </c>
      <c r="DA6" s="35">
        <f t="shared" si="11"/>
        <v>81.72</v>
      </c>
      <c r="DB6" s="35">
        <f t="shared" si="11"/>
        <v>82.61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442101</v>
      </c>
      <c r="D7" s="37">
        <v>47</v>
      </c>
      <c r="E7" s="37">
        <v>17</v>
      </c>
      <c r="F7" s="37">
        <v>5</v>
      </c>
      <c r="G7" s="37">
        <v>0</v>
      </c>
      <c r="H7" s="37" t="s">
        <v>97</v>
      </c>
      <c r="I7" s="37" t="s">
        <v>98</v>
      </c>
      <c r="J7" s="37" t="s">
        <v>99</v>
      </c>
      <c r="K7" s="37" t="s">
        <v>100</v>
      </c>
      <c r="L7" s="37" t="s">
        <v>101</v>
      </c>
      <c r="M7" s="37" t="s">
        <v>102</v>
      </c>
      <c r="N7" s="38" t="s">
        <v>103</v>
      </c>
      <c r="O7" s="38" t="s">
        <v>104</v>
      </c>
      <c r="P7" s="38">
        <v>6.39</v>
      </c>
      <c r="Q7" s="38">
        <v>94.75</v>
      </c>
      <c r="R7" s="38">
        <v>3390</v>
      </c>
      <c r="S7" s="38">
        <v>28873</v>
      </c>
      <c r="T7" s="38">
        <v>280.08</v>
      </c>
      <c r="U7" s="38">
        <v>103.09</v>
      </c>
      <c r="V7" s="38">
        <v>1834</v>
      </c>
      <c r="W7" s="38">
        <v>1.21</v>
      </c>
      <c r="X7" s="38">
        <v>1515.7</v>
      </c>
      <c r="Y7" s="38">
        <v>89.4</v>
      </c>
      <c r="Z7" s="38">
        <v>94.29</v>
      </c>
      <c r="AA7" s="38">
        <v>97.41</v>
      </c>
      <c r="AB7" s="38">
        <v>98.21</v>
      </c>
      <c r="AC7" s="38">
        <v>100.85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2390.04</v>
      </c>
      <c r="BG7" s="38">
        <v>0</v>
      </c>
      <c r="BH7" s="38">
        <v>0</v>
      </c>
      <c r="BI7" s="38">
        <v>0</v>
      </c>
      <c r="BJ7" s="38">
        <v>0</v>
      </c>
      <c r="BK7" s="38">
        <v>1081.8</v>
      </c>
      <c r="BL7" s="38">
        <v>974.93</v>
      </c>
      <c r="BM7" s="38">
        <v>855.8</v>
      </c>
      <c r="BN7" s="38">
        <v>789.46</v>
      </c>
      <c r="BO7" s="38">
        <v>826.83</v>
      </c>
      <c r="BP7" s="38">
        <v>765.47</v>
      </c>
      <c r="BQ7" s="38">
        <v>43.15</v>
      </c>
      <c r="BR7" s="38">
        <v>44.26</v>
      </c>
      <c r="BS7" s="38">
        <v>42.78</v>
      </c>
      <c r="BT7" s="38">
        <v>44.33</v>
      </c>
      <c r="BU7" s="38">
        <v>38.79</v>
      </c>
      <c r="BV7" s="38">
        <v>52.19</v>
      </c>
      <c r="BW7" s="38">
        <v>55.32</v>
      </c>
      <c r="BX7" s="38">
        <v>59.8</v>
      </c>
      <c r="BY7" s="38">
        <v>57.77</v>
      </c>
      <c r="BZ7" s="38">
        <v>57.31</v>
      </c>
      <c r="CA7" s="38">
        <v>59.59</v>
      </c>
      <c r="CB7" s="38">
        <v>344.7</v>
      </c>
      <c r="CC7" s="38">
        <v>337.86</v>
      </c>
      <c r="CD7" s="38">
        <v>357.17</v>
      </c>
      <c r="CE7" s="38">
        <v>346.88</v>
      </c>
      <c r="CF7" s="38">
        <v>397.13</v>
      </c>
      <c r="CG7" s="38">
        <v>296.14</v>
      </c>
      <c r="CH7" s="38">
        <v>283.17</v>
      </c>
      <c r="CI7" s="38">
        <v>263.76</v>
      </c>
      <c r="CJ7" s="38">
        <v>274.35000000000002</v>
      </c>
      <c r="CK7" s="38">
        <v>273.52</v>
      </c>
      <c r="CL7" s="38">
        <v>257.86</v>
      </c>
      <c r="CM7" s="38">
        <v>48.59</v>
      </c>
      <c r="CN7" s="38">
        <v>42.58</v>
      </c>
      <c r="CO7" s="38">
        <v>42.14</v>
      </c>
      <c r="CP7" s="38">
        <v>39.75</v>
      </c>
      <c r="CQ7" s="38">
        <v>39.659999999999997</v>
      </c>
      <c r="CR7" s="38">
        <v>52.31</v>
      </c>
      <c r="CS7" s="38">
        <v>60.65</v>
      </c>
      <c r="CT7" s="38">
        <v>51.75</v>
      </c>
      <c r="CU7" s="38">
        <v>50.68</v>
      </c>
      <c r="CV7" s="38">
        <v>50.14</v>
      </c>
      <c r="CW7" s="38">
        <v>51.3</v>
      </c>
      <c r="CX7" s="38">
        <v>81.010000000000005</v>
      </c>
      <c r="CY7" s="38">
        <v>80.989999999999995</v>
      </c>
      <c r="CZ7" s="38">
        <v>80.66</v>
      </c>
      <c r="DA7" s="38">
        <v>81.72</v>
      </c>
      <c r="DB7" s="38">
        <v>82.61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2021-02-22T05:24:39Z</cp:lastPrinted>
  <dcterms:created xsi:type="dcterms:W3CDTF">2020-12-04T03:09:30Z</dcterms:created>
  <dcterms:modified xsi:type="dcterms:W3CDTF">2021-02-22T05:24:44Z</dcterms:modified>
  <cp:category/>
</cp:coreProperties>
</file>