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3由布市\"/>
    </mc:Choice>
  </mc:AlternateContent>
  <workbookProtection workbookAlgorithmName="SHA-512" workbookHashValue="VqG4oTtjlLYwBAejRpRFBTMd2JeP1f9y/YlYZWS98Bvlt5LsDGkJLdm4nB1ZpYmp3xxqbgYYLo76W+ZmFY3wBA==" workbookSaltValue="5Gomcif6lgardNfMCuMxYA==" workbookSpinCount="100000" lockStructure="1"/>
  <bookViews>
    <workbookView xWindow="0" yWindow="0" windowWidth="23040" windowHeight="89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AD10" i="4" s="1"/>
  <c r="Q6" i="5"/>
  <c r="P6" i="5"/>
  <c r="O6" i="5"/>
  <c r="N6" i="5"/>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W10" i="4"/>
  <c r="P10" i="4"/>
  <c r="I10" i="4"/>
  <c r="B10" i="4"/>
  <c r="AL8" i="4"/>
  <c r="P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<sst xmlns="http://schemas.openxmlformats.org/spreadsheetml/2006/main" count="236" uniqueCount="119">
  <si>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</si>
  <si>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</si>
  <si>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</si>
  <si>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</si>
  <si>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</si>
  <si>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</si>
  <si>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</si>
  <si>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</si>
  <si>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</si>
  <si>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</si>
  <si>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</si>
  <si>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</si>
  <si>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</si>
  <si>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</si>
  <si>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</si>
  <si>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</si>
  <si>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</si>
  <si>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</si>
  <si>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</si>
  <si>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</si>
  <si>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</si>
  <si>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</si>
  <si>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</si>
  <si>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</si>
  <si>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</si>
  <si>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</si>
  <si>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</si>
  <si>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</si>
  <si>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</si>
  <si>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</si>
  <si>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</si>
  <si>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</si>
  <si>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</si>
  <si>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</si>
  <si>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</si>
  <si>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</si>
  <si>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</si>
  <si>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</si>
  <si>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</si>
  <si>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</si>
  <si>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</si>
  <si>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</si>
  <si>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</si>
  <si>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</si>
  <si>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</si>
  <si>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</si>
  <si>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</si>
  <si>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</si>
  <si>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</si>
  <si>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</si>
  <si>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</si>
  <si>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</si>
  <si>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</si>
  <si>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</si>
  <si>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</si>
  <si>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</si>
  <si>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</si>
  <si>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</si>
  <si>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</si>
  <si>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</si>
  <si>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</si>
  <si>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</si>
  <si>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</si>
  <si>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</si>
  <si>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</si>
  <si>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</si>
  <si>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</si>
  <si>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</si>
  <si>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</si>
  <si>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</si>
  <si>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</si>
  <si>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</si>
  <si>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</si>
  <si>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</si>
  <si>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</si>
  <si>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</si>
  <si>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</si>
  <si>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</si>
  <si>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</si>
  <si>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</si>
  <si>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</si>
  <si>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</si>
  <si>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</si>
  <si>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</si>
  <si>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</si>
  <si>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</si>
  <si>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</si>
  <si>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</si>
  <si>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</si>
  <si>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</si>
  <si>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</si>
  <si>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</si>
  <si>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</si>
  <si>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</si>
  <si>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</si>
  <si>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</si>
  <si>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</si>
  <si>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</si>
  <si>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</si>
  <si>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</si>
  <si>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</si>
  <si>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</si>
  <si>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</si>
  <si>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</si>
  <si>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</si>
  <si>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</si>
  <si>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</si>
  <si>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</si>
  <si>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</si>
  <si>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</si>
  <si>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</si>
  <si>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</si>
  <si>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</si>
  <si>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</si>
  <si>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</si>
  <si>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</si>
  <si>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処理施設維持管理費用及び緊急修繕分の費用が増加傾向であり、経営状況は依然変わらず赤字となっています。最適整備構想策定の結果を基に、施設の長寿命化計画や施設の統廃合の検討を行う必要があります。</t>
    <rPh sb="0" eb="2">
      <t>ショリ</t>
    </rPh>
    <rPh sb="2" eb="4">
      <t>シセツ</t>
    </rPh>
    <rPh sb="4" eb="6">
      <t>イジ</t>
    </rPh>
    <rPh sb="6" eb="8">
      <t>カンリ</t>
    </rPh>
    <rPh sb="8" eb="10">
      <t>ヒヨウ</t>
    </rPh>
    <rPh sb="10" eb="11">
      <t>オヨ</t>
    </rPh>
    <rPh sb="12" eb="14">
      <t>キンキュウ</t>
    </rPh>
    <rPh sb="14" eb="16">
      <t>シュウゼン</t>
    </rPh>
    <rPh sb="16" eb="17">
      <t>ブン</t>
    </rPh>
    <rPh sb="18" eb="20">
      <t>ヒヨウ</t>
    </rPh>
    <rPh sb="21" eb="23">
      <t>ゾウカ</t>
    </rPh>
    <rPh sb="23" eb="25">
      <t>ケイコウ</t>
    </rPh>
    <rPh sb="29" eb="31">
      <t>ケイエイ</t>
    </rPh>
    <rPh sb="31" eb="33">
      <t>ジョウキョウ</t>
    </rPh>
    <rPh sb="34" eb="36">
      <t>イゼン</t>
    </rPh>
    <rPh sb="36" eb="37">
      <t>カ</t>
    </rPh>
    <rPh sb="40" eb="42">
      <t>アカジ</t>
    </rPh>
    <rPh sb="50" eb="52">
      <t>サイテキ</t>
    </rPh>
    <rPh sb="52" eb="54">
      <t>セイビ</t>
    </rPh>
    <rPh sb="54" eb="56">
      <t>コウソウ</t>
    </rPh>
    <rPh sb="56" eb="58">
      <t>サクテイ</t>
    </rPh>
    <rPh sb="59" eb="61">
      <t>ケッカ</t>
    </rPh>
    <rPh sb="62" eb="63">
      <t>モト</t>
    </rPh>
    <rPh sb="65" eb="67">
      <t>シセツ</t>
    </rPh>
    <rPh sb="68" eb="72">
      <t>チョウジュミョウカ</t>
    </rPh>
    <rPh sb="72" eb="74">
      <t>ケイカク</t>
    </rPh>
    <rPh sb="75" eb="77">
      <t>シセツ</t>
    </rPh>
    <rPh sb="78" eb="81">
      <t>トウハイゴウ</t>
    </rPh>
    <rPh sb="82" eb="84">
      <t>ケントウ</t>
    </rPh>
    <rPh sb="85" eb="86">
      <t>オコナ</t>
    </rPh>
    <rPh sb="87" eb="89">
      <t>ヒツヨウ</t>
    </rPh>
    <phoneticPr fontId="4"/>
  </si>
  <si>
    <t>①『収益的収支比率』・・・経常費用が経常収益でどの程度賄われているかを示す指標です。H30年度に比べて過年度の使用料収入等の増加はしていますが、依然として100％を下回っているため、より一層の使用料収入の向上に向けた取組を強化する必要があります。
④『企業債残高対事業規模比率』・・・料金収入に対する企業債残高の割合であり、企業債残高の規模を表す指標です。企業債の償還に対しては、全て一般会計の繰入金から充てているため、0％となっております。
⑤『経費回収率』・・・使用料で回収すべき経費を、どの程度使用料で賄えているかを表した指標です。R1年度は使用料収入の増加もあり若干数値の増加がありますが、100％を下回っていることから、使用料収入の増加と施設の計画的な修繕を実施し、施設の長寿命化と支出費用の減少を目指す必要があります。
⑥『汚水処理原価』・・・有収水量1㎥あたりの汚水処理に要した費用であり、汚水資本費。汚水維持管理費の両方を含めた汚水処理に係るコストを表した指標です。前年度に比べ、大規模修繕がないため減少しております。
⑦『施設利用率』・・・配水能力に対する排水量の割合で、施設の利用状況を判断する指標です。過去3年間で見ても利用率の増加が見込まれてないため、処理施設の統合を検討する必要があります。
⑧『水洗化率』・・・処理区域内人口のうち、実際に水洗便所を設置して汚水処理している人口の割合を表した指標です。新たに管渠を整備する予定はありませんが、施設接続が困難な場合は、合併処理浄化槽への転換も求めていきます。</t>
    <rPh sb="2" eb="4">
      <t>シュウエキ</t>
    </rPh>
    <rPh sb="4" eb="5">
      <t>テキ</t>
    </rPh>
    <rPh sb="5" eb="7">
      <t>シュウシ</t>
    </rPh>
    <rPh sb="7" eb="9">
      <t>ヒリツ</t>
    </rPh>
    <rPh sb="13" eb="15">
      <t>ケイジョウ</t>
    </rPh>
    <rPh sb="15" eb="17">
      <t>ヒヨウ</t>
    </rPh>
    <rPh sb="18" eb="20">
      <t>ケイジョウ</t>
    </rPh>
    <rPh sb="20" eb="22">
      <t>シュウエキ</t>
    </rPh>
    <rPh sb="25" eb="27">
      <t>テイド</t>
    </rPh>
    <rPh sb="27" eb="28">
      <t>マカナ</t>
    </rPh>
    <rPh sb="35" eb="36">
      <t>シメ</t>
    </rPh>
    <rPh sb="37" eb="39">
      <t>シヒョウ</t>
    </rPh>
    <rPh sb="45" eb="47">
      <t>ネンド</t>
    </rPh>
    <rPh sb="48" eb="49">
      <t>クラ</t>
    </rPh>
    <rPh sb="51" eb="54">
      <t>カネンド</t>
    </rPh>
    <rPh sb="55" eb="58">
      <t>シヨウリョウ</t>
    </rPh>
    <rPh sb="58" eb="60">
      <t>シュウニュウ</t>
    </rPh>
    <rPh sb="60" eb="61">
      <t>トウ</t>
    </rPh>
    <rPh sb="62" eb="64">
      <t>ゾウカ</t>
    </rPh>
    <rPh sb="72" eb="74">
      <t>イゼン</t>
    </rPh>
    <rPh sb="82" eb="84">
      <t>シタマワ</t>
    </rPh>
    <rPh sb="93" eb="95">
      <t>イッソウ</t>
    </rPh>
    <rPh sb="96" eb="98">
      <t>シヨウ</t>
    </rPh>
    <rPh sb="98" eb="99">
      <t>リョウ</t>
    </rPh>
    <rPh sb="99" eb="101">
      <t>シュウニュウ</t>
    </rPh>
    <rPh sb="102" eb="104">
      <t>コウジョウ</t>
    </rPh>
    <rPh sb="105" eb="106">
      <t>ム</t>
    </rPh>
    <rPh sb="108" eb="110">
      <t>トリクミ</t>
    </rPh>
    <rPh sb="111" eb="113">
      <t>キョウカ</t>
    </rPh>
    <rPh sb="115" eb="117">
      <t>ヒツヨウ</t>
    </rPh>
    <rPh sb="126" eb="128">
      <t>キギョウ</t>
    </rPh>
    <rPh sb="128" eb="129">
      <t>サイ</t>
    </rPh>
    <rPh sb="129" eb="131">
      <t>ザンダカ</t>
    </rPh>
    <rPh sb="131" eb="132">
      <t>タイ</t>
    </rPh>
    <rPh sb="132" eb="134">
      <t>ジギョウ</t>
    </rPh>
    <rPh sb="134" eb="136">
      <t>キボ</t>
    </rPh>
    <rPh sb="136" eb="138">
      <t>ヒリツ</t>
    </rPh>
    <rPh sb="142" eb="144">
      <t>リョウキン</t>
    </rPh>
    <rPh sb="144" eb="146">
      <t>シュウニュウ</t>
    </rPh>
    <rPh sb="147" eb="148">
      <t>タイ</t>
    </rPh>
    <rPh sb="150" eb="152">
      <t>キギョウ</t>
    </rPh>
    <rPh sb="152" eb="153">
      <t>サイ</t>
    </rPh>
    <rPh sb="153" eb="155">
      <t>ザンダカ</t>
    </rPh>
    <rPh sb="156" eb="158">
      <t>ワリアイ</t>
    </rPh>
    <rPh sb="162" eb="164">
      <t>キギョウ</t>
    </rPh>
    <rPh sb="164" eb="165">
      <t>サイ</t>
    </rPh>
    <rPh sb="165" eb="167">
      <t>ザンダカ</t>
    </rPh>
    <rPh sb="168" eb="170">
      <t>キボ</t>
    </rPh>
    <rPh sb="171" eb="172">
      <t>アラワ</t>
    </rPh>
    <rPh sb="173" eb="175">
      <t>シヒョウ</t>
    </rPh>
    <rPh sb="178" eb="180">
      <t>キギョウ</t>
    </rPh>
    <rPh sb="180" eb="181">
      <t>サイ</t>
    </rPh>
    <rPh sb="182" eb="184">
      <t>ショウカン</t>
    </rPh>
    <rPh sb="185" eb="186">
      <t>タイ</t>
    </rPh>
    <rPh sb="190" eb="191">
      <t>スベ</t>
    </rPh>
    <rPh sb="192" eb="194">
      <t>イッパン</t>
    </rPh>
    <rPh sb="194" eb="196">
      <t>カイケイ</t>
    </rPh>
    <rPh sb="197" eb="199">
      <t>クリイレ</t>
    </rPh>
    <rPh sb="199" eb="200">
      <t>キン</t>
    </rPh>
    <rPh sb="202" eb="203">
      <t>ア</t>
    </rPh>
    <rPh sb="224" eb="226">
      <t>ケイヒ</t>
    </rPh>
    <rPh sb="226" eb="228">
      <t>カイシュウ</t>
    </rPh>
    <rPh sb="228" eb="229">
      <t>リツ</t>
    </rPh>
    <rPh sb="233" eb="236">
      <t>シヨウリョウ</t>
    </rPh>
    <rPh sb="237" eb="239">
      <t>カイシュウ</t>
    </rPh>
    <rPh sb="242" eb="244">
      <t>ケイヒ</t>
    </rPh>
    <rPh sb="248" eb="250">
      <t>テイド</t>
    </rPh>
    <rPh sb="250" eb="253">
      <t>シヨウリョウ</t>
    </rPh>
    <rPh sb="254" eb="255">
      <t>マカナ</t>
    </rPh>
    <rPh sb="261" eb="262">
      <t>アラワ</t>
    </rPh>
    <rPh sb="264" eb="266">
      <t>シヒョウ</t>
    </rPh>
    <rPh sb="271" eb="272">
      <t>ネン</t>
    </rPh>
    <rPh sb="272" eb="273">
      <t>ド</t>
    </rPh>
    <rPh sb="274" eb="277">
      <t>シヨウリョウ</t>
    </rPh>
    <rPh sb="277" eb="279">
      <t>シュウニュウ</t>
    </rPh>
    <rPh sb="280" eb="282">
      <t>ゾウカ</t>
    </rPh>
    <rPh sb="285" eb="287">
      <t>ジャッカン</t>
    </rPh>
    <rPh sb="287" eb="289">
      <t>スウチ</t>
    </rPh>
    <rPh sb="290" eb="292">
      <t>ゾウカ</t>
    </rPh>
    <rPh sb="304" eb="306">
      <t>シタマワ</t>
    </rPh>
    <rPh sb="315" eb="318">
      <t>シヨウリョウ</t>
    </rPh>
    <rPh sb="318" eb="320">
      <t>シュウニュウ</t>
    </rPh>
    <rPh sb="321" eb="323">
      <t>ゾウカ</t>
    </rPh>
    <rPh sb="324" eb="326">
      <t>シセツ</t>
    </rPh>
    <rPh sb="327" eb="330">
      <t>ケイカクテキ</t>
    </rPh>
    <rPh sb="331" eb="333">
      <t>シュウゼン</t>
    </rPh>
    <rPh sb="334" eb="336">
      <t>ジッシ</t>
    </rPh>
    <rPh sb="338" eb="340">
      <t>シセツ</t>
    </rPh>
    <rPh sb="341" eb="345">
      <t>チョウジュミョウカ</t>
    </rPh>
    <rPh sb="346" eb="348">
      <t>シシュツ</t>
    </rPh>
    <rPh sb="348" eb="350">
      <t>ヒヨウ</t>
    </rPh>
    <rPh sb="351" eb="353">
      <t>ゲンショウ</t>
    </rPh>
    <rPh sb="354" eb="356">
      <t>メザ</t>
    </rPh>
    <rPh sb="357" eb="359">
      <t>ヒツヨウ</t>
    </rPh>
    <rPh sb="368" eb="370">
      <t>オスイ</t>
    </rPh>
    <rPh sb="370" eb="372">
      <t>ショリ</t>
    </rPh>
    <rPh sb="372" eb="374">
      <t>ゲンカ</t>
    </rPh>
    <rPh sb="378" eb="380">
      <t>ユウシュウ</t>
    </rPh>
    <rPh sb="380" eb="382">
      <t>スイリョウ</t>
    </rPh>
    <rPh sb="388" eb="390">
      <t>オスイ</t>
    </rPh>
    <rPh sb="390" eb="392">
      <t>ショリ</t>
    </rPh>
    <rPh sb="393" eb="394">
      <t>ヨウ</t>
    </rPh>
    <rPh sb="396" eb="398">
      <t>ヒヨウ</t>
    </rPh>
    <rPh sb="402" eb="404">
      <t>オスイ</t>
    </rPh>
    <rPh sb="404" eb="406">
      <t>シホン</t>
    </rPh>
    <rPh sb="406" eb="407">
      <t>ヒ</t>
    </rPh>
    <rPh sb="408" eb="410">
      <t>オスイ</t>
    </rPh>
    <rPh sb="410" eb="412">
      <t>イジ</t>
    </rPh>
    <rPh sb="412" eb="415">
      <t>カンリヒ</t>
    </rPh>
    <rPh sb="416" eb="418">
      <t>リョウホウ</t>
    </rPh>
    <rPh sb="419" eb="420">
      <t>フク</t>
    </rPh>
    <rPh sb="422" eb="424">
      <t>オスイ</t>
    </rPh>
    <rPh sb="424" eb="426">
      <t>ショリ</t>
    </rPh>
    <rPh sb="427" eb="428">
      <t>カカ</t>
    </rPh>
    <rPh sb="433" eb="434">
      <t>アラワ</t>
    </rPh>
    <rPh sb="436" eb="438">
      <t>シヒョウ</t>
    </rPh>
    <rPh sb="441" eb="444">
      <t>ゼンネンド</t>
    </rPh>
    <rPh sb="445" eb="446">
      <t>クラ</t>
    </rPh>
    <rPh sb="448" eb="451">
      <t>ダイキボ</t>
    </rPh>
    <rPh sb="451" eb="453">
      <t>シュウゼン</t>
    </rPh>
    <rPh sb="458" eb="460">
      <t>ゲンショウ</t>
    </rPh>
    <rPh sb="470" eb="472">
      <t>シセツ</t>
    </rPh>
    <rPh sb="472" eb="474">
      <t>リヨウ</t>
    </rPh>
    <rPh sb="474" eb="475">
      <t>リツ</t>
    </rPh>
    <rPh sb="479" eb="481">
      <t>ハイスイ</t>
    </rPh>
    <rPh sb="481" eb="483">
      <t>ノウリョク</t>
    </rPh>
    <rPh sb="484" eb="485">
      <t>タイ</t>
    </rPh>
    <rPh sb="487" eb="489">
      <t>ハイスイ</t>
    </rPh>
    <rPh sb="489" eb="490">
      <t>リョウ</t>
    </rPh>
    <rPh sb="491" eb="493">
      <t>ワリアイ</t>
    </rPh>
    <rPh sb="495" eb="497">
      <t>シセツ</t>
    </rPh>
    <rPh sb="498" eb="500">
      <t>リヨウ</t>
    </rPh>
    <rPh sb="500" eb="502">
      <t>ジョウキョウ</t>
    </rPh>
    <rPh sb="503" eb="505">
      <t>ハンダン</t>
    </rPh>
    <rPh sb="507" eb="509">
      <t>シヒョウ</t>
    </rPh>
    <rPh sb="512" eb="514">
      <t>カコ</t>
    </rPh>
    <rPh sb="515" eb="517">
      <t>ネンカン</t>
    </rPh>
    <rPh sb="518" eb="519">
      <t>ミ</t>
    </rPh>
    <rPh sb="521" eb="524">
      <t>リヨウリツ</t>
    </rPh>
    <rPh sb="525" eb="527">
      <t>ゾウカ</t>
    </rPh>
    <rPh sb="528" eb="530">
      <t>ミコ</t>
    </rPh>
    <rPh sb="538" eb="540">
      <t>ショリ</t>
    </rPh>
    <rPh sb="540" eb="542">
      <t>シセツ</t>
    </rPh>
    <rPh sb="543" eb="545">
      <t>トウゴウ</t>
    </rPh>
    <rPh sb="546" eb="548">
      <t>ケントウ</t>
    </rPh>
    <rPh sb="550" eb="552">
      <t>ヒツヨウ</t>
    </rPh>
    <rPh sb="561" eb="564">
      <t>スイセンカ</t>
    </rPh>
    <rPh sb="564" eb="565">
      <t>リツ</t>
    </rPh>
    <rPh sb="569" eb="571">
      <t>ショリ</t>
    </rPh>
    <rPh sb="571" eb="574">
      <t>クイキナイ</t>
    </rPh>
    <rPh sb="574" eb="576">
      <t>ジンコウ</t>
    </rPh>
    <rPh sb="580" eb="582">
      <t>ジッサイ</t>
    </rPh>
    <rPh sb="583" eb="585">
      <t>スイセン</t>
    </rPh>
    <rPh sb="585" eb="587">
      <t>ベンジョ</t>
    </rPh>
    <rPh sb="588" eb="590">
      <t>セッチ</t>
    </rPh>
    <rPh sb="592" eb="594">
      <t>オスイ</t>
    </rPh>
    <rPh sb="594" eb="596">
      <t>ショリ</t>
    </rPh>
    <rPh sb="600" eb="602">
      <t>ジンコウ</t>
    </rPh>
    <rPh sb="603" eb="605">
      <t>ワリアイ</t>
    </rPh>
    <rPh sb="606" eb="607">
      <t>アラワ</t>
    </rPh>
    <rPh sb="609" eb="611">
      <t>シヒョウ</t>
    </rPh>
    <rPh sb="614" eb="615">
      <t>アラ</t>
    </rPh>
    <rPh sb="617" eb="619">
      <t>カンキョ</t>
    </rPh>
    <rPh sb="620" eb="622">
      <t>セイビ</t>
    </rPh>
    <rPh sb="624" eb="626">
      <t>ヨテイ</t>
    </rPh>
    <rPh sb="634" eb="636">
      <t>シセツ</t>
    </rPh>
    <rPh sb="636" eb="638">
      <t>セツゾク</t>
    </rPh>
    <rPh sb="639" eb="641">
      <t>コンナン</t>
    </rPh>
    <rPh sb="642" eb="644">
      <t>バアイ</t>
    </rPh>
    <rPh sb="646" eb="648">
      <t>ガッペイ</t>
    </rPh>
    <rPh sb="648" eb="650">
      <t>ショリ</t>
    </rPh>
    <rPh sb="650" eb="653">
      <t>ジョウカソウ</t>
    </rPh>
    <rPh sb="655" eb="657">
      <t>テンカン</t>
    </rPh>
    <rPh sb="658" eb="659">
      <t>モト</t>
    </rPh>
    <phoneticPr fontId="4"/>
  </si>
  <si>
    <t>③『管渠改善率』・・・当該年度に更新した管渠延長の割合を表す指標です。改善が行われておらず、施設の長寿命化に向けた対応が必要となります。現在、最適整備構想策定業務を委託しています。最適整備構想の結果を踏まえ、修繕計画や劣化状況の推移を分析し、計画を立てながら修繕を検討していきます。</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5" eb="37">
      <t>カイゼン</t>
    </rPh>
    <rPh sb="38" eb="39">
      <t>オコナ</t>
    </rPh>
    <rPh sb="46" eb="48">
      <t>シセツ</t>
    </rPh>
    <rPh sb="49" eb="53">
      <t>チョウジュミョウカ</t>
    </rPh>
    <rPh sb="54" eb="55">
      <t>ム</t>
    </rPh>
    <rPh sb="57" eb="59">
      <t>タイオウ</t>
    </rPh>
    <rPh sb="60" eb="62">
      <t>ヒツヨウ</t>
    </rPh>
    <rPh sb="68" eb="70">
      <t>ゲンザイ</t>
    </rPh>
    <rPh sb="71" eb="73">
      <t>サイテキ</t>
    </rPh>
    <rPh sb="73" eb="75">
      <t>セイビ</t>
    </rPh>
    <rPh sb="75" eb="77">
      <t>コウソウ</t>
    </rPh>
    <rPh sb="77" eb="79">
      <t>サクテイ</t>
    </rPh>
    <rPh sb="79" eb="81">
      <t>ギョウム</t>
    </rPh>
    <rPh sb="82" eb="84">
      <t>イタク</t>
    </rPh>
    <rPh sb="90" eb="92">
      <t>サイテキ</t>
    </rPh>
    <rPh sb="92" eb="94">
      <t>セイビ</t>
    </rPh>
    <rPh sb="94" eb="96">
      <t>コウソウ</t>
    </rPh>
    <rPh sb="97" eb="99">
      <t>ケッカ</t>
    </rPh>
    <rPh sb="100" eb="101">
      <t>フ</t>
    </rPh>
    <rPh sb="104" eb="106">
      <t>シュウゼン</t>
    </rPh>
    <rPh sb="106" eb="108">
      <t>ケイカク</t>
    </rPh>
    <rPh sb="109" eb="111">
      <t>レッカ</t>
    </rPh>
    <rPh sb="111" eb="113">
      <t>ジョウキョウ</t>
    </rPh>
    <rPh sb="114" eb="116">
      <t>スイイ</t>
    </rPh>
    <rPh sb="117" eb="119">
      <t>ブンセキ</t>
    </rPh>
    <rPh sb="121" eb="123">
      <t>ケイカク</t>
    </rPh>
    <rPh sb="124" eb="125">
      <t>タ</t>
    </rPh>
    <rPh sb="129" eb="131">
      <t>シュウゼン</t>
    </rPh>
    <rPh sb="132" eb="13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</si>
</sst>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B1-4A3C-9488-311FAF6A97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DB1-4A3C-9488-311FAF6A97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24.42</c:v>
                </c:pt>
                <c:pt idx="1">
                  <c:v>27.08</c:v>
                </c:pt>
                <c:pt idx="2">
                  <c:v>18.600000000000001</c:v>
                </c:pt>
                <c:pt idx="3">
                  <c:v>19.27</c:v>
                </c:pt>
                <c:pt idx="4">
                  <c:v>22.92</c:v>
                </c:pt>
              </c:numCache>
            </c:numRef>
          </c:val>
          <c:extLst>
            <c:ext xmlns:c16="http://schemas.microsoft.com/office/drawing/2014/chart" uri="{C3380CC4-5D6E-409C-BE32-E72D297353CC}">
              <c16:uniqueId val="{00000000-C101-4E1F-BDEA-2F334EA443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101-4E1F-BDEA-2F334EA443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85.23</c:v>
                </c:pt>
                <c:pt idx="1">
                  <c:v>85.34</c:v>
                </c:pt>
                <c:pt idx="2">
                  <c:v>83.45</c:v>
                </c:pt>
                <c:pt idx="3">
                  <c:v>84.04</c:v>
                </c:pt>
                <c:pt idx="4">
                  <c:v>84.25</c:v>
                </c:pt>
              </c:numCache>
            </c:numRef>
          </c:val>
          <c:extLst>
            <c:ext xmlns:c16="http://schemas.microsoft.com/office/drawing/2014/chart" uri="{C3380CC4-5D6E-409C-BE32-E72D297353CC}">
              <c16:uniqueId val="{00000000-5CD9-4B5A-8010-6FC598E610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CD9-4B5A-8010-6FC598E610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78.08</c:v>
                </c:pt>
                <c:pt idx="1">
                  <c:v>77.3</c:v>
                </c:pt>
                <c:pt idx="2">
                  <c:v>76.319999999999993</c:v>
                </c:pt>
                <c:pt idx="3">
                  <c:v>73.819999999999993</c:v>
                </c:pt>
                <c:pt idx="4">
                  <c:v>76.59</c:v>
                </c:pt>
              </c:numCache>
            </c:numRef>
          </c:val>
          <c:extLst>
            <c:ext xmlns:c16="http://schemas.microsoft.com/office/drawing/2014/chart" uri="{C3380CC4-5D6E-409C-BE32-E72D297353CC}">
              <c16:uniqueId val="{00000000-13EC-4A96-AD41-4486A53068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C-4A96-AD41-4486A53068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D8-4C69-8315-E8716D035A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D8-4C69-8315-E8716D035A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15-41B3-A30F-3737079E45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15-41B3-A30F-3737079E45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9-4B48-8C13-518A50EC63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9-4B48-8C13-518A50EC63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1D-46FD-90E0-22B6125D79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D-46FD-90E0-22B6125D79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3-471E-BE38-7F7DDD54D8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003-471E-BE38-7F7DDD54D8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48.9</c:v>
                </c:pt>
                <c:pt idx="1">
                  <c:v>49.23</c:v>
                </c:pt>
                <c:pt idx="2">
                  <c:v>48.19</c:v>
                </c:pt>
                <c:pt idx="3">
                  <c:v>52.93</c:v>
                </c:pt>
                <c:pt idx="4">
                  <c:v>58.46</c:v>
                </c:pt>
              </c:numCache>
            </c:numRef>
          </c:val>
          <c:extLst>
            <c:ext xmlns:c16="http://schemas.microsoft.com/office/drawing/2014/chart" uri="{C3380CC4-5D6E-409C-BE32-E72D297353CC}">
              <c16:uniqueId val="{00000000-9262-435D-AF98-B1B22FD1AE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262-435D-AF98-B1B22FD1AE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247.99</c:v>
                </c:pt>
                <c:pt idx="1">
                  <c:v>306.49</c:v>
                </c:pt>
                <c:pt idx="2">
                  <c:v>331.01</c:v>
                </c:pt>
                <c:pt idx="3">
                  <c:v>289.70999999999998</c:v>
                </c:pt>
                <c:pt idx="4">
                  <c:v>244.14</c:v>
                </c:pt>
              </c:numCache>
            </c:numRef>
          </c:val>
          <c:extLst>
            <c:ext xmlns:c16="http://schemas.microsoft.com/office/drawing/2014/chart" uri="{C3380CC4-5D6E-409C-BE32-E72D297353CC}">
              <c16:uniqueId val="{00000000-2AF9-4288-B74B-52CB069EC9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AF9-4288-B74B-52CB069EC9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由布市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34356</v>
      </c>
      <c r="AM8" s="51"/>
      <c r="AN8" s="51"/>
      <c r="AO8" s="51"/>
      <c r="AP8" s="51"/>
      <c r="AQ8" s="51"/>
      <c r="AR8" s="51"/>
      <c r="AS8" s="51"/>
      <c r="AT8" s="46">
        <f>データ!T6</f>
        <v>319.32</v>
      </c>
      <c r="AU8" s="46"/>
      <c r="AV8" s="46"/>
      <c r="AW8" s="46"/>
      <c r="AX8" s="46"/>
      <c r="AY8" s="46"/>
      <c r="AZ8" s="46"/>
      <c r="BA8" s="46"/>
      <c r="BB8" s="46">
        <f>データ!U6</f>
        <v>107.59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4.04</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1384</v>
      </c>
      <c r="AM10" s="51"/>
      <c r="AN10" s="51"/>
      <c r="AO10" s="51"/>
      <c r="AP10" s="51"/>
      <c r="AQ10" s="51"/>
      <c r="AR10" s="51"/>
      <c r="AS10" s="51"/>
      <c r="AT10" s="46">
        <f>データ!W6</f>
        <v>0.55000000000000004</v>
      </c>
      <c r="AU10" s="46"/>
      <c r="AV10" s="46"/>
      <c r="AW10" s="46"/>
      <c r="AX10" s="46"/>
      <c r="AY10" s="46"/>
      <c r="AZ10" s="46"/>
      <c r="BA10" s="46"/>
      <c r="BB10" s="46">
        <f>データ!X6</f>
        <v>2516.36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4.4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4.4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4.4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4.4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4.4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4.4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4.4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4.4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4.4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4.4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4.4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4.4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4.4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4.4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4.4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4.4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4.4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4.4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4.4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4.4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4.4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4.4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9.149999999999999"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9.149999999999999"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4.4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8"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8.600000000000001"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4.4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8"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53/k42AE9ffgShmQgQ/pOzQhGTMFqL7o7AKQDHiT4ls+9pEo1ayK9DNW6J4TuQ+5WqycJ/j/dunKNqW/PRHUw==" saltValue="oTS+egLTngdXPAjbKkXl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442135</v>
      </c>
      <c r="D6" s="33">
        <f t="shared" si="3"/>
        <v>47</v>
      </c>
      <c r="E6" s="33">
        <f t="shared" si="3"/>
        <v>17</v>
      </c>
      <c r="F6" s="33">
        <f t="shared" si="3"/>
        <v>5</v>
      </c>
      <c r="G6" s="33">
        <f t="shared" si="3"/>
        <v>0</v>
      </c>
      <c r="H6" s="33" t="str">
        <f t="shared" si="3"/>
        <v>大分県　由布市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4.04</v>
      </c>
      <c r="Q6" s="34">
        <f t="shared" si="3"/>
        <v>100</v>
      </c>
      <c r="R6" s="34">
        <f t="shared" si="3"/>
        <v>3780</v>
      </c>
      <c r="S6" s="34">
        <f t="shared" si="3"/>
        <v>34356</v>
      </c>
      <c r="T6" s="34">
        <f t="shared" si="3"/>
        <v>319.32</v>
      </c>
      <c r="U6" s="34">
        <f t="shared" si="3"/>
        <v>107.59</v>
      </c>
      <c r="V6" s="34">
        <f t="shared" si="3"/>
        <v>1384</v>
      </c>
      <c r="W6" s="34">
        <f t="shared" si="3"/>
        <v>0.55000000000000004</v>
      </c>
      <c r="X6" s="34">
        <f t="shared" si="3"/>
        <v>2516.36</v>
      </c>
      <c r="Y6" s="35">
        <f>IF(Y7="",NA(),Y7)</f>
        <v>78.08</v>
      </c>
      <c r="Z6" s="35">
        <f t="shared" ref="Z6:AH6" si="4">IF(Z7="",NA(),Z7)</f>
        <v>77.3</v>
      </c>
      <c r="AA6" s="35">
        <f t="shared" si="4"/>
        <v>76.319999999999993</v>
      </c>
      <c r="AB6" s="35">
        <f t="shared" si="4"/>
        <v>73.819999999999993</v>
      </c>
      <c r="AC6" s="35">
        <f t="shared" si="4"/>
        <v>76.59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48.9</v>
      </c>
      <c r="BR6" s="35">
        <f t="shared" ref="BR6:BZ6" si="8">IF(BR7="",NA(),BR7)</f>
        <v>49.23</v>
      </c>
      <c r="BS6" s="35">
        <f t="shared" si="8"/>
        <v>48.19</v>
      </c>
      <c r="BT6" s="35">
        <f t="shared" si="8"/>
        <v>52.93</v>
      </c>
      <c r="BU6" s="35">
        <f t="shared" si="8"/>
        <v>58.46</v>
      </c>
      <c r="BV6" s="35">
        <f t="shared" si="8"/>
        <v>52.19</v>
      </c>
      <c r="BW6" s="35">
        <f t="shared" si="8"/>
        <v>55.32</v>
      </c>
      <c r="BX6" s="35">
        <f t="shared" si="8"/>
        <v>59.8</v>
      </c>
      <c r="BY6" s="35">
        <f t="shared" si="8"/>
        <v>57.77</v>
      </c>
      <c r="BZ6" s="35">
        <f t="shared" si="8"/>
        <v>57.31</v>
      </c>
      <c r="CA6" s="34" t="str">
        <f>IF(CA7="","",IF(CA7="-","【-】","【"&amp;SUBSTITUTE(TEXT(CA7,"#,##0.00"),"-","△")&amp;"】"))</f>
        <v>【59.59】</v>
      </c>
      <c r="CB6" s="35">
        <f>IF(CB7="",NA(),CB7)</f>
        <v>247.99</v>
      </c>
      <c r="CC6" s="35">
        <f t="shared" ref="CC6:CK6" si="9">IF(CC7="",NA(),CC7)</f>
        <v>306.49</v>
      </c>
      <c r="CD6" s="35">
        <f t="shared" si="9"/>
        <v>331.01</v>
      </c>
      <c r="CE6" s="35">
        <f t="shared" si="9"/>
        <v>289.70999999999998</v>
      </c>
      <c r="CF6" s="35">
        <f t="shared" si="9"/>
        <v>244.14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24.42</v>
      </c>
      <c r="CN6" s="35">
        <f t="shared" ref="CN6:CV6" si="10">IF(CN7="",NA(),CN7)</f>
        <v>27.08</v>
      </c>
      <c r="CO6" s="35">
        <f t="shared" si="10"/>
        <v>18.600000000000001</v>
      </c>
      <c r="CP6" s="35">
        <f t="shared" si="10"/>
        <v>19.27</v>
      </c>
      <c r="CQ6" s="35">
        <f t="shared" si="10"/>
        <v>22.92</v>
      </c>
      <c r="CR6" s="35">
        <f t="shared" si="10"/>
        <v>52.31</v>
      </c>
      <c r="CS6" s="35">
        <f t="shared" si="10"/>
        <v>60.65</v>
      </c>
      <c r="CT6" s="35">
        <f t="shared" si="10"/>
        <v>51.75</v>
      </c>
      <c r="CU6" s="35">
        <f t="shared" si="10"/>
        <v>50.68</v>
      </c>
      <c r="CV6" s="35">
        <f t="shared" si="10"/>
        <v>50.14</v>
      </c>
      <c r="CW6" s="34" t="str">
        <f>IF(CW7="","",IF(CW7="-","【-】","【"&amp;SUBSTITUTE(TEXT(CW7,"#,##0.00"),"-","△")&amp;"】"))</f>
        <v>【51.30】</v>
      </c>
      <c r="CX6" s="35">
        <f>IF(CX7="",NA(),CX7)</f>
        <v>85.23</v>
      </c>
      <c r="CY6" s="35">
        <f t="shared" ref="CY6:DG6" si="11">IF(CY7="",NA(),CY7)</f>
        <v>85.34</v>
      </c>
      <c r="CZ6" s="35">
        <f t="shared" si="11"/>
        <v>83.45</v>
      </c>
      <c r="DA6" s="35">
        <f t="shared" si="11"/>
        <v>84.04</v>
      </c>
      <c r="DB6" s="35">
        <f t="shared" si="11"/>
        <v>84.25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442135</v>
      </c>
      <c r="D7" s="37">
        <v>47</v>
      </c>
      <c r="E7" s="37">
        <v>17</v>
      </c>
      <c r="F7" s="37">
        <v>5</v>
      </c>
      <c r="G7" s="37">
        <v>0</v>
      </c>
      <c r="H7" s="37" t="s">
        <v>98</v>
      </c>
      <c r="I7" s="37" t="s">
        <v>99</v>
      </c>
      <c r="J7" s="37" t="s">
        <v>100</v>
      </c>
      <c r="K7" s="37" t="s">
        <v>101</v>
      </c>
      <c r="L7" s="37" t="s">
        <v>102</v>
      </c>
      <c r="M7" s="37" t="s">
        <v>103</v>
      </c>
      <c r="N7" s="38" t="s">
        <v>104</v>
      </c>
      <c r="O7" s="38" t="s">
        <v>105</v>
      </c>
      <c r="P7" s="38">
        <v>4.04</v>
      </c>
      <c r="Q7" s="38">
        <v>100</v>
      </c>
      <c r="R7" s="38">
        <v>3780</v>
      </c>
      <c r="S7" s="38">
        <v>34356</v>
      </c>
      <c r="T7" s="38">
        <v>319.32</v>
      </c>
      <c r="U7" s="38">
        <v>107.59</v>
      </c>
      <c r="V7" s="38">
        <v>1384</v>
      </c>
      <c r="W7" s="38">
        <v>0.55000000000000004</v>
      </c>
      <c r="X7" s="38">
        <v>2516.36</v>
      </c>
      <c r="Y7" s="38">
        <v>78.08</v>
      </c>
      <c r="Z7" s="38">
        <v>77.3</v>
      </c>
      <c r="AA7" s="38">
        <v>76.319999999999993</v>
      </c>
      <c r="AB7" s="38">
        <v>73.819999999999993</v>
      </c>
      <c r="AC7" s="38">
        <v>76.59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48.9</v>
      </c>
      <c r="BR7" s="38">
        <v>49.23</v>
      </c>
      <c r="BS7" s="38">
        <v>48.19</v>
      </c>
      <c r="BT7" s="38">
        <v>52.93</v>
      </c>
      <c r="BU7" s="38">
        <v>58.46</v>
      </c>
      <c r="BV7" s="38">
        <v>52.19</v>
      </c>
      <c r="BW7" s="38">
        <v>55.32</v>
      </c>
      <c r="BX7" s="38">
        <v>59.8</v>
      </c>
      <c r="BY7" s="38">
        <v>57.77</v>
      </c>
      <c r="BZ7" s="38">
        <v>57.31</v>
      </c>
      <c r="CA7" s="38">
        <v>59.59</v>
      </c>
      <c r="CB7" s="38">
        <v>247.99</v>
      </c>
      <c r="CC7" s="38">
        <v>306.49</v>
      </c>
      <c r="CD7" s="38">
        <v>331.01</v>
      </c>
      <c r="CE7" s="38">
        <v>289.70999999999998</v>
      </c>
      <c r="CF7" s="38">
        <v>244.14</v>
      </c>
      <c r="CG7" s="38">
        <v>296.14</v>
      </c>
      <c r="CH7" s="38">
        <v>283.17</v>
      </c>
      <c r="CI7" s="38">
        <v>263.76</v>
      </c>
      <c r="CJ7" s="38">
        <v>274.35000000000002</v>
      </c>
      <c r="CK7" s="38">
        <v>273.52</v>
      </c>
      <c r="CL7" s="38">
        <v>257.86</v>
      </c>
      <c r="CM7" s="38">
        <v>24.42</v>
      </c>
      <c r="CN7" s="38">
        <v>27.08</v>
      </c>
      <c r="CO7" s="38">
        <v>18.600000000000001</v>
      </c>
      <c r="CP7" s="38">
        <v>19.27</v>
      </c>
      <c r="CQ7" s="38">
        <v>22.92</v>
      </c>
      <c r="CR7" s="38">
        <v>52.31</v>
      </c>
      <c r="CS7" s="38">
        <v>60.65</v>
      </c>
      <c r="CT7" s="38">
        <v>51.75</v>
      </c>
      <c r="CU7" s="38">
        <v>50.68</v>
      </c>
      <c r="CV7" s="38">
        <v>50.14</v>
      </c>
      <c r="CW7" s="38">
        <v>51.3</v>
      </c>
      <c r="CX7" s="38">
        <v>85.23</v>
      </c>
      <c r="CY7" s="38">
        <v>85.34</v>
      </c>
      <c r="CZ7" s="38">
        <v>83.45</v>
      </c>
      <c r="DA7" s="38">
        <v>84.04</v>
      </c>
      <c r="DB7" s="38">
        <v>84.25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2021-02-24T00:57:46Z</cp:lastPrinted>
  <dcterms:created xsi:type="dcterms:W3CDTF">2020-12-04T03:09:34Z</dcterms:created>
  <dcterms:modified xsi:type="dcterms:W3CDTF">2021-02-24T00:57:49Z</dcterms:modified>
  <cp:category/>
</cp:coreProperties>
</file>