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◎令和2年国勢調査\800_速報集計（県・市町村）\R2地方集計\"/>
    </mc:Choice>
  </mc:AlternateContent>
  <bookViews>
    <workbookView xWindow="0" yWindow="0" windowWidth="28800" windowHeight="13350"/>
  </bookViews>
  <sheets>
    <sheet name="表１・図1" sheetId="2" r:id="rId1"/>
  </sheets>
  <calcPr calcId="162913" fullPrecision="0"/>
</workbook>
</file>

<file path=xl/calcChain.xml><?xml version="1.0" encoding="utf-8"?>
<calcChain xmlns="http://schemas.openxmlformats.org/spreadsheetml/2006/main">
  <c r="K18" i="2" l="1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J6" i="2"/>
  <c r="J5" i="2"/>
  <c r="I12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4" i="2"/>
  <c r="J12" i="2" l="1"/>
  <c r="D18" i="2" l="1"/>
  <c r="G18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J17" i="2"/>
  <c r="D17" i="2"/>
  <c r="J16" i="2"/>
  <c r="D16" i="2"/>
  <c r="J15" i="2"/>
  <c r="D15" i="2"/>
  <c r="J14" i="2"/>
  <c r="D14" i="2"/>
  <c r="J13" i="2"/>
  <c r="D13" i="2"/>
  <c r="D12" i="2"/>
  <c r="J11" i="2"/>
  <c r="D11" i="2"/>
  <c r="J10" i="2"/>
  <c r="D10" i="2"/>
  <c r="J9" i="2"/>
  <c r="D9" i="2"/>
  <c r="J8" i="2"/>
  <c r="D8" i="2"/>
  <c r="J7" i="2"/>
  <c r="D7" i="2"/>
  <c r="D6" i="2"/>
  <c r="D5" i="2"/>
  <c r="J18" i="2" l="1"/>
</calcChain>
</file>

<file path=xl/sharedStrings.xml><?xml version="1.0" encoding="utf-8"?>
<sst xmlns="http://schemas.openxmlformats.org/spreadsheetml/2006/main" count="36" uniqueCount="29">
  <si>
    <t>増減</t>
    <rPh sb="0" eb="2">
      <t>ゾウゲン</t>
    </rPh>
    <phoneticPr fontId="2"/>
  </si>
  <si>
    <t>増減率</t>
    <rPh sb="0" eb="3">
      <t>ゾウゲンリツ</t>
    </rPh>
    <phoneticPr fontId="2"/>
  </si>
  <si>
    <t>世帯数</t>
  </si>
  <si>
    <t>昭和２５年</t>
    <rPh sb="0" eb="2">
      <t>ショウワ</t>
    </rPh>
    <rPh sb="4" eb="5">
      <t>ネン</t>
    </rPh>
    <phoneticPr fontId="2"/>
  </si>
  <si>
    <t>昭和３０年</t>
    <rPh sb="0" eb="2">
      <t>ショウワ</t>
    </rPh>
    <rPh sb="4" eb="5">
      <t>ネン</t>
    </rPh>
    <phoneticPr fontId="2"/>
  </si>
  <si>
    <t>昭和３５年</t>
    <rPh sb="0" eb="2">
      <t>ショウワ</t>
    </rPh>
    <rPh sb="4" eb="5">
      <t>ネン</t>
    </rPh>
    <phoneticPr fontId="2"/>
  </si>
  <si>
    <t>昭和４０年</t>
    <rPh sb="0" eb="2">
      <t>ショウワ</t>
    </rPh>
    <rPh sb="4" eb="5">
      <t>ネン</t>
    </rPh>
    <phoneticPr fontId="2"/>
  </si>
  <si>
    <t>昭和４５年</t>
    <rPh sb="0" eb="2">
      <t>ショウワ</t>
    </rPh>
    <rPh sb="4" eb="5">
      <t>ネン</t>
    </rPh>
    <phoneticPr fontId="2"/>
  </si>
  <si>
    <t>昭和５０年</t>
    <rPh sb="0" eb="2">
      <t>ショウワ</t>
    </rPh>
    <rPh sb="4" eb="5">
      <t>ネン</t>
    </rPh>
    <phoneticPr fontId="2"/>
  </si>
  <si>
    <t>昭和５５年</t>
    <rPh sb="0" eb="2">
      <t>ショウワ</t>
    </rPh>
    <rPh sb="4" eb="5">
      <t>ネン</t>
    </rPh>
    <phoneticPr fontId="2"/>
  </si>
  <si>
    <t>昭和６０年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</si>
  <si>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</si>
  <si>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</si>
  <si>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</si>
  <si>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</si>
  <si>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</si>
  <si>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</si>
  <si>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－</t>
    <phoneticPr fontId="2"/>
  </si>
  <si>
    <t>世帯員数</t>
    <rPh sb="0" eb="3">
      <t>セタイイン</t>
    </rPh>
    <rPh sb="3" eb="4">
      <t>スウ</t>
    </rPh>
    <phoneticPr fontId="2"/>
  </si>
  <si>
    <t>1世帯当たりの世帯員</t>
    <rPh sb="1" eb="3">
      <t>セタイ</t>
    </rPh>
    <rPh sb="3" eb="4">
      <t>ア</t>
    </rPh>
    <rPh sb="7" eb="10">
      <t>セタイイン</t>
    </rPh>
    <phoneticPr fontId="2"/>
  </si>
  <si>
    <t>人数</t>
    <rPh sb="0" eb="1">
      <t>ニン</t>
    </rPh>
    <rPh sb="1" eb="2">
      <t>スウ</t>
    </rPh>
    <phoneticPr fontId="2"/>
  </si>
  <si>
    <t>人　　　　口</t>
    <rPh sb="0" eb="1">
      <t>ヒト</t>
    </rPh>
    <rPh sb="5" eb="6">
      <t>クチ</t>
    </rPh>
    <phoneticPr fontId="2"/>
  </si>
  <si>
    <t>世　　　　帯</t>
    <phoneticPr fontId="2"/>
  </si>
  <si>
    <t>　　項目
 年</t>
    <rPh sb="2" eb="4">
      <t>コウモク</t>
    </rPh>
    <rPh sb="6" eb="7">
      <t>ネン</t>
    </rPh>
    <phoneticPr fontId="2"/>
  </si>
  <si>
    <t>－</t>
    <phoneticPr fontId="2"/>
  </si>
  <si>
    <t>令和２年</t>
    <rPh sb="0" eb="2">
      <t>レイワ</t>
    </rPh>
    <rPh sb="3" eb="4">
      <t>ネン</t>
    </rPh>
    <phoneticPr fontId="2"/>
  </si>
  <si>
    <t>表１　大分県の人口及び世帯数（昭和25年～令和2年）</t>
    <rPh sb="0" eb="1">
      <t>ヒョウ</t>
    </rPh>
    <rPh sb="3" eb="6">
      <t>オオイタケン</t>
    </rPh>
    <rPh sb="7" eb="9">
      <t>ジンコウ</t>
    </rPh>
    <rPh sb="9" eb="10">
      <t>オヨ</t>
    </rPh>
    <rPh sb="15" eb="17">
      <t>ショウワ</t>
    </rPh>
    <rPh sb="21" eb="23">
      <t>レイワ</t>
    </rPh>
    <phoneticPr fontId="2"/>
  </si>
  <si>
    <t>－</t>
  </si>
  <si>
    <t>※令和２年は、総務省統計局による人口速報集計値</t>
    <rPh sb="1" eb="3">
      <t>レイワ</t>
    </rPh>
    <rPh sb="4" eb="5">
      <t>ネン</t>
    </rPh>
    <rPh sb="5" eb="6">
      <t>ヘイネン</t>
    </rPh>
    <rPh sb="7" eb="13">
      <t>ソウムショウトウケイキョク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</si>
</sst>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;[Red]&quot;▲ &quot;#,##0"/>
    <numFmt numFmtId="178" formatCode="#,##0.00_);[Red]\(#,##0.00\)"/>
    <numFmt numFmtId="179" formatCode="#,##0.00_ ;[Red]&quot;▲&quot;#,##0.00"/>
    <numFmt numFmtId="180" formatCode="0.0%;[Red]&quot;▲&quot;#,##0.0%"/>
  </numFmts>
  <fonts count="6" x14ac:knownFonts="1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2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180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ja-JP" sz="1200" b="0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図１　大分県の人口と世帯数の推移</a:t>
            </a:r>
            <a:endParaRPr lang="ja-JP" altLang="ja-JP" sz="1200" baseline="0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chemeClr val="accent1"/>
            </a:solidFill>
            <a:ln w="38100">
              <a:solidFill>
                <a:schemeClr val="accent1"/>
              </a:solidFill>
            </a:ln>
            <a:effectLst/>
          </c:spPr>
          <c:invertIfNegative val="0"/>
          <c:cat>
            <c:strRef>
              <c:f>表１・図1!$B$4:$B$18</c:f>
              <c:strCache>
                <c:ptCount val="15"/>
                <c:pt idx="0">
                  <c:v>昭和２５年</c:v>
                </c:pt>
                <c:pt idx="1">
                  <c:v>昭和３０年</c:v>
                </c:pt>
                <c:pt idx="2">
                  <c:v>昭和３５年</c:v>
                </c:pt>
                <c:pt idx="3">
                  <c:v>昭和４０年</c:v>
                </c:pt>
                <c:pt idx="4">
                  <c:v>昭和４５年</c:v>
                </c:pt>
                <c:pt idx="5">
                  <c:v>昭和５０年</c:v>
                </c:pt>
                <c:pt idx="6">
                  <c:v>昭和５５年</c:v>
                </c:pt>
                <c:pt idx="7">
                  <c:v>昭和６０年</c:v>
                </c:pt>
                <c:pt idx="8">
                  <c:v>平成２年</c:v>
                </c:pt>
                <c:pt idx="9">
                  <c:v>平成７年</c:v>
                </c:pt>
                <c:pt idx="10">
                  <c:v>平成１２年</c:v>
                </c:pt>
                <c:pt idx="11">
                  <c:v>平成１７年</c:v>
                </c:pt>
                <c:pt idx="12">
                  <c:v>平成２２年</c:v>
                </c:pt>
                <c:pt idx="13">
                  <c:v>平成２７年</c:v>
                </c:pt>
                <c:pt idx="14">
                  <c:v>令和２年</c:v>
                </c:pt>
              </c:strCache>
            </c:strRef>
          </c:cat>
          <c:val>
            <c:numRef>
              <c:f>表１・図1!$C$4:$C$18</c:f>
              <c:numCache>
                <c:formatCode>#,##0;[Red]"▲ "#,##0</c:formatCode>
                <c:ptCount val="15"/>
                <c:pt idx="0">
                  <c:v>1252999</c:v>
                </c:pt>
                <c:pt idx="1">
                  <c:v>1277199</c:v>
                </c:pt>
                <c:pt idx="2">
                  <c:v>1239655</c:v>
                </c:pt>
                <c:pt idx="3">
                  <c:v>1187480</c:v>
                </c:pt>
                <c:pt idx="4">
                  <c:v>1155566</c:v>
                </c:pt>
                <c:pt idx="5">
                  <c:v>1190314</c:v>
                </c:pt>
                <c:pt idx="6">
                  <c:v>1228913</c:v>
                </c:pt>
                <c:pt idx="7">
                  <c:v>1250214</c:v>
                </c:pt>
                <c:pt idx="8">
                  <c:v>1236942</c:v>
                </c:pt>
                <c:pt idx="9">
                  <c:v>1231306</c:v>
                </c:pt>
                <c:pt idx="10">
                  <c:v>1221140</c:v>
                </c:pt>
                <c:pt idx="11">
                  <c:v>1209571</c:v>
                </c:pt>
                <c:pt idx="12">
                  <c:v>1196529</c:v>
                </c:pt>
                <c:pt idx="13">
                  <c:v>1166338</c:v>
                </c:pt>
                <c:pt idx="14">
                  <c:v>1124597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D-47A5-9019-69BFF1C0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683360"/>
        <c:axId val="552686312"/>
      </c:barChart>
      <c:lineChart>
        <c:grouping val="standard"/>
        <c:varyColors val="0"/>
        <c:ser>
          <c:idx val="1"/>
          <c:order val="1"/>
          <c:tx>
            <c:v>世帯数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表１・図1!$B$4:$B$18</c:f>
              <c:strCache>
                <c:ptCount val="15"/>
                <c:pt idx="0">
                  <c:v>昭和２５年</c:v>
                </c:pt>
                <c:pt idx="1">
                  <c:v>昭和３０年</c:v>
                </c:pt>
                <c:pt idx="2">
                  <c:v>昭和３５年</c:v>
                </c:pt>
                <c:pt idx="3">
                  <c:v>昭和４０年</c:v>
                </c:pt>
                <c:pt idx="4">
                  <c:v>昭和４５年</c:v>
                </c:pt>
                <c:pt idx="5">
                  <c:v>昭和５０年</c:v>
                </c:pt>
                <c:pt idx="6">
                  <c:v>昭和５５年</c:v>
                </c:pt>
                <c:pt idx="7">
                  <c:v>昭和６０年</c:v>
                </c:pt>
                <c:pt idx="8">
                  <c:v>平成２年</c:v>
                </c:pt>
                <c:pt idx="9">
                  <c:v>平成７年</c:v>
                </c:pt>
                <c:pt idx="10">
                  <c:v>平成１２年</c:v>
                </c:pt>
                <c:pt idx="11">
                  <c:v>平成１７年</c:v>
                </c:pt>
                <c:pt idx="12">
                  <c:v>平成２２年</c:v>
                </c:pt>
                <c:pt idx="13">
                  <c:v>平成２７年</c:v>
                </c:pt>
                <c:pt idx="14">
                  <c:v>令和２年</c:v>
                </c:pt>
              </c:strCache>
            </c:strRef>
          </c:cat>
          <c:val>
            <c:numRef>
              <c:f>表１・図1!$F$4:$F$18</c:f>
              <c:numCache>
                <c:formatCode>#,##0;[Red]"▲ "#,##0</c:formatCode>
                <c:ptCount val="15"/>
                <c:pt idx="0">
                  <c:v>246465</c:v>
                </c:pt>
                <c:pt idx="1">
                  <c:v>253221</c:v>
                </c:pt>
                <c:pt idx="2">
                  <c:v>267692</c:v>
                </c:pt>
                <c:pt idx="3">
                  <c:v>285787</c:v>
                </c:pt>
                <c:pt idx="4">
                  <c:v>308454</c:v>
                </c:pt>
                <c:pt idx="5">
                  <c:v>344100</c:v>
                </c:pt>
                <c:pt idx="6">
                  <c:v>379040</c:v>
                </c:pt>
                <c:pt idx="7">
                  <c:v>395855</c:v>
                </c:pt>
                <c:pt idx="8">
                  <c:v>411634</c:v>
                </c:pt>
                <c:pt idx="9">
                  <c:v>435040</c:v>
                </c:pt>
                <c:pt idx="10">
                  <c:v>453814</c:v>
                </c:pt>
                <c:pt idx="11">
                  <c:v>469270</c:v>
                </c:pt>
                <c:pt idx="12">
                  <c:v>482051</c:v>
                </c:pt>
                <c:pt idx="13">
                  <c:v>486535</c:v>
                </c:pt>
                <c:pt idx="14">
                  <c:v>488229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D-47A5-9019-69BFF1C0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661384"/>
        <c:axId val="552664664"/>
      </c:lineChart>
      <c:catAx>
        <c:axId val="55268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686312"/>
        <c:crosses val="autoZero"/>
        <c:auto val="1"/>
        <c:lblAlgn val="ctr"/>
        <c:lblOffset val="100"/>
        <c:noMultiLvlLbl val="0"/>
      </c:catAx>
      <c:valAx>
        <c:axId val="55268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▲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683360"/>
        <c:crosses val="autoZero"/>
        <c:crossBetween val="between"/>
      </c:valAx>
      <c:valAx>
        <c:axId val="552664664"/>
        <c:scaling>
          <c:orientation val="minMax"/>
          <c:min val="200000"/>
        </c:scaling>
        <c:delete val="0"/>
        <c:axPos val="r"/>
        <c:numFmt formatCode="#,##0;[Red]&quot;▲ 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661384"/>
        <c:crosses val="max"/>
        <c:crossBetween val="between"/>
      </c:valAx>
      <c:catAx>
        <c:axId val="552661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664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19</xdr:row>
      <xdr:rowOff>238124</xdr:rowOff>
    </xdr:from>
    <xdr:to>
      <xdr:col>10</xdr:col>
      <xdr:colOff>523874</xdr:colOff>
      <xdr:row>34</xdr:row>
      <xdr:rowOff>104775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0.87128</cdr:x>
      <cdr:y>0.0332</cdr:y>
    </cdr:from>
    <cdr:to>
      <cdr:x>1</cdr:x>
      <cdr:y>0.08515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20047" y="144817"/>
          <a:ext cx="771178" cy="2266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世帯数</a:t>
          </a:r>
          <a:r>
            <a:rPr kumimoji="1" lang="en-US" altLang="ja-JP" sz="800"/>
            <a:t>(</a:t>
          </a:r>
          <a:r>
            <a:rPr kumimoji="1" lang="ja-JP" altLang="en-US" sz="800"/>
            <a:t>世帯</a:t>
          </a:r>
          <a:r>
            <a:rPr kumimoji="1" lang="en-US" altLang="ja-JP" sz="800"/>
            <a:t>)</a:t>
          </a:r>
          <a:endParaRPr kumimoji="1" lang="ja-JP" altLang="en-US" sz="800"/>
        </a:p>
      </cdr:txBody>
    </cdr:sp>
  </cdr:relSizeAnchor>
  <cdr:relSizeAnchor xmlns:cdr="http://schemas.openxmlformats.org/drawingml/2006/chartDrawing">
    <cdr:from>
      <cdr:x>0.00793</cdr:x>
      <cdr:y>0.03796</cdr:y>
    </cdr:from>
    <cdr:to>
      <cdr:x>0.09062</cdr:x>
      <cdr:y>0.08515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47519" y="165585"/>
          <a:ext cx="495407" cy="20589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人口</a:t>
          </a:r>
          <a:r>
            <a:rPr kumimoji="1" lang="en-US" altLang="ja-JP" sz="800"/>
            <a:t>(</a:t>
          </a:r>
          <a:r>
            <a:rPr kumimoji="1" lang="ja-JP" altLang="en-US" sz="800"/>
            <a:t>人</a:t>
          </a:r>
          <a:r>
            <a:rPr kumimoji="1" lang="en-US" altLang="ja-JP" sz="800"/>
            <a:t>)</a:t>
          </a:r>
          <a:endParaRPr kumimoji="1"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9"/>
  <sheetViews>
    <sheetView showGridLines="0" tabSelected="1" workbookViewId="0">
      <selection activeCell="N5" sqref="N5"/>
    </sheetView>
  </sheetViews>
  <sheetFormatPr defaultRowHeight="21" customHeight="1" x14ac:dyDescent="0.15"/>
  <cols>
    <col min="1" max="1" width="9" style="1"/>
    <col min="2" max="2" width="9.625" style="1" customWidth="1"/>
    <col min="3" max="3" width="10.625" style="1" customWidth="1"/>
    <col min="4" max="11" width="9" style="1" customWidth="1"/>
    <col min="12" max="12" width="9.625" style="1" customWidth="1"/>
    <col min="13" max="13" width="10.625" style="1" customWidth="1"/>
    <col min="14" max="15" width="8" style="1" customWidth="1"/>
    <col min="16" max="16" width="9" style="1"/>
    <col min="17" max="18" width="10.625" style="1" customWidth="1"/>
    <col min="19" max="19" width="9.625" style="1" customWidth="1"/>
    <col min="20" max="20" width="10.625" style="1" customWidth="1"/>
    <col min="21" max="22" width="8" style="1" customWidth="1"/>
    <col min="23" max="23" width="9" style="1"/>
    <col min="24" max="25" width="10.625" style="1" customWidth="1"/>
    <col min="26" max="26" width="9.625" style="1" customWidth="1"/>
    <col min="27" max="27" width="10.625" style="1" customWidth="1"/>
    <col min="28" max="29" width="8" style="1" customWidth="1"/>
    <col min="30" max="30" width="9" style="1"/>
    <col min="31" max="32" width="10.625" style="1" customWidth="1"/>
    <col min="33" max="33" width="9.625" style="1" customWidth="1"/>
    <col min="34" max="34" width="10.625" style="1" customWidth="1"/>
    <col min="35" max="36" width="8" style="1" customWidth="1"/>
    <col min="37" max="37" width="9" style="1"/>
    <col min="38" max="39" width="10.625" style="1" customWidth="1"/>
    <col min="40" max="40" width="9.625" style="1" customWidth="1"/>
    <col min="41" max="41" width="10.625" style="1" customWidth="1"/>
    <col min="42" max="43" width="8" style="1" customWidth="1"/>
    <col min="44" max="44" width="9" style="1"/>
    <col min="45" max="46" width="10.625" style="1" customWidth="1"/>
    <col min="47" max="47" width="9.625" style="1" customWidth="1"/>
    <col min="48" max="48" width="10.625" style="1" customWidth="1"/>
    <col min="49" max="49" width="8" style="1" customWidth="1"/>
    <col min="50" max="51" width="9" style="1"/>
    <col min="52" max="53" width="10.625" style="1" customWidth="1"/>
    <col min="54" max="54" width="9.625" style="1" customWidth="1"/>
    <col min="55" max="55" width="10.625" style="1" customWidth="1"/>
    <col min="56" max="56" width="8" style="1" customWidth="1"/>
    <col min="57" max="58" width="9" style="1"/>
    <col min="59" max="60" width="10.625" style="1" customWidth="1"/>
    <col min="61" max="61" width="9.625" style="1" customWidth="1"/>
    <col min="62" max="62" width="10.625" style="1" customWidth="1"/>
    <col min="63" max="64" width="8" style="1" customWidth="1"/>
    <col min="65" max="65" width="9" style="1"/>
    <col min="66" max="67" width="10.625" style="1" customWidth="1"/>
    <col min="68" max="68" width="9.625" style="1" customWidth="1"/>
    <col min="69" max="69" width="10.625" style="1" customWidth="1"/>
    <col min="70" max="70" width="8" style="1" customWidth="1"/>
    <col min="71" max="72" width="9" style="1"/>
    <col min="73" max="74" width="10.625" style="1" customWidth="1"/>
    <col min="75" max="75" width="9.625" style="1" customWidth="1"/>
    <col min="76" max="76" width="10.625" style="1" customWidth="1"/>
    <col min="77" max="77" width="8" style="1" customWidth="1"/>
    <col min="78" max="79" width="9" style="1"/>
    <col min="80" max="81" width="10.625" style="1" customWidth="1"/>
    <col min="82" max="82" width="9.625" style="1" customWidth="1"/>
    <col min="83" max="83" width="10.625" style="1" customWidth="1"/>
    <col min="84" max="84" width="8" style="1" customWidth="1"/>
    <col min="85" max="86" width="9" style="1"/>
    <col min="87" max="88" width="10.625" style="1" customWidth="1"/>
    <col min="89" max="89" width="9.625" style="1" customWidth="1"/>
    <col min="90" max="90" width="10.625" style="1" customWidth="1"/>
    <col min="91" max="91" width="8" style="1" customWidth="1"/>
    <col min="92" max="93" width="9" style="1"/>
    <col min="94" max="95" width="10.625" style="1" customWidth="1"/>
    <col min="96" max="96" width="9.625" style="1" customWidth="1"/>
    <col min="97" max="97" width="10.625" style="1" customWidth="1"/>
    <col min="98" max="98" width="8" style="1" customWidth="1"/>
    <col min="99" max="100" width="9" style="1"/>
    <col min="101" max="102" width="10.625" style="1" customWidth="1"/>
    <col min="103" max="103" width="9.625" style="1" customWidth="1"/>
    <col min="104" max="104" width="10.625" style="1" customWidth="1"/>
    <col min="105" max="105" width="8" style="1" customWidth="1"/>
    <col min="106" max="16384" width="9" style="1"/>
  </cols>
  <sheetData>
    <row r="1" spans="2:65" ht="21" customHeight="1" x14ac:dyDescent="0.15">
      <c r="B1" s="13" t="s">
        <v>26</v>
      </c>
      <c r="L1" s="2"/>
      <c r="AF1" s="3"/>
      <c r="AG1" s="4"/>
      <c r="AX1" s="3"/>
      <c r="AY1" s="4"/>
      <c r="BL1" s="3"/>
      <c r="BM1" s="4"/>
    </row>
    <row r="2" spans="2:65" ht="21" customHeight="1" x14ac:dyDescent="0.15">
      <c r="B2" s="16" t="s">
        <v>23</v>
      </c>
      <c r="C2" s="18" t="s">
        <v>21</v>
      </c>
      <c r="D2" s="18"/>
      <c r="E2" s="18"/>
      <c r="F2" s="18" t="s">
        <v>22</v>
      </c>
      <c r="G2" s="18"/>
      <c r="H2" s="18"/>
      <c r="I2" s="18" t="s">
        <v>19</v>
      </c>
      <c r="J2" s="18"/>
      <c r="K2" s="18"/>
      <c r="L2" s="2"/>
      <c r="AF2" s="3"/>
      <c r="AG2" s="4"/>
      <c r="AX2" s="3"/>
      <c r="AY2" s="4"/>
      <c r="BL2" s="3"/>
      <c r="BM2" s="4"/>
    </row>
    <row r="3" spans="2:65" ht="21" customHeight="1" x14ac:dyDescent="0.15">
      <c r="B3" s="17"/>
      <c r="C3" s="5" t="s">
        <v>20</v>
      </c>
      <c r="D3" s="5" t="s">
        <v>0</v>
      </c>
      <c r="E3" s="5" t="s">
        <v>1</v>
      </c>
      <c r="F3" s="5" t="s">
        <v>2</v>
      </c>
      <c r="G3" s="5" t="s">
        <v>0</v>
      </c>
      <c r="H3" s="5" t="s">
        <v>1</v>
      </c>
      <c r="I3" s="8" t="s">
        <v>18</v>
      </c>
      <c r="J3" s="5" t="s">
        <v>0</v>
      </c>
      <c r="K3" s="5" t="s">
        <v>1</v>
      </c>
    </row>
    <row r="4" spans="2:65" ht="21" customHeight="1" x14ac:dyDescent="0.15">
      <c r="B4" s="6" t="s">
        <v>3</v>
      </c>
      <c r="C4" s="9">
        <v>1252999</v>
      </c>
      <c r="D4" s="10" t="s">
        <v>17</v>
      </c>
      <c r="E4" s="14" t="s">
        <v>17</v>
      </c>
      <c r="F4" s="9">
        <v>246465</v>
      </c>
      <c r="G4" s="10" t="s">
        <v>24</v>
      </c>
      <c r="H4" s="7" t="s">
        <v>17</v>
      </c>
      <c r="I4" s="11">
        <f>ROUND(C4/F4,3)</f>
        <v>5.08</v>
      </c>
      <c r="J4" s="7" t="s">
        <v>24</v>
      </c>
      <c r="K4" s="7" t="s">
        <v>27</v>
      </c>
    </row>
    <row r="5" spans="2:65" ht="21" customHeight="1" x14ac:dyDescent="0.15">
      <c r="B5" s="6" t="s">
        <v>4</v>
      </c>
      <c r="C5" s="9">
        <v>1277199</v>
      </c>
      <c r="D5" s="9">
        <f t="shared" ref="D5:D17" si="0">C5-C4</f>
        <v>24200</v>
      </c>
      <c r="E5" s="15">
        <f t="shared" ref="E5:E18" si="1">ROUND(D5/C4,3)</f>
        <v>1.9E-2</v>
      </c>
      <c r="F5" s="9">
        <v>253221</v>
      </c>
      <c r="G5" s="9">
        <f t="shared" ref="G5:G17" si="2">F5-F4</f>
        <v>6756</v>
      </c>
      <c r="H5" s="15">
        <f>ROUND(G5/F4,3)</f>
        <v>2.7E-2</v>
      </c>
      <c r="I5" s="11">
        <f t="shared" ref="I5:I18" si="3">ROUND(C5/F5,3)</f>
        <v>5.04</v>
      </c>
      <c r="J5" s="12">
        <f>$I$5-$I$4</f>
        <v>-0.04</v>
      </c>
      <c r="K5" s="15">
        <f>ROUND(J5/I4,3)</f>
        <v>-8.0000000000000002E-3</v>
      </c>
    </row>
    <row r="6" spans="2:65" ht="21" customHeight="1" x14ac:dyDescent="0.15">
      <c r="B6" s="6" t="s">
        <v>5</v>
      </c>
      <c r="C6" s="9">
        <v>1239655</v>
      </c>
      <c r="D6" s="9">
        <f t="shared" si="0"/>
        <v>-37544</v>
      </c>
      <c r="E6" s="15">
        <f t="shared" si="1"/>
        <v>-2.9000000000000001E-2</v>
      </c>
      <c r="F6" s="9">
        <v>267692</v>
      </c>
      <c r="G6" s="9">
        <f t="shared" si="2"/>
        <v>14471</v>
      </c>
      <c r="H6" s="15">
        <f t="shared" ref="H6:H18" si="4">ROUND(G6/F5,3)</f>
        <v>5.7000000000000002E-2</v>
      </c>
      <c r="I6" s="11">
        <f t="shared" si="3"/>
        <v>4.63</v>
      </c>
      <c r="J6" s="12">
        <f>I6-I5</f>
        <v>-0.41</v>
      </c>
      <c r="K6" s="15">
        <f t="shared" ref="K6:K18" si="5">ROUND(J6/I5,3)</f>
        <v>-8.1000000000000003E-2</v>
      </c>
    </row>
    <row r="7" spans="2:65" ht="21" customHeight="1" x14ac:dyDescent="0.15">
      <c r="B7" s="6" t="s">
        <v>6</v>
      </c>
      <c r="C7" s="9">
        <v>1187480</v>
      </c>
      <c r="D7" s="9">
        <f t="shared" si="0"/>
        <v>-52175</v>
      </c>
      <c r="E7" s="15">
        <f t="shared" si="1"/>
        <v>-4.2000000000000003E-2</v>
      </c>
      <c r="F7" s="9">
        <v>285787</v>
      </c>
      <c r="G7" s="9">
        <f t="shared" si="2"/>
        <v>18095</v>
      </c>
      <c r="H7" s="15">
        <f t="shared" si="4"/>
        <v>6.8000000000000005E-2</v>
      </c>
      <c r="I7" s="11">
        <f t="shared" si="3"/>
        <v>4.16</v>
      </c>
      <c r="J7" s="12">
        <f t="shared" ref="J7:J15" si="6">I7-I6</f>
        <v>-0.47</v>
      </c>
      <c r="K7" s="15">
        <f t="shared" si="5"/>
        <v>-0.10199999999999999</v>
      </c>
    </row>
    <row r="8" spans="2:65" ht="21" customHeight="1" x14ac:dyDescent="0.15">
      <c r="B8" s="6" t="s">
        <v>7</v>
      </c>
      <c r="C8" s="9">
        <v>1155566</v>
      </c>
      <c r="D8" s="9">
        <f t="shared" si="0"/>
        <v>-31914</v>
      </c>
      <c r="E8" s="15">
        <f t="shared" si="1"/>
        <v>-2.7E-2</v>
      </c>
      <c r="F8" s="9">
        <v>308454</v>
      </c>
      <c r="G8" s="9">
        <f t="shared" si="2"/>
        <v>22667</v>
      </c>
      <c r="H8" s="15">
        <f t="shared" si="4"/>
        <v>7.9000000000000001E-2</v>
      </c>
      <c r="I8" s="11">
        <f t="shared" si="3"/>
        <v>3.75</v>
      </c>
      <c r="J8" s="12">
        <f t="shared" si="6"/>
        <v>-0.41</v>
      </c>
      <c r="K8" s="15">
        <f t="shared" si="5"/>
        <v>-9.9000000000000005E-2</v>
      </c>
    </row>
    <row r="9" spans="2:65" ht="21" customHeight="1" x14ac:dyDescent="0.15">
      <c r="B9" s="6" t="s">
        <v>8</v>
      </c>
      <c r="C9" s="9">
        <v>1190314</v>
      </c>
      <c r="D9" s="9">
        <f t="shared" si="0"/>
        <v>34748</v>
      </c>
      <c r="E9" s="15">
        <f t="shared" si="1"/>
        <v>0.03</v>
      </c>
      <c r="F9" s="9">
        <v>344100</v>
      </c>
      <c r="G9" s="9">
        <f t="shared" si="2"/>
        <v>35646</v>
      </c>
      <c r="H9" s="15">
        <f t="shared" si="4"/>
        <v>0.11600000000000001</v>
      </c>
      <c r="I9" s="11">
        <f t="shared" si="3"/>
        <v>3.46</v>
      </c>
      <c r="J9" s="12">
        <f t="shared" si="6"/>
        <v>-0.28999999999999998</v>
      </c>
      <c r="K9" s="15">
        <f t="shared" si="5"/>
        <v>-7.6999999999999999E-2</v>
      </c>
    </row>
    <row r="10" spans="2:65" ht="21" customHeight="1" x14ac:dyDescent="0.15">
      <c r="B10" s="6" t="s">
        <v>9</v>
      </c>
      <c r="C10" s="9">
        <v>1228913</v>
      </c>
      <c r="D10" s="9">
        <f t="shared" si="0"/>
        <v>38599</v>
      </c>
      <c r="E10" s="15">
        <f t="shared" si="1"/>
        <v>3.2000000000000001E-2</v>
      </c>
      <c r="F10" s="9">
        <v>379040</v>
      </c>
      <c r="G10" s="9">
        <f t="shared" si="2"/>
        <v>34940</v>
      </c>
      <c r="H10" s="15">
        <f t="shared" si="4"/>
        <v>0.10199999999999999</v>
      </c>
      <c r="I10" s="11">
        <f t="shared" si="3"/>
        <v>3.24</v>
      </c>
      <c r="J10" s="12">
        <f t="shared" si="6"/>
        <v>-0.22</v>
      </c>
      <c r="K10" s="15">
        <f t="shared" si="5"/>
        <v>-6.4000000000000001E-2</v>
      </c>
    </row>
    <row r="11" spans="2:65" ht="21" customHeight="1" x14ac:dyDescent="0.15">
      <c r="B11" s="6" t="s">
        <v>10</v>
      </c>
      <c r="C11" s="9">
        <v>1250214</v>
      </c>
      <c r="D11" s="9">
        <f t="shared" si="0"/>
        <v>21301</v>
      </c>
      <c r="E11" s="15">
        <f t="shared" si="1"/>
        <v>1.7000000000000001E-2</v>
      </c>
      <c r="F11" s="9">
        <v>395855</v>
      </c>
      <c r="G11" s="9">
        <f t="shared" si="2"/>
        <v>16815</v>
      </c>
      <c r="H11" s="15">
        <f t="shared" si="4"/>
        <v>4.3999999999999997E-2</v>
      </c>
      <c r="I11" s="11">
        <f t="shared" si="3"/>
        <v>3.16</v>
      </c>
      <c r="J11" s="12">
        <f t="shared" si="6"/>
        <v>-0.08</v>
      </c>
      <c r="K11" s="15">
        <f t="shared" si="5"/>
        <v>-2.5000000000000001E-2</v>
      </c>
    </row>
    <row r="12" spans="2:65" ht="21" customHeight="1" x14ac:dyDescent="0.15">
      <c r="B12" s="6" t="s">
        <v>11</v>
      </c>
      <c r="C12" s="9">
        <v>1236942</v>
      </c>
      <c r="D12" s="9">
        <f t="shared" si="0"/>
        <v>-13272</v>
      </c>
      <c r="E12" s="15">
        <f t="shared" si="1"/>
        <v>-1.0999999999999999E-2</v>
      </c>
      <c r="F12" s="9">
        <v>411634</v>
      </c>
      <c r="G12" s="9">
        <f t="shared" si="2"/>
        <v>15779</v>
      </c>
      <c r="H12" s="15">
        <f t="shared" si="4"/>
        <v>0.04</v>
      </c>
      <c r="I12" s="11">
        <f>ROUND(C12/F12,5)</f>
        <v>3</v>
      </c>
      <c r="J12" s="12">
        <f>I12-I11</f>
        <v>-0.16</v>
      </c>
      <c r="K12" s="15">
        <f t="shared" si="5"/>
        <v>-5.0999999999999997E-2</v>
      </c>
    </row>
    <row r="13" spans="2:65" ht="21" customHeight="1" x14ac:dyDescent="0.15">
      <c r="B13" s="6" t="s">
        <v>12</v>
      </c>
      <c r="C13" s="9">
        <v>1231306</v>
      </c>
      <c r="D13" s="9">
        <f t="shared" si="0"/>
        <v>-5636</v>
      </c>
      <c r="E13" s="15">
        <f t="shared" si="1"/>
        <v>-5.0000000000000001E-3</v>
      </c>
      <c r="F13" s="9">
        <v>435040</v>
      </c>
      <c r="G13" s="9">
        <f t="shared" si="2"/>
        <v>23406</v>
      </c>
      <c r="H13" s="15">
        <f t="shared" si="4"/>
        <v>5.7000000000000002E-2</v>
      </c>
      <c r="I13" s="11">
        <f t="shared" si="3"/>
        <v>2.83</v>
      </c>
      <c r="J13" s="12">
        <f t="shared" si="6"/>
        <v>-0.17</v>
      </c>
      <c r="K13" s="15">
        <f t="shared" si="5"/>
        <v>-5.7000000000000002E-2</v>
      </c>
    </row>
    <row r="14" spans="2:65" ht="21" customHeight="1" x14ac:dyDescent="0.15">
      <c r="B14" s="6" t="s">
        <v>13</v>
      </c>
      <c r="C14" s="9">
        <v>1221140</v>
      </c>
      <c r="D14" s="9">
        <f t="shared" si="0"/>
        <v>-10166</v>
      </c>
      <c r="E14" s="15">
        <f t="shared" si="1"/>
        <v>-8.0000000000000002E-3</v>
      </c>
      <c r="F14" s="9">
        <v>453814</v>
      </c>
      <c r="G14" s="9">
        <f t="shared" si="2"/>
        <v>18774</v>
      </c>
      <c r="H14" s="15">
        <f t="shared" si="4"/>
        <v>4.2999999999999997E-2</v>
      </c>
      <c r="I14" s="11">
        <f t="shared" si="3"/>
        <v>2.69</v>
      </c>
      <c r="J14" s="12">
        <f t="shared" si="6"/>
        <v>-0.14000000000000001</v>
      </c>
      <c r="K14" s="15">
        <f t="shared" si="5"/>
        <v>-4.9000000000000002E-2</v>
      </c>
    </row>
    <row r="15" spans="2:65" ht="21" customHeight="1" x14ac:dyDescent="0.15">
      <c r="B15" s="6" t="s">
        <v>14</v>
      </c>
      <c r="C15" s="9">
        <v>1209571</v>
      </c>
      <c r="D15" s="9">
        <f t="shared" si="0"/>
        <v>-11569</v>
      </c>
      <c r="E15" s="15">
        <f t="shared" si="1"/>
        <v>-8.9999999999999993E-3</v>
      </c>
      <c r="F15" s="9">
        <v>469270</v>
      </c>
      <c r="G15" s="9">
        <f t="shared" si="2"/>
        <v>15456</v>
      </c>
      <c r="H15" s="15">
        <f t="shared" si="4"/>
        <v>3.4000000000000002E-2</v>
      </c>
      <c r="I15" s="11">
        <f t="shared" si="3"/>
        <v>2.58</v>
      </c>
      <c r="J15" s="12">
        <f t="shared" si="6"/>
        <v>-0.11</v>
      </c>
      <c r="K15" s="15">
        <f t="shared" si="5"/>
        <v>-4.1000000000000002E-2</v>
      </c>
    </row>
    <row r="16" spans="2:65" ht="21" customHeight="1" x14ac:dyDescent="0.15">
      <c r="B16" s="6" t="s">
        <v>15</v>
      </c>
      <c r="C16" s="9">
        <v>1196529</v>
      </c>
      <c r="D16" s="9">
        <f t="shared" si="0"/>
        <v>-13042</v>
      </c>
      <c r="E16" s="15">
        <f t="shared" si="1"/>
        <v>-1.0999999999999999E-2</v>
      </c>
      <c r="F16" s="9">
        <v>482051</v>
      </c>
      <c r="G16" s="9">
        <f t="shared" si="2"/>
        <v>12781</v>
      </c>
      <c r="H16" s="15">
        <f t="shared" si="4"/>
        <v>2.7E-2</v>
      </c>
      <c r="I16" s="11">
        <f t="shared" si="3"/>
        <v>2.48</v>
      </c>
      <c r="J16" s="12">
        <f>I16-I15</f>
        <v>-0.1</v>
      </c>
      <c r="K16" s="15">
        <f t="shared" si="5"/>
        <v>-3.9E-2</v>
      </c>
    </row>
    <row r="17" spans="2:11" ht="21" customHeight="1" x14ac:dyDescent="0.15">
      <c r="B17" s="6" t="s">
        <v>16</v>
      </c>
      <c r="C17" s="9">
        <v>1166338</v>
      </c>
      <c r="D17" s="9">
        <f t="shared" si="0"/>
        <v>-30191</v>
      </c>
      <c r="E17" s="15">
        <f t="shared" si="1"/>
        <v>-2.5000000000000001E-2</v>
      </c>
      <c r="F17" s="9">
        <v>486535</v>
      </c>
      <c r="G17" s="9">
        <f t="shared" si="2"/>
        <v>4484</v>
      </c>
      <c r="H17" s="15">
        <f t="shared" si="4"/>
        <v>8.9999999999999993E-3</v>
      </c>
      <c r="I17" s="11">
        <f t="shared" si="3"/>
        <v>2.4</v>
      </c>
      <c r="J17" s="12">
        <f>I17-I16</f>
        <v>-0.08</v>
      </c>
      <c r="K17" s="15">
        <f t="shared" si="5"/>
        <v>-3.2000000000000001E-2</v>
      </c>
    </row>
    <row r="18" spans="2:11" ht="21" customHeight="1" x14ac:dyDescent="0.15">
      <c r="B18" s="6" t="s">
        <v>25</v>
      </c>
      <c r="C18" s="9">
        <v>1124597</v>
      </c>
      <c r="D18" s="9">
        <f>C18-C17</f>
        <v>-41741</v>
      </c>
      <c r="E18" s="15">
        <f t="shared" si="1"/>
        <v>-3.5999999999999997E-2</v>
      </c>
      <c r="F18" s="9">
        <v>488229</v>
      </c>
      <c r="G18" s="9">
        <f t="shared" ref="G18" si="7">F18-F17</f>
        <v>1694</v>
      </c>
      <c r="H18" s="15">
        <f t="shared" si="4"/>
        <v>3.0000000000000001E-3</v>
      </c>
      <c r="I18" s="11">
        <f t="shared" si="3"/>
        <v>2.2999999999999998</v>
      </c>
      <c r="J18" s="12">
        <f>I18-I17</f>
        <v>-0.1</v>
      </c>
      <c r="K18" s="15">
        <f t="shared" si="5"/>
        <v>-4.2000000000000003E-2</v>
      </c>
    </row>
    <row r="19" spans="2:11" ht="21" customHeight="1" x14ac:dyDescent="0.15">
      <c r="B19" s="1" t="s">
        <v>28</v>
      </c>
    </row>
  </sheetData>
  <mergeCells count="4">
    <mergeCell ref="B2:B3"/>
    <mergeCell ref="C2:E2"/>
    <mergeCell ref="F2:H2"/>
    <mergeCell ref="I2:K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表１・図1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2021-06-22T02:56:36Z</cp:lastPrinted>
  <dcterms:created xsi:type="dcterms:W3CDTF">2016-01-08T09:27:38Z</dcterms:created>
  <dcterms:modified xsi:type="dcterms:W3CDTF">2021-06-25T07:22:42Z</dcterms:modified>
</cp:coreProperties>
</file>