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tabRatio="8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DG102" i="12"/>
  <c r="DQ102" i="12"/>
  <c r="CR102" i="12"/>
  <c r="BG36" i="10" l="1"/>
  <c r="BG35" i="10"/>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<sst xmlns="http://schemas.openxmlformats.org/spreadsheetml/2006/main" count="1147" uniqueCount="651">
  <si>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</si>
  <si>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</si>
  <si>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</si>
  <si>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</si>
  <si>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</si>
  <si>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</si>
  <si>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</si>
  <si>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</si>
  <si>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</si>
  <si>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</si>
  <si>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</si>
  <si>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</si>
  <si>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</si>
  <si>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</si>
  <si>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</si>
  <si>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</si>
  <si>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</si>
  <si>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</si>
  <si>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</si>
  <si>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</si>
  <si>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</si>
  <si>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</si>
  <si>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</si>
  <si>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</si>
  <si>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</si>
  <si>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</si>
  <si>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</si>
  <si>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</si>
  <si>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</si>
  <si>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</si>
  <si>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</si>
  <si>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</si>
  <si>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</si>
  <si>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</si>
  <si>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</si>
  <si>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</si>
  <si>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</si>
  <si>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</si>
  <si>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</si>
  <si>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</si>
  <si>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</si>
  <si>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</si>
  <si>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</si>
  <si>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</si>
  <si>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</si>
  <si>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</si>
  <si>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</si>
  <si>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</si>
  <si>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</si>
  <si>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</si>
  <si>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</si>
  <si>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</si>
  <si>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</si>
  <si>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</si>
  <si>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</si>
  <si>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</si>
  <si>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</si>
  <si>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</si>
  <si>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</si>
  <si>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</si>
  <si>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</si>
  <si>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</si>
  <si>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</si>
  <si>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</si>
  <si>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</si>
  <si>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</si>
  <si>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</si>
  <si>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</si>
  <si>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</si>
  <si>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</si>
  <si>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</si>
  <si>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</si>
  <si>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</si>
  <si>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</si>
  <si>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</si>
  <si>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</si>
  <si>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</si>
  <si>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</si>
  <si>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</si>
  <si>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</si>
  <si>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</si>
  <si>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</si>
  <si>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</si>
  <si>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</si>
  <si>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</si>
  <si>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</si>
  <si>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</si>
  <si>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</si>
  <si>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</si>
  <si>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</si>
  <si>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</si>
  <si>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</si>
  <si>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</si>
  <si>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</si>
  <si>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</si>
  <si>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</si>
  <si>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</si>
  <si>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</si>
  <si>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</si>
  <si>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</si>
  <si>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</si>
  <si>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</si>
  <si>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</si>
  <si>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</si>
  <si>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</si>
  <si>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</si>
  <si>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</si>
  <si>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</si>
  <si>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</si>
  <si>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</si>
  <si>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</si>
  <si>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</si>
  <si>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</si>
  <si>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</si>
  <si>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</si>
  <si>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</si>
  <si>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</si>
  <si>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</si>
  <si>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</si>
  <si>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</si>
  <si>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</si>
  <si>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</si>
  <si>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</si>
  <si>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</si>
  <si>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</si>
  <si>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</si>
  <si>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</si>
  <si>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</si>
  <si>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</si>
  <si>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</si>
  <si>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</si>
  <si>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</si>
  <si>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</si>
  <si>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</si>
  <si>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</si>
  <si>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</si>
  <si>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</si>
  <si>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</si>
  <si>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</si>
  <si>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</si>
  <si>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</si>
  <si>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</si>
  <si>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</si>
  <si>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</si>
  <si>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</si>
  <si>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</si>
  <si>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</si>
  <si>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</si>
  <si>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</si>
  <si>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</si>
  <si>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</si>
  <si>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</si>
  <si>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</si>
  <si>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</si>
  <si>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</si>
  <si>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</si>
  <si>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</si>
  <si>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</si>
  <si>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</si>
  <si>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</si>
  <si>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</si>
  <si>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</si>
  <si>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</si>
  <si>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</si>
  <si>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</si>
  <si>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</si>
  <si>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</si>
  <si>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</si>
  <si>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</si>
  <si>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</si>
  <si>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</si>
  <si>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</si>
  <si>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</si>
  <si>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</si>
  <si>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</si>
  <si>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</si>
  <si>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</si>
  <si>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</si>
  <si>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</si>
  <si>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</si>
  <si>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</si>
  <si>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</si>
  <si>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</si>
  <si>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</si>
  <si>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</si>
  <si>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</si>
  <si>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</si>
  <si>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</si>
  <si>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</si>
  <si>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</si>
  <si>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</si>
  <si>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</si>
  <si>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</si>
  <si>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</si>
  <si>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</si>
  <si>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</si>
  <si>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</si>
  <si>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</si>
  <si>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</si>
  <si>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</si>
  <si>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</si>
  <si>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</si>
  <si>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</si>
  <si>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</si>
  <si>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</si>
  <si>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</si>
  <si>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</si>
  <si>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</si>
  <si>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</si>
  <si>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</si>
  <si>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</si>
  <si>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</si>
  <si>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</si>
  <si>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大分県中津市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</si>
  <si>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</si>
  <si>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</si>
  <si>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</si>
  <si>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</si>
  <si>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</si>
  <si>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</si>
  <si>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</si>
  <si>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</si>
  <si>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</si>
  <si>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</si>
  <si>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</si>
  <si>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</si>
  <si>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</si>
  <si>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</si>
  <si>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</si>
  <si>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</si>
  <si>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</si>
  <si>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</si>
  <si>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</si>
  <si>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</si>
  <si>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</si>
  <si>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</si>
  <si>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</si>
  <si>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</si>
  <si>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</si>
  <si>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</si>
  <si>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</si>
  <si>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</si>
  <si>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</si>
  <si>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</si>
  <si>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</si>
  <si>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</si>
  <si>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</si>
  <si>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</si>
  <si>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</si>
  <si>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</si>
  <si>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</si>
  <si>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</si>
  <si>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</si>
  <si>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</si>
  <si>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</si>
  <si>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</si>
  <si>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</si>
  <si>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</si>
  <si>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</si>
  <si>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</si>
  <si>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</si>
  <si>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</si>
  <si>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</si>
  <si>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</si>
  <si>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</si>
  <si>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</si>
  <si>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</si>
  <si>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</si>
  <si>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</si>
  <si>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</si>
  <si>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</si>
  <si>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</si>
  <si>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</si>
  <si>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</si>
  <si>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</si>
  <si>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</si>
  <si>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</si>
  <si>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</si>
  <si>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</si>
  <si>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</si>
  <si>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</si>
  <si>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</si>
  <si>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</si>
  <si>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</si>
  <si>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</si>
  <si>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</si>
  <si>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</si>
  <si>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</si>
  <si>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</si>
  <si>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</si>
  <si>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</si>
  <si>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</si>
  <si>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</si>
  <si>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</si>
  <si>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</si>
  <si>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t>
    <phoneticPr fontId="5"/>
  </si>
  <si>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</si>
  <si>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</si>
  <si>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</si>
  <si>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</si>
  <si>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</si>
  <si>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</si>
  <si>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</si>
  <si>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</si>
  <si>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</si>
  <si>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</si>
  <si>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</si>
  <si>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</si>
  <si>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</si>
  <si>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</si>
  <si>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</si>
  <si>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</si>
  <si>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</si>
  <si>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</si>
  <si>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</si>
  <si>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</si>
  <si>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</si>
  <si>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</si>
  <si>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</si>
  <si>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</si>
  <si>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</si>
  <si>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</si>
  <si>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</si>
  <si>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</si>
  <si>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</si>
  <si>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</si>
  <si>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</si>
  <si>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</si>
  <si>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</si>
  <si>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</si>
  <si>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</si>
  <si>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</si>
  <si>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</si>
  <si>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</si>
  <si>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</si>
  <si>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</si>
  <si>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</si>
  <si>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</si>
  <si>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</si>
  <si>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</si>
  <si>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</si>
  <si>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</si>
  <si>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</si>
  <si>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</si>
  <si>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</si>
  <si>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</si>
  <si>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</si>
  <si>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</si>
  <si>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</si>
  <si>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</si>
  <si>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</si>
  <si>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</si>
  <si>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</si>
  <si>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</si>
  <si>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</si>
  <si>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</si>
  <si>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</si>
  <si>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</si>
  <si>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</si>
  <si>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</si>
  <si>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</si>
  <si>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</si>
  <si>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</si>
  <si>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</si>
  <si>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</si>
  <si>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大分県中津市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</si>
  <si>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</si>
  <si>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</si>
  <si>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</si>
  <si>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</si>
  <si>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</si>
  <si>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</si>
  <si>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</si>
  <si>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</si>
  <si>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</si>
  <si>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</si>
  <si>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</si>
  <si>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</si>
  <si>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</si>
  <si>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</si>
  <si>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</si>
  <si>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</si>
  <si>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</si>
  <si>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</si>
  <si>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</si>
  <si>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</si>
  <si>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</si>
  <si>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</si>
  <si>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</si>
  <si>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</si>
  <si>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</si>
  <si>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</si>
  <si>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</si>
  <si>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</si>
  <si>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</si>
  <si>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</si>
  <si>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</si>
  <si>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</si>
  <si>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</si>
  <si>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</si>
  <si>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</si>
  <si>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</si>
  <si>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</si>
  <si>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</si>
  <si>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</si>
  <si>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後期高齢者医療特別会計</t>
    <phoneticPr fontId="5"/>
  </si>
  <si>
    <t>水道事業会計</t>
    <phoneticPr fontId="5"/>
  </si>
  <si>
    <t>法適用企業</t>
    <phoneticPr fontId="5"/>
  </si>
  <si>
    <t>下水道事業会計（公共下水道事業）</t>
    <phoneticPr fontId="5"/>
  </si>
  <si>
    <t>法適用企業</t>
    <phoneticPr fontId="5"/>
  </si>
  <si>
    <t>下水道事業会計（特定環境保全公共下水道事業）</t>
    <phoneticPr fontId="5"/>
  </si>
  <si>
    <t>-</t>
    <phoneticPr fontId="5"/>
  </si>
  <si>
    <t>病院事業会計</t>
    <phoneticPr fontId="5"/>
  </si>
  <si>
    <t>診療所事業会計</t>
    <phoneticPr fontId="5"/>
  </si>
  <si>
    <t>農業集落排水事業特別会計</t>
    <phoneticPr fontId="5"/>
  </si>
  <si>
    <t>法非適用企業</t>
    <phoneticPr fontId="5"/>
  </si>
  <si>
    <t>小規模集合排水事業特別会計</t>
    <phoneticPr fontId="5"/>
  </si>
  <si>
    <t>サイクリングターミナル事業特別会計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</si>
  <si>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</si>
  <si>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</si>
  <si>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</si>
  <si>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</si>
  <si>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</si>
  <si>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</si>
  <si>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</si>
  <si>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</si>
  <si>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</si>
  <si>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</si>
  <si>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</si>
  <si>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</si>
  <si>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</si>
  <si>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</si>
  <si>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</si>
  <si>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</si>
  <si>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</si>
  <si>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</si>
  <si>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</si>
  <si>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</si>
  <si>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</si>
  <si>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</si>
  <si>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</si>
  <si>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</si>
  <si>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</si>
  <si>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</si>
  <si>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</si>
  <si>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</si>
  <si>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</si>
  <si>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</si>
  <si>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</si>
  <si>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</si>
  <si>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</si>
  <si>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</si>
  <si>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</si>
  <si>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</si>
  <si>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</si>
  <si>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</si>
  <si>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</si>
  <si>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</si>
  <si>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</si>
  <si>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</si>
  <si>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</si>
  <si>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</si>
  <si>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</si>
  <si>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</si>
  <si>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</si>
  <si>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</si>
  <si>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</si>
  <si>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</si>
  <si>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</si>
  <si>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</si>
  <si>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</si>
  <si>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</si>
  <si>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</si>
  <si>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</si>
  <si>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</si>
  <si>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</si>
  <si>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</si>
  <si>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</si>
  <si>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</si>
  <si>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</si>
  <si>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</si>
  <si>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</si>
  <si>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</si>
  <si>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</si>
  <si>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</si>
  <si>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</si>
  <si>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</si>
  <si>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</si>
  <si>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</si>
  <si>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</si>
  <si>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</si>
  <si>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</si>
  <si>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</si>
  <si>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</si>
  <si>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</si>
  <si>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</si>
  <si>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</si>
  <si>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</si>
  <si>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</si>
  <si>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</si>
  <si>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</si>
  <si>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</si>
  <si>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</si>
  <si>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</si>
  <si>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</si>
  <si>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</si>
  <si>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</si>
  <si>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</si>
  <si>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</si>
  <si>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</si>
  <si>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</si>
  <si>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</si>
  <si>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</si>
  <si>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</si>
  <si>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</si>
  <si>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</si>
  <si>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</si>
  <si>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</si>
  <si>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</si>
  <si>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</si>
  <si>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</si>
  <si>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</si>
  <si>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</si>
  <si>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</si>
  <si>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</si>
  <si>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</si>
  <si>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</si>
  <si>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</si>
  <si>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</si>
  <si>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</si>
  <si>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</si>
  <si>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</si>
  <si>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</si>
  <si>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</si>
  <si>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</si>
  <si>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</si>
  <si>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</si>
  <si>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</si>
  <si>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</si>
  <si>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</si>
  <si>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</si>
  <si>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</si>
  <si>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</si>
  <si>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</si>
  <si>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</si>
  <si>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</si>
  <si>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</si>
  <si>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</si>
  <si>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</si>
  <si>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</si>
  <si>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</si>
  <si>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</si>
  <si>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</si>
  <si>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</si>
  <si>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</si>
  <si>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</si>
  <si>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</si>
  <si>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</si>
  <si>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</si>
  <si>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</si>
  <si>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</si>
  <si>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</si>
  <si>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</si>
  <si>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</si>
  <si>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</si>
  <si>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</si>
  <si>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</si>
  <si>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</si>
  <si>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</si>
  <si>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</si>
  <si>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</si>
  <si>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</si>
  <si>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</si>
  <si>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</si>
  <si>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</si>
  <si>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</si>
  <si>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</si>
  <si>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</si>
  <si>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1.55</t>
  </si>
  <si>
    <t>▲ 2.09</t>
  </si>
  <si>
    <t>▲ 2.95</t>
  </si>
  <si>
    <t>▲ 3.41</t>
  </si>
  <si>
    <t>▲ 5.37</t>
  </si>
  <si>
    <t>病院事業会計</t>
  </si>
  <si>
    <t>水道事業会計</t>
  </si>
  <si>
    <t>一般会計</t>
  </si>
  <si>
    <t>国民健康保険事業特別会計（事業勘定）</t>
  </si>
  <si>
    <t>下水道事業会計（公共下水道事業）</t>
  </si>
  <si>
    <t>介護保険事業特別会計（保険事業勘定）</t>
  </si>
  <si>
    <t>農業集落排水事業特別会計</t>
  </si>
  <si>
    <t>ケーブルネットワーク事業特別会計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</si>
  <si>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</si>
  <si>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</si>
  <si>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</si>
  <si>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</si>
  <si>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</si>
  <si>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</si>
  <si>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</si>
  <si>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</si>
  <si>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中津市土地開発公社</t>
    <rPh sb="0" eb="3">
      <t>ナカツシ</t>
    </rPh>
    <rPh sb="3" eb="5">
      <t>トチ</t>
    </rPh>
    <rPh sb="5" eb="7">
      <t>カイハツ</t>
    </rPh>
    <rPh sb="7" eb="9">
      <t>コウシャ</t>
    </rPh>
    <phoneticPr fontId="11"/>
  </si>
  <si>
    <t>（有）はばたき</t>
    <rPh sb="1" eb="2">
      <t>ユウ</t>
    </rPh>
    <phoneticPr fontId="11"/>
  </si>
  <si>
    <t>（有）西谷温泉</t>
    <rPh sb="1" eb="2">
      <t>ユウ</t>
    </rPh>
    <rPh sb="3" eb="5">
      <t>ニシタニ</t>
    </rPh>
    <rPh sb="5" eb="7">
      <t>オンセン</t>
    </rPh>
    <phoneticPr fontId="11"/>
  </si>
  <si>
    <t>（社）農業公社やまくに</t>
    <rPh sb="1" eb="2">
      <t>シャ</t>
    </rPh>
    <rPh sb="3" eb="5">
      <t>ノウギョウ</t>
    </rPh>
    <rPh sb="5" eb="7">
      <t>コウシャ</t>
    </rPh>
    <phoneticPr fontId="11"/>
  </si>
  <si>
    <t>（株）道の駅なかつ</t>
    <rPh sb="1" eb="2">
      <t>カブ</t>
    </rPh>
    <rPh sb="3" eb="4">
      <t>ミチ</t>
    </rPh>
    <rPh sb="5" eb="6">
      <t>エキ</t>
    </rPh>
    <phoneticPr fontId="11"/>
  </si>
  <si>
    <t>（株）農業生産法人やまくに</t>
    <rPh sb="1" eb="2">
      <t>カブ</t>
    </rPh>
    <rPh sb="3" eb="5">
      <t>ノウギョウ</t>
    </rPh>
    <rPh sb="5" eb="7">
      <t>セイサン</t>
    </rPh>
    <rPh sb="7" eb="9">
      <t>ホウジン</t>
    </rPh>
    <phoneticPr fontId="11"/>
  </si>
  <si>
    <t>-</t>
    <phoneticPr fontId="2"/>
  </si>
  <si>
    <t>-</t>
    <phoneticPr fontId="2"/>
  </si>
  <si>
    <t>-</t>
    <phoneticPr fontId="2"/>
  </si>
  <si>
    <t>-</t>
    <phoneticPr fontId="2"/>
  </si>
  <si>
    <t>-</t>
    <phoneticPr fontId="2"/>
  </si>
  <si>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</si>
  <si>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</si>
  <si>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</si>
  <si>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</si>
  <si>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</si>
  <si>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</si>
  <si>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</si>
  <si>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</si>
  <si>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</si>
  <si>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</si>
  <si>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</si>
  <si>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</si>
  <si>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</si>
  <si>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</si>
  <si>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</si>
  <si>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</si>
  <si>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</si>
  <si>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</si>
  <si>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なかつ情報通信開発センター（株）</t>
    <rPh sb="3" eb="5">
      <t>ジョウホウ</t>
    </rPh>
    <rPh sb="5" eb="7">
      <t>ツウシン</t>
    </rPh>
    <rPh sb="7" eb="9">
      <t>カイハツ</t>
    </rPh>
    <rPh sb="13" eb="16">
      <t>カブ</t>
    </rPh>
    <phoneticPr fontId="11"/>
  </si>
  <si>
    <t>-</t>
    <phoneticPr fontId="2"/>
  </si>
  <si>
    <t>-</t>
    <phoneticPr fontId="2"/>
  </si>
  <si>
    <t>-</t>
    <phoneticPr fontId="2"/>
  </si>
  <si>
    <t>-</t>
    <phoneticPr fontId="2"/>
  </si>
  <si>
    <t>地域振興基金</t>
    <rPh sb="0" eb="2">
      <t>チイキ</t>
    </rPh>
    <rPh sb="2" eb="4">
      <t>シンコウ</t>
    </rPh>
    <rPh sb="4" eb="6">
      <t>キキン</t>
    </rPh>
    <phoneticPr fontId="2"/>
  </si>
  <si>
    <t>福祉振興基金</t>
    <rPh sb="0" eb="2">
      <t>フクシ</t>
    </rPh>
    <rPh sb="2" eb="4">
      <t>シンコウ</t>
    </rPh>
    <rPh sb="4" eb="6">
      <t>キキン</t>
    </rPh>
    <phoneticPr fontId="2"/>
  </si>
  <si>
    <t>中津市拠点基金</t>
    <rPh sb="0" eb="2">
      <t>ナカツ</t>
    </rPh>
    <rPh sb="2" eb="3">
      <t>シ</t>
    </rPh>
    <rPh sb="3" eb="5">
      <t>キョテン</t>
    </rPh>
    <rPh sb="5" eb="7">
      <t>キキン</t>
    </rPh>
    <phoneticPr fontId="2"/>
  </si>
  <si>
    <t>公共施設等整備基金</t>
    <rPh sb="0" eb="2">
      <t>コウキョウ</t>
    </rPh>
    <rPh sb="2" eb="4">
      <t>シセツ</t>
    </rPh>
    <rPh sb="4" eb="5">
      <t>トウ</t>
    </rPh>
    <rPh sb="5" eb="7">
      <t>セイビ</t>
    </rPh>
    <rPh sb="7" eb="9">
      <t>キキン</t>
    </rPh>
    <phoneticPr fontId="5"/>
  </si>
  <si>
    <t>育英基金</t>
    <rPh sb="0" eb="2">
      <t>イクエイ</t>
    </rPh>
    <rPh sb="2" eb="4">
      <t>キキン</t>
    </rPh>
    <phoneticPr fontId="5"/>
  </si>
  <si>
    <t>基金から24百万円繰入</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</si>
  <si>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</si>
  <si>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</si>
  <si>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</si>
  <si>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これまで、交付税算入率の高い旧合併特例事業債などのいわゆる「優良債」を活用して建設事業を実施してきたため、将来負担比率は類似団体内平均値よりも低い状態であった。　
しかし、旧合併特例事業債は発行可能期限を迎え、「優良債」以外の起債が占める割合が年々増加していることで、地方債現在高等における基準財政需要額算入見込額が減少し、類似団体内平均値よりも高い数値となってきている。
安定した財政運営と強い行政基盤の確立、人口規模と財政状況に応じたバランスの良い投資、公共施設等の適切な老朽化対策を推進する必要がある。</t>
    <rPh sb="5" eb="8">
      <t>コウフゼイ</t>
    </rPh>
    <rPh sb="8" eb="10">
      <t>サンニュウ</t>
    </rPh>
    <rPh sb="10" eb="11">
      <t>リツ</t>
    </rPh>
    <rPh sb="12" eb="13">
      <t>タカ</t>
    </rPh>
    <rPh sb="14" eb="15">
      <t>キュウ</t>
    </rPh>
    <rPh sb="15" eb="17">
      <t>ガッペイ</t>
    </rPh>
    <rPh sb="17" eb="19">
      <t>トクレイ</t>
    </rPh>
    <rPh sb="19" eb="21">
      <t>ジギョウ</t>
    </rPh>
    <rPh sb="21" eb="22">
      <t>サイ</t>
    </rPh>
    <rPh sb="30" eb="32">
      <t>ユウリョウ</t>
    </rPh>
    <rPh sb="32" eb="33">
      <t>サイ</t>
    </rPh>
    <rPh sb="35" eb="37">
      <t>カツヨウ</t>
    </rPh>
    <rPh sb="39" eb="41">
      <t>ケンセツ</t>
    </rPh>
    <rPh sb="41" eb="43">
      <t>ジギョウ</t>
    </rPh>
    <rPh sb="44" eb="46">
      <t>ジッシ</t>
    </rPh>
    <rPh sb="53" eb="55">
      <t>ショウライ</t>
    </rPh>
    <rPh sb="55" eb="57">
      <t>フタン</t>
    </rPh>
    <rPh sb="57" eb="59">
      <t>ヒリツ</t>
    </rPh>
    <rPh sb="60" eb="62">
      <t>ルイジ</t>
    </rPh>
    <rPh sb="62" eb="64">
      <t>ダンタイ</t>
    </rPh>
    <rPh sb="64" eb="65">
      <t>ナイ</t>
    </rPh>
    <rPh sb="65" eb="68">
      <t>ヘイキンチ</t>
    </rPh>
    <rPh sb="71" eb="72">
      <t>ヒク</t>
    </rPh>
    <rPh sb="73" eb="75">
      <t>ジョウタイ</t>
    </rPh>
    <rPh sb="86" eb="87">
      <t>キュウ</t>
    </rPh>
    <rPh sb="87" eb="89">
      <t>ガッペイ</t>
    </rPh>
    <rPh sb="89" eb="91">
      <t>トクレイ</t>
    </rPh>
    <rPh sb="91" eb="93">
      <t>ジギョウ</t>
    </rPh>
    <rPh sb="93" eb="94">
      <t>サイ</t>
    </rPh>
    <rPh sb="95" eb="97">
      <t>ハッコウ</t>
    </rPh>
    <rPh sb="97" eb="99">
      <t>カノウ</t>
    </rPh>
    <rPh sb="99" eb="101">
      <t>キゲン</t>
    </rPh>
    <rPh sb="102" eb="103">
      <t>ムカ</t>
    </rPh>
    <rPh sb="106" eb="108">
      <t>ユウリョウ</t>
    </rPh>
    <rPh sb="108" eb="109">
      <t>サイ</t>
    </rPh>
    <rPh sb="110" eb="112">
      <t>イガイ</t>
    </rPh>
    <rPh sb="113" eb="115">
      <t>キサイ</t>
    </rPh>
    <rPh sb="116" eb="117">
      <t>シ</t>
    </rPh>
    <rPh sb="119" eb="121">
      <t>ワリアイ</t>
    </rPh>
    <rPh sb="122" eb="124">
      <t>ネンネン</t>
    </rPh>
    <rPh sb="124" eb="126">
      <t>ゾウカ</t>
    </rPh>
    <rPh sb="134" eb="137">
      <t>チホウサイ</t>
    </rPh>
    <rPh sb="137" eb="139">
      <t>ゲンザイ</t>
    </rPh>
    <rPh sb="139" eb="140">
      <t>ダカ</t>
    </rPh>
    <rPh sb="140" eb="141">
      <t>トウ</t>
    </rPh>
    <rPh sb="145" eb="147">
      <t>キジュン</t>
    </rPh>
    <rPh sb="147" eb="149">
      <t>ザイセイ</t>
    </rPh>
    <rPh sb="149" eb="151">
      <t>ジュヨウ</t>
    </rPh>
    <rPh sb="151" eb="152">
      <t>ガク</t>
    </rPh>
    <rPh sb="152" eb="154">
      <t>サンニュウ</t>
    </rPh>
    <rPh sb="154" eb="156">
      <t>ミコミ</t>
    </rPh>
    <rPh sb="156" eb="157">
      <t>ガク</t>
    </rPh>
    <rPh sb="158" eb="160">
      <t>ゲンショウ</t>
    </rPh>
    <rPh sb="162" eb="164">
      <t>ルイジ</t>
    </rPh>
    <rPh sb="164" eb="166">
      <t>ダンタイ</t>
    </rPh>
    <rPh sb="166" eb="167">
      <t>ナイ</t>
    </rPh>
    <rPh sb="173" eb="174">
      <t>タカ</t>
    </rPh>
    <rPh sb="175" eb="177">
      <t>スウチ</t>
    </rPh>
    <rPh sb="187" eb="189">
      <t>アンテイ</t>
    </rPh>
    <rPh sb="191" eb="193">
      <t>ザイセイ</t>
    </rPh>
    <rPh sb="193" eb="195">
      <t>ウンエイ</t>
    </rPh>
    <rPh sb="196" eb="197">
      <t>ツヨ</t>
    </rPh>
    <rPh sb="198" eb="200">
      <t>ギョウセイ</t>
    </rPh>
    <rPh sb="200" eb="202">
      <t>キバン</t>
    </rPh>
    <rPh sb="203" eb="205">
      <t>カクリツ</t>
    </rPh>
    <rPh sb="206" eb="208">
      <t>ジンコウ</t>
    </rPh>
    <rPh sb="208" eb="210">
      <t>キボ</t>
    </rPh>
    <rPh sb="211" eb="213">
      <t>ザイセイ</t>
    </rPh>
    <rPh sb="213" eb="215">
      <t>ジョウキョウ</t>
    </rPh>
    <rPh sb="216" eb="217">
      <t>オウ</t>
    </rPh>
    <rPh sb="224" eb="225">
      <t>ヨ</t>
    </rPh>
    <rPh sb="226" eb="228">
      <t>トウシ</t>
    </rPh>
    <rPh sb="229" eb="231">
      <t>コウキョウ</t>
    </rPh>
    <rPh sb="231" eb="233">
      <t>シセツ</t>
    </rPh>
    <rPh sb="233" eb="234">
      <t>トウ</t>
    </rPh>
    <rPh sb="235" eb="237">
      <t>テキセツ</t>
    </rPh>
    <rPh sb="238" eb="241">
      <t>ロウキュウカ</t>
    </rPh>
    <rPh sb="241" eb="243">
      <t>タイサク</t>
    </rPh>
    <rPh sb="244" eb="246">
      <t>スイシン</t>
    </rPh>
    <rPh sb="248" eb="25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</si>
  <si>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</si>
  <si>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</si>
  <si>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</si>
  <si>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</si>
  <si>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</si>
  <si>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</si>
  <si>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旧合併特例債事業債等の「優良債」の活用により類似団体内平均値よりも低い状態であったが、平成29年以降、将来負担額から控除される特定財源や基準財政需要額算入見込額の減少、分母となる標準財政規模の減少が要因となり、類似団体内平均値よりも高い状態となっている。
【実質公債費比率】については、元利償還金が増加し、そこから控除される基準財政需要額算入見込額が減少しているため、前年度と比較し0.4ポイント悪化した。　しかし、類似団体内平均値と比較して良好な数値となっており、今後も良好な数値を維持しつつ、適切な財政運営に努めていく。</t>
    <rPh sb="1" eb="3">
      <t>ショウライ</t>
    </rPh>
    <rPh sb="3" eb="5">
      <t>フタン</t>
    </rPh>
    <rPh sb="5" eb="7">
      <t>ヒリツ</t>
    </rPh>
    <rPh sb="14" eb="15">
      <t>キュウ</t>
    </rPh>
    <rPh sb="15" eb="17">
      <t>ガッペイ</t>
    </rPh>
    <rPh sb="17" eb="19">
      <t>トクレイ</t>
    </rPh>
    <rPh sb="19" eb="20">
      <t>サイ</t>
    </rPh>
    <rPh sb="20" eb="22">
      <t>ジギョウ</t>
    </rPh>
    <rPh sb="22" eb="23">
      <t>サイ</t>
    </rPh>
    <rPh sb="23" eb="24">
      <t>トウ</t>
    </rPh>
    <rPh sb="26" eb="28">
      <t>ユウリョウ</t>
    </rPh>
    <rPh sb="28" eb="29">
      <t>サイ</t>
    </rPh>
    <rPh sb="31" eb="33">
      <t>カツヨウ</t>
    </rPh>
    <rPh sb="36" eb="38">
      <t>ルイジ</t>
    </rPh>
    <rPh sb="38" eb="40">
      <t>ダンタイ</t>
    </rPh>
    <rPh sb="40" eb="41">
      <t>ナイ</t>
    </rPh>
    <rPh sb="41" eb="44">
      <t>ヘイキンチ</t>
    </rPh>
    <rPh sb="47" eb="48">
      <t>ヒク</t>
    </rPh>
    <rPh sb="49" eb="51">
      <t>ジョウタイ</t>
    </rPh>
    <rPh sb="57" eb="59">
      <t>ヘイセイ</t>
    </rPh>
    <rPh sb="61" eb="62">
      <t>ネン</t>
    </rPh>
    <rPh sb="62" eb="64">
      <t>イコウ</t>
    </rPh>
    <rPh sb="65" eb="67">
      <t>ショウライ</t>
    </rPh>
    <rPh sb="67" eb="69">
      <t>フタン</t>
    </rPh>
    <rPh sb="69" eb="70">
      <t>ガク</t>
    </rPh>
    <rPh sb="72" eb="74">
      <t>コウジョ</t>
    </rPh>
    <rPh sb="77" eb="79">
      <t>トクテイ</t>
    </rPh>
    <rPh sb="79" eb="81">
      <t>ザイゲン</t>
    </rPh>
    <rPh sb="82" eb="84">
      <t>キジュン</t>
    </rPh>
    <rPh sb="84" eb="86">
      <t>ザイセイ</t>
    </rPh>
    <rPh sb="86" eb="88">
      <t>ジュヨウ</t>
    </rPh>
    <rPh sb="88" eb="89">
      <t>ガク</t>
    </rPh>
    <rPh sb="89" eb="91">
      <t>サンニュウ</t>
    </rPh>
    <rPh sb="91" eb="93">
      <t>ミコミ</t>
    </rPh>
    <rPh sb="93" eb="94">
      <t>ガク</t>
    </rPh>
    <rPh sb="95" eb="97">
      <t>ゲンショウ</t>
    </rPh>
    <rPh sb="98" eb="100">
      <t>ブンボ</t>
    </rPh>
    <rPh sb="103" eb="105">
      <t>ヒョウジュン</t>
    </rPh>
    <rPh sb="105" eb="107">
      <t>ザイセイ</t>
    </rPh>
    <rPh sb="107" eb="109">
      <t>キボ</t>
    </rPh>
    <rPh sb="110" eb="112">
      <t>ゲンショウ</t>
    </rPh>
    <rPh sb="113" eb="115">
      <t>ヨウイン</t>
    </rPh>
    <rPh sb="119" eb="121">
      <t>ルイジ</t>
    </rPh>
    <rPh sb="121" eb="123">
      <t>ダンタイ</t>
    </rPh>
    <rPh sb="123" eb="124">
      <t>ナイ</t>
    </rPh>
    <rPh sb="124" eb="127">
      <t>ヘイキンチ</t>
    </rPh>
    <rPh sb="130" eb="131">
      <t>タカ</t>
    </rPh>
    <rPh sb="132" eb="134">
      <t>ジョウタイ</t>
    </rPh>
    <rPh sb="143" eb="145">
      <t>ジッシツ</t>
    </rPh>
    <rPh sb="145" eb="148">
      <t>コウサイヒ</t>
    </rPh>
    <rPh sb="148" eb="150">
      <t>ヒリツ</t>
    </rPh>
    <rPh sb="157" eb="159">
      <t>ガンリ</t>
    </rPh>
    <rPh sb="159" eb="162">
      <t>ショウカンキン</t>
    </rPh>
    <rPh sb="163" eb="165">
      <t>ゾウカ</t>
    </rPh>
    <rPh sb="171" eb="173">
      <t>コウジョ</t>
    </rPh>
    <rPh sb="176" eb="178">
      <t>キジュン</t>
    </rPh>
    <rPh sb="178" eb="180">
      <t>ザイセイ</t>
    </rPh>
    <rPh sb="180" eb="182">
      <t>ジュヨウ</t>
    </rPh>
    <rPh sb="182" eb="183">
      <t>ガク</t>
    </rPh>
    <rPh sb="183" eb="185">
      <t>サンニュウ</t>
    </rPh>
    <rPh sb="185" eb="187">
      <t>ミコミ</t>
    </rPh>
    <rPh sb="187" eb="188">
      <t>ガク</t>
    </rPh>
    <rPh sb="189" eb="191">
      <t>ゲンショウ</t>
    </rPh>
    <rPh sb="198" eb="201">
      <t>ゼンネンド</t>
    </rPh>
    <rPh sb="202" eb="204">
      <t>ヒカク</t>
    </rPh>
    <rPh sb="212" eb="214">
      <t>アッカ</t>
    </rPh>
    <rPh sb="222" eb="224">
      <t>ルイジ</t>
    </rPh>
    <rPh sb="224" eb="226">
      <t>ダンタイ</t>
    </rPh>
    <rPh sb="226" eb="227">
      <t>ナイ</t>
    </rPh>
    <rPh sb="227" eb="230">
      <t>ヘイキンチ</t>
    </rPh>
    <rPh sb="231" eb="233">
      <t>ヒカク</t>
    </rPh>
    <rPh sb="235" eb="237">
      <t>リョウコウ</t>
    </rPh>
    <rPh sb="238" eb="240">
      <t>スウチ</t>
    </rPh>
    <rPh sb="247" eb="249">
      <t>コンゴ</t>
    </rPh>
    <rPh sb="250" eb="252">
      <t>リョウコウ</t>
    </rPh>
    <rPh sb="253" eb="255">
      <t>スウチ</t>
    </rPh>
    <rPh sb="256" eb="258">
      <t>イジ</t>
    </rPh>
    <rPh sb="262" eb="264">
      <t>テキセツ</t>
    </rPh>
    <rPh sb="265" eb="267">
      <t>ザイセイ</t>
    </rPh>
    <rPh sb="267" eb="269">
      <t>ウンエイ</t>
    </rPh>
    <rPh sb="270" eb="271">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</si>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</sst>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67319</c:v>
                </c:pt>
                <c:pt idx="2">
                  <c:v>70615</c:v>
                </c:pt>
                <c:pt idx="3">
                  <c:v>69185</c:v>
                </c:pt>
                <c:pt idx="4">
                  <c:v>70166</c:v>
                </c:pt>
              </c:numCache>
            </c:numRef>
          </c:val>
          <c:smooth val="0"/>
          <c:extLst>
            <c:ext xmlns:c16="http://schemas.microsoft.com/office/drawing/2014/chart" uri="{C3380CC4-5D6E-409C-BE32-E72D297353CC}">
              <c16:uniqueId val="{00000000-10DF-4883-A942-874DFEB05C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77327</c:v>
                </c:pt>
                <c:pt idx="1">
                  <c:v>67532</c:v>
                </c:pt>
                <c:pt idx="2">
                  <c:v>73641</c:v>
                </c:pt>
                <c:pt idx="3">
                  <c:v>59252</c:v>
                </c:pt>
                <c:pt idx="4">
                  <c:v>58930</c:v>
                </c:pt>
              </c:numCache>
            </c:numRef>
          </c:val>
          <c:smooth val="0"/>
          <c:extLst>
            <c:ext xmlns:c16="http://schemas.microsoft.com/office/drawing/2014/chart" uri="{C3380CC4-5D6E-409C-BE32-E72D297353CC}">
              <c16:uniqueId val="{00000001-10DF-4883-A942-874DFEB05C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6.23</c:v>
                </c:pt>
                <c:pt idx="1">
                  <c:v>5.52</c:v>
                </c:pt>
                <c:pt idx="2">
                  <c:v>6.89</c:v>
                </c:pt>
                <c:pt idx="3">
                  <c:v>5.94</c:v>
                </c:pt>
                <c:pt idx="4">
                  <c:v>5.18</c:v>
                </c:pt>
              </c:numCache>
            </c:numRef>
          </c:val>
          <c:extLst>
            <c:ext xmlns:c16="http://schemas.microsoft.com/office/drawing/2014/chart" uri="{C3380CC4-5D6E-409C-BE32-E72D297353CC}">
              <c16:uniqueId val="{00000000-8EB8-44A6-A06B-1DAFF376B7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14.54</c:v>
                </c:pt>
                <c:pt idx="1">
                  <c:v>16.739999999999998</c:v>
                </c:pt>
                <c:pt idx="2">
                  <c:v>15.6</c:v>
                </c:pt>
                <c:pt idx="3">
                  <c:v>16.670000000000002</c:v>
                </c:pt>
                <c:pt idx="4">
                  <c:v>14.92</c:v>
                </c:pt>
              </c:numCache>
            </c:numRef>
          </c:val>
          <c:extLst>
            <c:ext xmlns:c16="http://schemas.microsoft.com/office/drawing/2014/chart" uri="{C3380CC4-5D6E-409C-BE32-E72D297353CC}">
              <c16:uniqueId val="{00000001-8EB8-44A6-A06B-1DAFF376B7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-1.55</c:v>
                </c:pt>
                <c:pt idx="1">
                  <c:v>-2.09</c:v>
                </c:pt>
                <c:pt idx="2">
                  <c:v>-2.95</c:v>
                </c:pt>
                <c:pt idx="3">
                  <c:v>-3.41</c:v>
                </c:pt>
                <c:pt idx="4">
                  <c:v>-5.37</c:v>
                </c:pt>
              </c:numCache>
            </c:numRef>
          </c:val>
          <c:smooth val="0"/>
          <c:extLst>
            <c:ext xmlns:c16="http://schemas.microsoft.com/office/drawing/2014/chart" uri="{C3380CC4-5D6E-409C-BE32-E72D297353CC}">
              <c16:uniqueId val="{00000002-8EB8-44A6-A06B-1DAFF376B7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0.31</c:v>
                </c:pt>
                <c:pt idx="2">
                  <c:v>#N/A</c:v>
                </c:pt>
                <c:pt idx="3">
                  <c:v>0.75</c:v>
                </c:pt>
                <c:pt idx="4">
                  <c:v>#N/A</c:v>
                </c:pt>
                <c:pt idx="5">
                  <c:v>0.31</c:v>
                </c:pt>
                <c:pt idx="6">
                  <c:v>#N/A</c:v>
                </c:pt>
                <c:pt idx="7">
                  <c:v>2</c:v>
                </c:pt>
                <c:pt idx="8">
                  <c:v>#N/A</c:v>
                </c:pt>
                <c:pt idx="9">
                  <c:v>0.09</c:v>
                </c:pt>
              </c:numCache>
            </c:numRef>
          </c:val>
          <c:extLst>
            <c:ext xmlns:c16="http://schemas.microsoft.com/office/drawing/2014/chart" uri="{C3380CC4-5D6E-409C-BE32-E72D297353CC}">
              <c16:uniqueId val="{00000000-8B24-408B-A074-1748E498DB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24-408B-A074-1748E498DBE9}"/>
            </c:ext>
          </c:extLst>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0.03</c:v>
                </c:pt>
                <c:pt idx="4">
                  <c:v>#N/A</c:v>
                </c:pt>
                <c:pt idx="5">
                  <c:v>0.03</c:v>
                </c:pt>
                <c:pt idx="6">
                  <c:v>#N/A</c:v>
                </c:pt>
                <c:pt idx="7">
                  <c:v>0.06</c:v>
                </c:pt>
                <c:pt idx="8">
                  <c:v>#N/A</c:v>
                </c:pt>
                <c:pt idx="9">
                  <c:v>0.06</c:v>
                </c:pt>
              </c:numCache>
            </c:numRef>
          </c:val>
          <c:extLst>
            <c:ext xmlns:c16="http://schemas.microsoft.com/office/drawing/2014/chart" uri="{C3380CC4-5D6E-409C-BE32-E72D297353CC}">
              <c16:uniqueId val="{00000002-8B24-408B-A074-1748E498DBE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0.1</c:v>
                </c:pt>
                <c:pt idx="4">
                  <c:v>#N/A</c:v>
                </c:pt>
                <c:pt idx="5">
                  <c:v>0.08</c:v>
                </c:pt>
                <c:pt idx="6">
                  <c:v>#N/A</c:v>
                </c:pt>
                <c:pt idx="7">
                  <c:v>0.11</c:v>
                </c:pt>
                <c:pt idx="8">
                  <c:v>#N/A</c:v>
                </c:pt>
                <c:pt idx="9">
                  <c:v>0.08</c:v>
                </c:pt>
              </c:numCache>
            </c:numRef>
          </c:val>
          <c:extLst>
            <c:ext xmlns:c16="http://schemas.microsoft.com/office/drawing/2014/chart" uri="{C3380CC4-5D6E-409C-BE32-E72D297353CC}">
              <c16:uniqueId val="{00000003-8B24-408B-A074-1748E498DBE9}"/>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0.54</c:v>
                </c:pt>
                <c:pt idx="2">
                  <c:v>#N/A</c:v>
                </c:pt>
                <c:pt idx="3">
                  <c:v>0.15</c:v>
                </c:pt>
                <c:pt idx="4">
                  <c:v>#N/A</c:v>
                </c:pt>
                <c:pt idx="5">
                  <c:v>0.43</c:v>
                </c:pt>
                <c:pt idx="6">
                  <c:v>#N/A</c:v>
                </c:pt>
                <c:pt idx="7">
                  <c:v>0.63</c:v>
                </c:pt>
                <c:pt idx="8">
                  <c:v>#N/A</c:v>
                </c:pt>
                <c:pt idx="9">
                  <c:v>0.26</c:v>
                </c:pt>
              </c:numCache>
            </c:numRef>
          </c:val>
          <c:extLst>
            <c:ext xmlns:c16="http://schemas.microsoft.com/office/drawing/2014/chart" uri="{C3380CC4-5D6E-409C-BE32-E72D297353CC}">
              <c16:uniqueId val="{00000004-8B24-408B-A074-1748E498DBE9}"/>
            </c:ext>
          </c:extLst>
        </c:ser>
        <c:ser>
          <c:idx val="5"/>
          <c:order val="5"/>
          <c:tx>
            <c:strRef>
              <c:f>データシート!$A$32</c:f>
              <c:strCache>
                <c:ptCount val="1"/>
                <c:pt idx="0">
                  <c:v>下水道事業会計（公共下水道事業）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0.64</c:v>
                </c:pt>
              </c:numCache>
            </c:numRef>
          </c:val>
          <c:extLst>
            <c:ext xmlns:c16="http://schemas.microsoft.com/office/drawing/2014/chart" uri="{C3380CC4-5D6E-409C-BE32-E72D297353CC}">
              <c16:uniqueId val="{00000005-8B24-408B-A074-1748E498DBE9}"/>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1.07</c:v>
                </c:pt>
                <c:pt idx="2">
                  <c:v>#N/A</c:v>
                </c:pt>
                <c:pt idx="3">
                  <c:v>1.49</c:v>
                </c:pt>
                <c:pt idx="4">
                  <c:v>#N/A</c:v>
                </c:pt>
                <c:pt idx="5">
                  <c:v>3.2</c:v>
                </c:pt>
                <c:pt idx="6">
                  <c:v>#N/A</c:v>
                </c:pt>
                <c:pt idx="7">
                  <c:v>2.58</c:v>
                </c:pt>
                <c:pt idx="8">
                  <c:v>#N/A</c:v>
                </c:pt>
                <c:pt idx="9">
                  <c:v>2.62</c:v>
                </c:pt>
              </c:numCache>
            </c:numRef>
          </c:val>
          <c:extLst>
            <c:ext xmlns:c16="http://schemas.microsoft.com/office/drawing/2014/chart" uri="{C3380CC4-5D6E-409C-BE32-E72D297353CC}">
              <c16:uniqueId val="{00000006-8B24-408B-A074-1748E498DBE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6.15</c:v>
                </c:pt>
                <c:pt idx="2">
                  <c:v>#N/A</c:v>
                </c:pt>
                <c:pt idx="3">
                  <c:v>5.49</c:v>
                </c:pt>
                <c:pt idx="4">
                  <c:v>#N/A</c:v>
                </c:pt>
                <c:pt idx="5">
                  <c:v>6.85</c:v>
                </c:pt>
                <c:pt idx="6">
                  <c:v>#N/A</c:v>
                </c:pt>
                <c:pt idx="7">
                  <c:v>5.87</c:v>
                </c:pt>
                <c:pt idx="8">
                  <c:v>#N/A</c:v>
                </c:pt>
                <c:pt idx="9">
                  <c:v>5.1100000000000003</c:v>
                </c:pt>
              </c:numCache>
            </c:numRef>
          </c:val>
          <c:extLst>
            <c:ext xmlns:c16="http://schemas.microsoft.com/office/drawing/2014/chart" uri="{C3380CC4-5D6E-409C-BE32-E72D297353CC}">
              <c16:uniqueId val="{00000007-8B24-408B-A074-1748E498DBE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5.84</c:v>
                </c:pt>
                <c:pt idx="2">
                  <c:v>#N/A</c:v>
                </c:pt>
                <c:pt idx="3">
                  <c:v>5.75</c:v>
                </c:pt>
                <c:pt idx="4">
                  <c:v>#N/A</c:v>
                </c:pt>
                <c:pt idx="5">
                  <c:v>5.8</c:v>
                </c:pt>
                <c:pt idx="6">
                  <c:v>#N/A</c:v>
                </c:pt>
                <c:pt idx="7">
                  <c:v>5.83</c:v>
                </c:pt>
                <c:pt idx="8">
                  <c:v>#N/A</c:v>
                </c:pt>
                <c:pt idx="9">
                  <c:v>6.26</c:v>
                </c:pt>
              </c:numCache>
            </c:numRef>
          </c:val>
          <c:extLst>
            <c:ext xmlns:c16="http://schemas.microsoft.com/office/drawing/2014/chart" uri="{C3380CC4-5D6E-409C-BE32-E72D297353CC}">
              <c16:uniqueId val="{00000008-8B24-408B-A074-1748E498DBE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17.36</c:v>
                </c:pt>
                <c:pt idx="2">
                  <c:v>#N/A</c:v>
                </c:pt>
                <c:pt idx="3">
                  <c:v>17.53</c:v>
                </c:pt>
                <c:pt idx="4">
                  <c:v>#N/A</c:v>
                </c:pt>
                <c:pt idx="5">
                  <c:v>17.260000000000002</c:v>
                </c:pt>
                <c:pt idx="6">
                  <c:v>#N/A</c:v>
                </c:pt>
                <c:pt idx="7">
                  <c:v>15.79</c:v>
                </c:pt>
                <c:pt idx="8">
                  <c:v>#N/A</c:v>
                </c:pt>
                <c:pt idx="9">
                  <c:v>16.95</c:v>
                </c:pt>
              </c:numCache>
            </c:numRef>
          </c:val>
          <c:extLst>
            <c:ext xmlns:c16="http://schemas.microsoft.com/office/drawing/2014/chart" uri="{C3380CC4-5D6E-409C-BE32-E72D297353CC}">
              <c16:uniqueId val="{00000009-8B24-408B-A074-1748E498DB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5601</c:v>
                </c:pt>
                <c:pt idx="5">
                  <c:v>5395</c:v>
                </c:pt>
                <c:pt idx="8">
                  <c:v>5202</c:v>
                </c:pt>
                <c:pt idx="11">
                  <c:v>5199</c:v>
                </c:pt>
                <c:pt idx="14">
                  <c:v>5155</c:v>
                </c:pt>
              </c:numCache>
            </c:numRef>
          </c:val>
          <c:extLst>
            <c:ext xmlns:c16="http://schemas.microsoft.com/office/drawing/2014/chart" uri="{C3380CC4-5D6E-409C-BE32-E72D297353CC}">
              <c16:uniqueId val="{00000000-2FE4-45FA-B434-80F3000498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E4-45FA-B434-80F3000498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E4-45FA-B434-80F3000498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E4-45FA-B434-80F3000498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1438</c:v>
                </c:pt>
                <c:pt idx="3">
                  <c:v>1230</c:v>
                </c:pt>
                <c:pt idx="6">
                  <c:v>1191</c:v>
                </c:pt>
                <c:pt idx="9">
                  <c:v>1228</c:v>
                </c:pt>
                <c:pt idx="12">
                  <c:v>1204</c:v>
                </c:pt>
              </c:numCache>
            </c:numRef>
          </c:val>
          <c:extLst>
            <c:ext xmlns:c16="http://schemas.microsoft.com/office/drawing/2014/chart" uri="{C3380CC4-5D6E-409C-BE32-E72D297353CC}">
              <c16:uniqueId val="{00000004-2FE4-45FA-B434-80F3000498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36</c:v>
                </c:pt>
                <c:pt idx="3">
                  <c:v>27</c:v>
                </c:pt>
                <c:pt idx="6">
                  <c:v>13</c:v>
                </c:pt>
                <c:pt idx="9">
                  <c:v>0</c:v>
                </c:pt>
                <c:pt idx="12">
                  <c:v>0</c:v>
                </c:pt>
              </c:numCache>
            </c:numRef>
          </c:val>
          <c:extLst>
            <c:ext xmlns:c16="http://schemas.microsoft.com/office/drawing/2014/chart" uri="{C3380CC4-5D6E-409C-BE32-E72D297353CC}">
              <c16:uniqueId val="{00000005-2FE4-45FA-B434-80F3000498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E4-45FA-B434-80F3000498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5150</c:v>
                </c:pt>
                <c:pt idx="3">
                  <c:v>5161</c:v>
                </c:pt>
                <c:pt idx="6">
                  <c:v>5015</c:v>
                </c:pt>
                <c:pt idx="9">
                  <c:v>5152</c:v>
                </c:pt>
                <c:pt idx="12">
                  <c:v>5201</c:v>
                </c:pt>
              </c:numCache>
            </c:numRef>
          </c:val>
          <c:extLst>
            <c:ext xmlns:c16="http://schemas.microsoft.com/office/drawing/2014/chart" uri="{C3380CC4-5D6E-409C-BE32-E72D297353CC}">
              <c16:uniqueId val="{00000007-2FE4-45FA-B434-80F3000498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1023</c:v>
                </c:pt>
                <c:pt idx="2">
                  <c:v>#N/A</c:v>
                </c:pt>
                <c:pt idx="3">
                  <c:v>#N/A</c:v>
                </c:pt>
                <c:pt idx="4">
                  <c:v>1023</c:v>
                </c:pt>
                <c:pt idx="5">
                  <c:v>#N/A</c:v>
                </c:pt>
                <c:pt idx="6">
                  <c:v>#N/A</c:v>
                </c:pt>
                <c:pt idx="7">
                  <c:v>1017</c:v>
                </c:pt>
                <c:pt idx="8">
                  <c:v>#N/A</c:v>
                </c:pt>
                <c:pt idx="9">
                  <c:v>#N/A</c:v>
                </c:pt>
                <c:pt idx="10">
                  <c:v>1181</c:v>
                </c:pt>
                <c:pt idx="11">
                  <c:v>#N/A</c:v>
                </c:pt>
                <c:pt idx="12">
                  <c:v>#N/A</c:v>
                </c:pt>
                <c:pt idx="13">
                  <c:v>1250</c:v>
                </c:pt>
                <c:pt idx="14">
                  <c:v>#N/A</c:v>
                </c:pt>
              </c:numCache>
            </c:numRef>
          </c:val>
          <c:smooth val="0"/>
          <c:extLst>
            <c:ext xmlns:c16="http://schemas.microsoft.com/office/drawing/2014/chart" uri="{C3380CC4-5D6E-409C-BE32-E72D297353CC}">
              <c16:uniqueId val="{00000008-2FE4-45FA-B434-80F3000498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44871</c:v>
                </c:pt>
                <c:pt idx="5">
                  <c:v>44072</c:v>
                </c:pt>
                <c:pt idx="8">
                  <c:v>42397</c:v>
                </c:pt>
                <c:pt idx="11">
                  <c:v>40532</c:v>
                </c:pt>
                <c:pt idx="14">
                  <c:v>38782</c:v>
                </c:pt>
              </c:numCache>
            </c:numRef>
          </c:val>
          <c:extLst>
            <c:ext xmlns:c16="http://schemas.microsoft.com/office/drawing/2014/chart" uri="{C3380CC4-5D6E-409C-BE32-E72D297353CC}">
              <c16:uniqueId val="{00000000-36F9-4E10-BB64-7F1973E28D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6346</c:v>
                </c:pt>
                <c:pt idx="5">
                  <c:v>6167</c:v>
                </c:pt>
                <c:pt idx="8">
                  <c:v>6052</c:v>
                </c:pt>
                <c:pt idx="11">
                  <c:v>5731</c:v>
                </c:pt>
                <c:pt idx="14">
                  <c:v>5653</c:v>
                </c:pt>
              </c:numCache>
            </c:numRef>
          </c:val>
          <c:extLst>
            <c:ext xmlns:c16="http://schemas.microsoft.com/office/drawing/2014/chart" uri="{C3380CC4-5D6E-409C-BE32-E72D297353CC}">
              <c16:uniqueId val="{00000001-36F9-4E10-BB64-7F1973E28D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9943</c:v>
                </c:pt>
                <c:pt idx="5">
                  <c:v>9826</c:v>
                </c:pt>
                <c:pt idx="8">
                  <c:v>8707</c:v>
                </c:pt>
                <c:pt idx="11">
                  <c:v>9156</c:v>
                </c:pt>
                <c:pt idx="14">
                  <c:v>8451</c:v>
                </c:pt>
              </c:numCache>
            </c:numRef>
          </c:val>
          <c:extLst>
            <c:ext xmlns:c16="http://schemas.microsoft.com/office/drawing/2014/chart" uri="{C3380CC4-5D6E-409C-BE32-E72D297353CC}">
              <c16:uniqueId val="{00000002-36F9-4E10-BB64-7F1973E28D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F9-4E10-BB64-7F1973E28D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F9-4E10-BB64-7F1973E28D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240</c:v>
                </c:pt>
                <c:pt idx="3">
                  <c:v>246</c:v>
                </c:pt>
                <c:pt idx="6">
                  <c:v>257</c:v>
                </c:pt>
                <c:pt idx="9">
                  <c:v>245</c:v>
                </c:pt>
                <c:pt idx="12">
                  <c:v>246</c:v>
                </c:pt>
              </c:numCache>
            </c:numRef>
          </c:val>
          <c:extLst>
            <c:ext xmlns:c16="http://schemas.microsoft.com/office/drawing/2014/chart" uri="{C3380CC4-5D6E-409C-BE32-E72D297353CC}">
              <c16:uniqueId val="{00000005-36F9-4E10-BB64-7F1973E28D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6311</c:v>
                </c:pt>
                <c:pt idx="3">
                  <c:v>6299</c:v>
                </c:pt>
                <c:pt idx="6">
                  <c:v>6297</c:v>
                </c:pt>
                <c:pt idx="9">
                  <c:v>5897</c:v>
                </c:pt>
                <c:pt idx="12">
                  <c:v>5340</c:v>
                </c:pt>
              </c:numCache>
            </c:numRef>
          </c:val>
          <c:extLst>
            <c:ext xmlns:c16="http://schemas.microsoft.com/office/drawing/2014/chart" uri="{C3380CC4-5D6E-409C-BE32-E72D297353CC}">
              <c16:uniqueId val="{00000006-36F9-4E10-BB64-7F1973E28D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6F9-4E10-BB64-7F1973E28D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15626</c:v>
                </c:pt>
                <c:pt idx="3">
                  <c:v>15227</c:v>
                </c:pt>
                <c:pt idx="6">
                  <c:v>14048</c:v>
                </c:pt>
                <c:pt idx="9">
                  <c:v>14067</c:v>
                </c:pt>
                <c:pt idx="12">
                  <c:v>13677</c:v>
                </c:pt>
              </c:numCache>
            </c:numRef>
          </c:val>
          <c:extLst>
            <c:ext xmlns:c16="http://schemas.microsoft.com/office/drawing/2014/chart" uri="{C3380CC4-5D6E-409C-BE32-E72D297353CC}">
              <c16:uniqueId val="{00000008-36F9-4E10-BB64-7F1973E28D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402</c:v>
                </c:pt>
                <c:pt idx="3">
                  <c:v>403</c:v>
                </c:pt>
                <c:pt idx="6">
                  <c:v>391</c:v>
                </c:pt>
                <c:pt idx="9">
                  <c:v>392</c:v>
                </c:pt>
                <c:pt idx="12">
                  <c:v>393</c:v>
                </c:pt>
              </c:numCache>
            </c:numRef>
          </c:val>
          <c:extLst>
            <c:ext xmlns:c16="http://schemas.microsoft.com/office/drawing/2014/chart" uri="{C3380CC4-5D6E-409C-BE32-E72D297353CC}">
              <c16:uniqueId val="{00000009-36F9-4E10-BB64-7F1973E28D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44776</c:v>
                </c:pt>
                <c:pt idx="3">
                  <c:v>43812</c:v>
                </c:pt>
                <c:pt idx="6">
                  <c:v>42489</c:v>
                </c:pt>
                <c:pt idx="9">
                  <c:v>41731</c:v>
                </c:pt>
                <c:pt idx="12">
                  <c:v>40751</c:v>
                </c:pt>
              </c:numCache>
            </c:numRef>
          </c:val>
          <c:extLst>
            <c:ext xmlns:c16="http://schemas.microsoft.com/office/drawing/2014/chart" uri="{C3380CC4-5D6E-409C-BE32-E72D297353CC}">
              <c16:uniqueId val="{0000000A-36F9-4E10-BB64-7F1973E28D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6195</c:v>
                </c:pt>
                <c:pt idx="2">
                  <c:v>#N/A</c:v>
                </c:pt>
                <c:pt idx="3">
                  <c:v>#N/A</c:v>
                </c:pt>
                <c:pt idx="4">
                  <c:v>5923</c:v>
                </c:pt>
                <c:pt idx="5">
                  <c:v>#N/A</c:v>
                </c:pt>
                <c:pt idx="6">
                  <c:v>#N/A</c:v>
                </c:pt>
                <c:pt idx="7">
                  <c:v>6327</c:v>
                </c:pt>
                <c:pt idx="8">
                  <c:v>#N/A</c:v>
                </c:pt>
                <c:pt idx="9">
                  <c:v>#N/A</c:v>
                </c:pt>
                <c:pt idx="10">
                  <c:v>6914</c:v>
                </c:pt>
                <c:pt idx="11">
                  <c:v>#N/A</c:v>
                </c:pt>
                <c:pt idx="12">
                  <c:v>#N/A</c:v>
                </c:pt>
                <c:pt idx="13">
                  <c:v>7520</c:v>
                </c:pt>
                <c:pt idx="14">
                  <c:v>#N/A</c:v>
                </c:pt>
              </c:numCache>
            </c:numRef>
          </c:val>
          <c:smooth val="0"/>
          <c:extLst>
            <c:ext xmlns:c16="http://schemas.microsoft.com/office/drawing/2014/chart" uri="{C3380CC4-5D6E-409C-BE32-E72D297353CC}">
              <c16:uniqueId val="{0000000B-36F9-4E10-BB64-7F1973E28D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3646</c:v>
                </c:pt>
                <c:pt idx="1">
                  <c:v>3884</c:v>
                </c:pt>
                <c:pt idx="2">
                  <c:v>3495</c:v>
                </c:pt>
              </c:numCache>
            </c:numRef>
          </c:val>
          <c:extLst>
            <c:ext xmlns:c16="http://schemas.microsoft.com/office/drawing/2014/chart" uri="{C3380CC4-5D6E-409C-BE32-E72D297353CC}">
              <c16:uniqueId val="{00000000-91A8-46D5-B0F6-078F925232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1218</c:v>
                </c:pt>
                <c:pt idx="1">
                  <c:v>1123</c:v>
                </c:pt>
                <c:pt idx="2">
                  <c:v>928</c:v>
                </c:pt>
              </c:numCache>
            </c:numRef>
          </c:val>
          <c:extLst>
            <c:ext xmlns:c16="http://schemas.microsoft.com/office/drawing/2014/chart" uri="{C3380CC4-5D6E-409C-BE32-E72D297353CC}">
              <c16:uniqueId val="{00000001-91A8-46D5-B0F6-078F925232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5761</c:v>
                </c:pt>
                <c:pt idx="1">
                  <c:v>5436</c:v>
                </c:pt>
                <c:pt idx="2">
                  <c:v>4956</c:v>
                </c:pt>
              </c:numCache>
            </c:numRef>
          </c:val>
          <c:extLst>
            <c:ext xmlns:c16="http://schemas.microsoft.com/office/drawing/2014/chart" uri="{C3380CC4-5D6E-409C-BE32-E72D297353CC}">
              <c16:uniqueId val="{00000002-91A8-46D5-B0F6-078F925232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{A78AF20A-FB37-4610-B7ED-0679DCAEA13A}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46B-48CF-843F-E16684A7E7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{704B32C8-7BA9-41EA-941E-C2FE25782443}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6B-48CF-843F-E16684A7E7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{66AF3CC5-89EE-4182-A95D-FC075BAF1AA7}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6B-48CF-843F-E16684A7E7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{4DC06507-9B40-4F25-9F2D-2AA36F3E685E}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6B-48CF-843F-E16684A7E7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{B556FFD6-5961-4AA1-9672-6318803EB886}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6B-48CF-843F-E16684A7E76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{CEB491CB-5590-4662-91DB-8888EA7DFF3F}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46B-48CF-843F-E16684A7E76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{8AA98D50-1B8A-42C1-AADC-53359DC2D18C}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46B-48CF-843F-E16684A7E76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{4492FE85-0984-4091-9CC7-4E6F35F25A0A}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46B-48CF-843F-E16684A7E76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{F0BB0DD6-8E46-45CC-870A-14EF80396F52}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46B-48CF-843F-E16684A7E7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59.5</c:v>
                </c:pt>
                <c:pt idx="16">
                  <c:v>60.4</c:v>
                </c:pt>
                <c:pt idx="24">
                  <c:v>61.4</c:v>
                </c:pt>
                <c:pt idx="32">
                  <c:v>61.8</c:v>
                </c:pt>
              </c:numCache>
            </c:numRef>
          </c:xVal>
          <c:yVal>
            <c:numRef>
              <c:f>公会計指標分析・財政指標組合せ分析表!$BP$51:$DC$51</c:f>
              <c:numCache>
                <c:formatCode>#,##0.0;"▲ "#,##0.0</c:formatCode>
                <c:ptCount val="40"/>
                <c:pt idx="0">
                  <c:v>32.200000000000003</c:v>
                </c:pt>
                <c:pt idx="8">
                  <c:v>31.2</c:v>
                </c:pt>
                <c:pt idx="16">
                  <c:v>33.700000000000003</c:v>
                </c:pt>
                <c:pt idx="24">
                  <c:v>36.9</c:v>
                </c:pt>
                <c:pt idx="32">
                  <c:v>39.9</c:v>
                </c:pt>
              </c:numCache>
            </c:numRef>
          </c:yVal>
          <c:smooth val="0"/>
          <c:extLst>
            <c:ext xmlns:c16="http://schemas.microsoft.com/office/drawing/2014/chart" uri="{C3380CC4-5D6E-409C-BE32-E72D297353CC}">
              <c16:uniqueId val="{00000009-246B-48CF-843F-E16684A7E7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{1F584555-DBC4-4C34-BC96-2AF289940613}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46B-48CF-843F-E16684A7E7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{8D63409E-8162-43BE-953D-7A368E654A63}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6B-48CF-843F-E16684A7E7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{916F2EDF-3D70-4F8C-A68B-B284622FC732}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6B-48CF-843F-E16684A7E7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{13155E90-7192-4BF6-9D3B-CE7B182971E2}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6B-48CF-843F-E16684A7E7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{18249DBB-002B-4EEC-9A15-F71C3DEB9F68}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6B-48CF-843F-E16684A7E76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{BC3D972E-9B1D-4F13-B186-CB954B728661}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46B-48CF-843F-E16684A7E76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{AF4CEC07-B505-42C7-A5ED-C2D7B5FC7ED8}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46B-48CF-843F-E16684A7E76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{A748D3F8-AD79-46A1-BA63-1816B85698CE}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46B-48CF-843F-E16684A7E76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{FF759071-F1D8-4709-830B-B09D6E6BB955}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46B-48CF-843F-E16684A7E7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c:v>
                </c:pt>
                <c:pt idx="16">
                  <c:v>58.9</c:v>
                </c:pt>
                <c:pt idx="24">
                  <c:v>59.9</c:v>
                </c:pt>
                <c:pt idx="32">
                  <c:v>60.7</c:v>
                </c:pt>
              </c:numCache>
            </c:numRef>
          </c:xVal>
          <c:yVal>
            <c:numRef>
              <c:f>公会計指標分析・財政指標組合せ分析表!$BP$55:$DC$55</c:f>
              <c:numCache>
                <c:formatCode>#,##0.0;"▲ "#,##0.0</c:formatCode>
                <c:ptCount val="40"/>
                <c:pt idx="0">
                  <c:v>37.299999999999997</c:v>
                </c:pt>
                <c:pt idx="8">
                  <c:v>32.5</c:v>
                </c:pt>
                <c:pt idx="16">
                  <c:v>30.2</c:v>
                </c:pt>
                <c:pt idx="24">
                  <c:v>25.4</c:v>
                </c:pt>
                <c:pt idx="32">
                  <c:v>22.9</c:v>
                </c:pt>
              </c:numCache>
            </c:numRef>
          </c:yVal>
          <c:smooth val="0"/>
          <c:extLst>
            <c:ext xmlns:c16="http://schemas.microsoft.com/office/drawing/2014/chart" uri="{C3380CC4-5D6E-409C-BE32-E72D297353CC}">
              <c16:uniqueId val="{00000013-246B-48CF-843F-E16684A7E76B}"/>
            </c:ext>
          </c:extLst>
        </c:ser>
        <c:dLbls>
          <c:showLegendKey val="0"/>
          <c:showVal val="1"/>
          <c:showCatName val="0"/>
          <c:showSerName val="0"/>
          <c:showPercent val="0"/>
          <c:showBubbleSize val="0"/>
        </c:dLbls>
        <c:axId val="46179840"/>
        <c:axId val="46181760"/>
      </c:scatterChart>
      <c:valAx>
        <c:axId val="46179840"/>
        <c:scaling>
          <c:orientation val="minMax"/>
          <c:max val="62.4"/>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{655A171D-A5CA-4F1E-8351-C57D3D04162B}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3DC-49A6-8004-C731ED53B3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{42842543-107E-4BE7-BA3A-1B81A5D6EED2}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DC-49A6-8004-C731ED53B3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{EC0EC7A9-9136-4B70-ADBE-1803241AFDA7}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DC-49A6-8004-C731ED53B3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{C359885C-F056-4C36-8669-6D43B5447CA8}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DC-49A6-8004-C731ED53B3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{B609AED1-28EB-47D5-B86B-A8CAB5A2529F}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DC-49A6-8004-C731ED53B30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{5087BBCE-1A4B-4ECB-8E4A-CCA80EC7DCDF}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3DC-49A6-8004-C731ED53B30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{443FD30F-8E52-4962-B08C-4F65A376A40A}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3DC-49A6-8004-C731ED53B30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{B680E1D0-BC03-4E58-BDF3-259A3463CD64}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3DC-49A6-8004-C731ED53B30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{DD6615EC-2D80-43FF-9E2D-74FDC3250B6F}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3DC-49A6-8004-C731ED53B3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5.0999999999999996</c:v>
                </c:pt>
                <c:pt idx="16">
                  <c:v>5.3</c:v>
                </c:pt>
                <c:pt idx="24">
                  <c:v>5.7</c:v>
                </c:pt>
                <c:pt idx="32">
                  <c:v>6.1</c:v>
                </c:pt>
              </c:numCache>
            </c:numRef>
          </c:xVal>
          <c:yVal>
            <c:numRef>
              <c:f>公会計指標分析・財政指標組合せ分析表!$BP$73:$DC$73</c:f>
              <c:numCache>
                <c:formatCode>#,##0.0;"▲ "#,##0.0</c:formatCode>
                <c:ptCount val="40"/>
                <c:pt idx="0">
                  <c:v>32.200000000000003</c:v>
                </c:pt>
                <c:pt idx="8">
                  <c:v>31.2</c:v>
                </c:pt>
                <c:pt idx="16">
                  <c:v>33.700000000000003</c:v>
                </c:pt>
                <c:pt idx="24">
                  <c:v>36.9</c:v>
                </c:pt>
                <c:pt idx="32">
                  <c:v>39.9</c:v>
                </c:pt>
              </c:numCache>
            </c:numRef>
          </c:yVal>
          <c:smooth val="0"/>
          <c:extLst>
            <c:ext xmlns:c16="http://schemas.microsoft.com/office/drawing/2014/chart" uri="{C3380CC4-5D6E-409C-BE32-E72D297353CC}">
              <c16:uniqueId val="{00000009-73DC-49A6-8004-C731ED53B3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{D66E3530-AA1F-4AE1-9523-CDA817A6F004}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3DC-49A6-8004-C731ED53B3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{772B2905-E4D8-4B46-BF8C-5691C5D980F9}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DC-49A6-8004-C731ED53B3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{04A4E8E0-A6EF-4BDA-8C5B-20F8BCC6F3DF}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DC-49A6-8004-C731ED53B3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{7B3F5148-114D-4B88-B66F-9528867BD3B8}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DC-49A6-8004-C731ED53B3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{F7BCE34E-E03A-40FA-B7B7-EF8D8727FD44}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DC-49A6-8004-C731ED53B30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{1B0C5B0B-765E-45AF-A95D-3D0B62344B3F}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3DC-49A6-8004-C731ED53B30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{40C62782-AC5B-4D1F-82CD-38C684202794}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3DC-49A6-8004-C731ED53B30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{EBF801FF-011E-4606-80B0-802488CCFBAC}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3DC-49A6-8004-C731ED53B30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{24586F21-1659-4BFC-87AB-95453FBBFA49}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3DC-49A6-8004-C731ED53B3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8.1999999999999993</c:v>
                </c:pt>
                <c:pt idx="16">
                  <c:v>8</c:v>
                </c:pt>
                <c:pt idx="24">
                  <c:v>7.8</c:v>
                </c:pt>
                <c:pt idx="32">
                  <c:v>7.7</c:v>
                </c:pt>
              </c:numCache>
            </c:numRef>
          </c:xVal>
          <c:yVal>
            <c:numRef>
              <c:f>公会計指標分析・財政指標組合せ分析表!$BP$77:$DC$77</c:f>
              <c:numCache>
                <c:formatCode>#,##0.0;"▲ "#,##0.0</c:formatCode>
                <c:ptCount val="40"/>
                <c:pt idx="0">
                  <c:v>37.299999999999997</c:v>
                </c:pt>
                <c:pt idx="8">
                  <c:v>32.5</c:v>
                </c:pt>
                <c:pt idx="16">
                  <c:v>30.2</c:v>
                </c:pt>
                <c:pt idx="24">
                  <c:v>25.4</c:v>
                </c:pt>
                <c:pt idx="32">
                  <c:v>22.9</c:v>
                </c:pt>
              </c:numCache>
            </c:numRef>
          </c:yVal>
          <c:smooth val="0"/>
          <c:extLst>
            <c:ext xmlns:c16="http://schemas.microsoft.com/office/drawing/2014/chart" uri="{C3380CC4-5D6E-409C-BE32-E72D297353CC}">
              <c16:uniqueId val="{00000013-73DC-49A6-8004-C731ED53B303}"/>
            </c:ext>
          </c:extLst>
        </c:ser>
        <c:dLbls>
          <c:showLegendKey val="0"/>
          <c:showVal val="1"/>
          <c:showCatName val="0"/>
          <c:showSerName val="0"/>
          <c:showPercent val="0"/>
          <c:showBubbleSize val="0"/>
        </c:dLbls>
        <c:axId val="84219776"/>
        <c:axId val="84234240"/>
      </c:scatterChart>
      <c:valAx>
        <c:axId val="84219776"/>
        <c:scaling>
          <c:orientation val="minMax"/>
          <c:max val="8.5"/>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下水事業の償還金の減（△</a:t>
          </a:r>
          <a:r>
            <a:rPr kumimoji="1" lang="en-US" altLang="ja-JP" sz="1200">
              <a:solidFill>
                <a:sysClr val="windowText" lastClr="000000"/>
              </a:solidFill>
              <a:latin typeface="ＭＳ ゴシック" pitchFamily="49" charset="-128"/>
              <a:ea typeface="ＭＳ ゴシック" pitchFamily="49" charset="-128"/>
            </a:rPr>
            <a:t>32,639</a:t>
          </a:r>
          <a:r>
            <a:rPr kumimoji="1" lang="ja-JP" altLang="en-US" sz="1200">
              <a:solidFill>
                <a:sysClr val="windowText" lastClr="000000"/>
              </a:solidFill>
              <a:latin typeface="ＭＳ ゴシック" pitchFamily="49" charset="-128"/>
              <a:ea typeface="ＭＳ ゴシック" pitchFamily="49" charset="-128"/>
            </a:rPr>
            <a:t>千円）及び農業集落排水事業の償還金の減（△</a:t>
          </a:r>
          <a:r>
            <a:rPr kumimoji="1" lang="en-US" altLang="ja-JP" sz="1200">
              <a:solidFill>
                <a:sysClr val="windowText" lastClr="000000"/>
              </a:solidFill>
              <a:latin typeface="ＭＳ ゴシック" pitchFamily="49" charset="-128"/>
              <a:ea typeface="ＭＳ ゴシック" pitchFamily="49" charset="-128"/>
            </a:rPr>
            <a:t>4,600</a:t>
          </a:r>
          <a:r>
            <a:rPr kumimoji="1" lang="ja-JP" altLang="en-US" sz="1200">
              <a:solidFill>
                <a:sysClr val="windowText" lastClr="000000"/>
              </a:solidFill>
              <a:latin typeface="ＭＳ ゴシック" pitchFamily="49" charset="-128"/>
              <a:ea typeface="ＭＳ ゴシック" pitchFamily="49" charset="-128"/>
            </a:rPr>
            <a:t>千円）により公営企業債元利償還金に対する繰出金が</a:t>
          </a:r>
          <a:r>
            <a:rPr kumimoji="1" lang="en-US" altLang="ja-JP" sz="1200">
              <a:solidFill>
                <a:sysClr val="windowText" lastClr="000000"/>
              </a:solidFill>
              <a:latin typeface="ＭＳ ゴシック" pitchFamily="49" charset="-128"/>
              <a:ea typeface="ＭＳ ゴシック" pitchFamily="49" charset="-128"/>
            </a:rPr>
            <a:t>24,244</a:t>
          </a:r>
          <a:r>
            <a:rPr kumimoji="1" lang="ja-JP" altLang="en-US" sz="1200">
              <a:solidFill>
                <a:sysClr val="windowText" lastClr="000000"/>
              </a:solidFill>
              <a:latin typeface="ＭＳ ゴシック" pitchFamily="49" charset="-128"/>
              <a:ea typeface="ＭＳ ゴシック" pitchFamily="49" charset="-128"/>
            </a:rPr>
            <a:t>千円減額し、元利償還に係る特定財源も</a:t>
          </a:r>
          <a:r>
            <a:rPr kumimoji="1" lang="en-US" altLang="ja-JP" sz="1200">
              <a:solidFill>
                <a:sysClr val="windowText" lastClr="000000"/>
              </a:solidFill>
              <a:latin typeface="ＭＳ ゴシック" pitchFamily="49" charset="-128"/>
              <a:ea typeface="ＭＳ ゴシック" pitchFamily="49" charset="-128"/>
            </a:rPr>
            <a:t>41,752</a:t>
          </a:r>
          <a:r>
            <a:rPr kumimoji="1" lang="ja-JP" altLang="en-US" sz="1200">
              <a:solidFill>
                <a:sysClr val="windowText" lastClr="000000"/>
              </a:solidFill>
              <a:latin typeface="ＭＳ ゴシック" pitchFamily="49" charset="-128"/>
              <a:ea typeface="ＭＳ ゴシック" pitchFamily="49" charset="-128"/>
            </a:rPr>
            <a:t>千円減額している。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また、算入公債費等は前年度比</a:t>
          </a:r>
          <a:r>
            <a:rPr kumimoji="1" lang="en-US" altLang="ja-JP" sz="1200">
              <a:solidFill>
                <a:sysClr val="windowText" lastClr="000000"/>
              </a:solidFill>
              <a:latin typeface="ＭＳ ゴシック" pitchFamily="49" charset="-128"/>
              <a:ea typeface="ＭＳ ゴシック" pitchFamily="49" charset="-128"/>
            </a:rPr>
            <a:t>3,691</a:t>
          </a:r>
          <a:r>
            <a:rPr kumimoji="1" lang="ja-JP" altLang="en-US" sz="1200">
              <a:solidFill>
                <a:sysClr val="windowText" lastClr="000000"/>
              </a:solidFill>
              <a:latin typeface="ＭＳ ゴシック" pitchFamily="49" charset="-128"/>
              <a:ea typeface="ＭＳ ゴシック" pitchFamily="49" charset="-128"/>
            </a:rPr>
            <a:t>千円の減となっている。これは合併特例債等の増により元利償還に係る算入額が増加したものの、事業費補正の減が大きかったことが要因となっている。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そのため、実質公債費比率の分子は前年度比で</a:t>
          </a:r>
          <a:r>
            <a:rPr kumimoji="1" lang="en-US" altLang="ja-JP" sz="1200">
              <a:solidFill>
                <a:sysClr val="windowText" lastClr="000000"/>
              </a:solidFill>
              <a:latin typeface="ＭＳ ゴシック" pitchFamily="49" charset="-128"/>
              <a:ea typeface="ＭＳ ゴシック" pitchFamily="49" charset="-128"/>
            </a:rPr>
            <a:t>70,857</a:t>
          </a:r>
          <a:r>
            <a:rPr kumimoji="1" lang="ja-JP" altLang="en-US" sz="1200">
              <a:solidFill>
                <a:sysClr val="windowText" lastClr="000000"/>
              </a:solidFill>
              <a:latin typeface="ＭＳ ゴシック" pitchFamily="49" charset="-128"/>
              <a:ea typeface="ＭＳ ゴシック" pitchFamily="49" charset="-128"/>
            </a:rPr>
            <a:t>千円増額となっており、今後も起債の適正な管理に努める。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22</a:t>
          </a:r>
          <a:r>
            <a:rPr kumimoji="1" lang="ja-JP" altLang="en-US" sz="1200">
              <a:solidFill>
                <a:sysClr val="windowText" lastClr="000000"/>
              </a:solidFill>
              <a:latin typeface="ＭＳ ゴシック" pitchFamily="49" charset="-128"/>
              <a:ea typeface="ＭＳ ゴシック" pitchFamily="49" charset="-128"/>
            </a:rPr>
            <a:t>年から平成</a:t>
          </a:r>
          <a:r>
            <a:rPr kumimoji="1" lang="en-US" altLang="ja-JP" sz="1200">
              <a:solidFill>
                <a:sysClr val="windowText" lastClr="000000"/>
              </a:solidFill>
              <a:latin typeface="ＭＳ ゴシック" pitchFamily="49" charset="-128"/>
              <a:ea typeface="ＭＳ ゴシック" pitchFamily="49" charset="-128"/>
            </a:rPr>
            <a:t>24</a:t>
          </a:r>
          <a:r>
            <a:rPr kumimoji="1" lang="ja-JP" altLang="en-US" sz="1200">
              <a:solidFill>
                <a:sysClr val="windowText" lastClr="000000"/>
              </a:solidFill>
              <a:latin typeface="ＭＳ ゴシック" pitchFamily="49" charset="-128"/>
              <a:ea typeface="ＭＳ ゴシック" pitchFamily="49" charset="-128"/>
            </a:rPr>
            <a:t>年度までに発行した中津市民病院債については平成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年度までに満期一括償還は終了している。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将来負担額の減少の主な要因として、地方債現在高の減少が挙げられる。これは、合併特例債の発行額の減額（前年度比△</a:t>
          </a:r>
          <a:r>
            <a:rPr kumimoji="1" lang="en-US" altLang="ja-JP" sz="1400">
              <a:solidFill>
                <a:sysClr val="windowText" lastClr="000000"/>
              </a:solidFill>
              <a:latin typeface="ＭＳ ゴシック" pitchFamily="49" charset="-128"/>
              <a:ea typeface="ＭＳ ゴシック" pitchFamily="49" charset="-128"/>
            </a:rPr>
            <a:t>252,000</a:t>
          </a:r>
          <a:r>
            <a:rPr kumimoji="1" lang="ja-JP" altLang="en-US" sz="1400">
              <a:solidFill>
                <a:sysClr val="windowText" lastClr="000000"/>
              </a:solidFill>
              <a:latin typeface="ＭＳ ゴシック" pitchFamily="49" charset="-128"/>
              <a:ea typeface="ＭＳ ゴシック" pitchFamily="49" charset="-128"/>
            </a:rPr>
            <a:t>千円）が影響している。また、退職手当負担見込額の減少も起因しており、退職者の増に伴うものである。</a:t>
          </a:r>
        </a:p>
        <a:p>
          <a:r>
            <a:rPr kumimoji="1" lang="ja-JP" altLang="en-US" sz="1400">
              <a:solidFill>
                <a:sysClr val="windowText" lastClr="000000"/>
              </a:solidFill>
              <a:latin typeface="ＭＳ ゴシック" pitchFamily="49" charset="-128"/>
              <a:ea typeface="ＭＳ ゴシック" pitchFamily="49" charset="-128"/>
            </a:rPr>
            <a:t>　充当可能財源等の減少については、基準財政需要額算入見込額の減少（前年度比△</a:t>
          </a:r>
          <a:r>
            <a:rPr kumimoji="1" lang="en-US" altLang="ja-JP" sz="1400">
              <a:solidFill>
                <a:sysClr val="windowText" lastClr="000000"/>
              </a:solidFill>
              <a:latin typeface="ＭＳ ゴシック" pitchFamily="49" charset="-128"/>
              <a:ea typeface="ＭＳ ゴシック" pitchFamily="49" charset="-128"/>
            </a:rPr>
            <a:t>1,750,153</a:t>
          </a:r>
          <a:r>
            <a:rPr kumimoji="1" lang="ja-JP" altLang="en-US" sz="1400">
              <a:solidFill>
                <a:sysClr val="windowText" lastClr="000000"/>
              </a:solidFill>
              <a:latin typeface="ＭＳ ゴシック" pitchFamily="49" charset="-128"/>
              <a:ea typeface="ＭＳ ゴシック" pitchFamily="49" charset="-128"/>
            </a:rPr>
            <a:t>千円）が主な要因となり、これは交付税算入率の高い地方債現在高の減によるものである。</a:t>
          </a:r>
        </a:p>
        <a:p>
          <a:r>
            <a:rPr kumimoji="1" lang="ja-JP" altLang="en-US" sz="1400">
              <a:solidFill>
                <a:sysClr val="windowText" lastClr="000000"/>
              </a:solidFill>
              <a:latin typeface="ＭＳ ゴシック" pitchFamily="49" charset="-128"/>
              <a:ea typeface="ＭＳ ゴシック" pitchFamily="49" charset="-128"/>
            </a:rPr>
            <a:t>　将来負担比率の分子は</a:t>
          </a:r>
          <a:r>
            <a:rPr kumimoji="1" lang="en-US" altLang="ja-JP" sz="1400">
              <a:solidFill>
                <a:sysClr val="windowText" lastClr="000000"/>
              </a:solidFill>
              <a:latin typeface="ＭＳ ゴシック" pitchFamily="49" charset="-128"/>
              <a:ea typeface="ＭＳ ゴシック" pitchFamily="49" charset="-128"/>
            </a:rPr>
            <a:t>605,893</a:t>
          </a:r>
          <a:r>
            <a:rPr kumimoji="1" lang="ja-JP" altLang="en-US" sz="1400">
              <a:solidFill>
                <a:sysClr val="windowText" lastClr="000000"/>
              </a:solidFill>
              <a:latin typeface="ＭＳ ゴシック" pitchFamily="49" charset="-128"/>
              <a:ea typeface="ＭＳ ゴシック" pitchFamily="49" charset="-128"/>
            </a:rPr>
            <a:t>千円の増となっており、今後も「中津市行政サービス高度化プラン」（平成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年度）に基づき、当該比率の適正な推移に努める。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大分県中津市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普通交付税の合併算定替終了に伴う縮減や臨時財政対策債の減による一般財源の縮小、社会保障費の増などによって、財政調整用基金（財政調整基金および減債基金）については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億円の減となり、また、その他特目基金についても地域振興基金などの取崩を行ったため、全体として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億円の減額となった。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用基金については、公共施設の維持更新費用平準化のための基金を新たに設けるなど、財政の安定的な運営に必要な規模を確保していく。また、現有基金については、個別に基金そのものの意義を再度検討し、現在の行政目的・課題に整合していないと判断される基金は、目的の変更若しくは廃止等も含め見直しを行っ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地域振興基金：合併特例債を原資として、中津市の地域振興を目的とした事業に充当する。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福祉振興基金：本格的な高齢化社会の到来に備え、福祉の増進及び市民福祉活動の促進。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中津市拠点基金：大分県北部・日田地方拠点都市地域基本計画に基づき、人材育成、地域間交流、地域振興、地域づくり等の推進。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職員退職基金：職員の退職により、退職手当の財源に不足を生じた際の財源とする。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育英基金：経済的理由により学資の支弁が困難な者を対象に奨学資金を贈与する育英事業に充当。</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地域振興基金：田舎困りごとサポートや予防接種等の事業に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億円充当したことによる減。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職員退職手当基金：退職者数の増加に対応するため、基金全額を取崩したことによる減。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地域振興基金：合併後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年を経過し、新たな施策及び行政課題の解決のため地域振興基金を有効かつ積極的に活用する。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普通交付税の合併算定替終了に伴う縮減や臨時財政対策債の減による一般財源の縮小、社会保障費の増などによって、財政調整基金の取崩が増加し、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億円の減額となった。</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中津市行政サービス高度化プランにおいて、令和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年度末に標準財政規模の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％程度に当たる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億円以上を確保する目標を設定している。 </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合併特例債等の公債費償還にかかる負担平準化のため、減債基金の取崩を行ったことによる減。</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平準化のための取崩しを逓減させ、令和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年度以降は残高を維持していく。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83,993
82,548
491.44
42,554,718
41,184,336
1,213,234
23,415,815
40,750,684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総量圧縮等の取り組みを行わなければ、有形固定資産減価償却率は悪化の一途をたどると推測される。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％削減する目標を掲げており、総量の抑制、集約、長寿命化、複合化、効率的な運営といった着実なマネジメントの推進が必要である。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862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31900" y="680357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37581"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31900" y="649514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37581"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31900" y="6186714"/>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37581"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31900" y="5878286"/>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37581"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31900" y="556985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37581"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31900" y="526142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37581"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375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55104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60375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46405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60375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46405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2" name="有形固定資産減価償却率平均値テキスト"/>
        <xdr:cNvSpPr txBox="1"/>
      </xdr:nvSpPr>
      <xdr:spPr>
        <a:xfrm>
          <a:off x="460375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50215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3829050" y="582440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105150" y="579355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381250" y="57349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7" name="フローチャート: 判断 76"/>
        <xdr:cNvSpPr/>
      </xdr:nvSpPr>
      <xdr:spPr>
        <a:xfrm>
          <a:off x="1657350" y="56794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83" name="楕円 82"/>
        <xdr:cNvSpPr/>
      </xdr:nvSpPr>
      <xdr:spPr>
        <a:xfrm>
          <a:off x="450215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117855</xdr:rowOff>
    </xdr:from>
    <xdr:ext cx="405111" cy="259045"/>
    <xdr:sp macro="" textlink="">
      <xdr:nvSpPr>
        <xdr:cNvPr id="84" name="有形固定資産減価償却率該当値テキスト"/>
        <xdr:cNvSpPr txBox="1"/>
      </xdr:nvSpPr>
      <xdr:spPr>
        <a:xfrm>
          <a:off x="4603750"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85" name="楕円 84"/>
        <xdr:cNvSpPr/>
      </xdr:nvSpPr>
      <xdr:spPr>
        <a:xfrm>
          <a:off x="3829050" y="587066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6441</xdr:rowOff>
    </xdr:from>
    <xdr:to>
      <xdr:col>23</xdr:col>
      <xdr:colOff>85725</xdr:colOff>
      <xdr:row>30</xdr:row>
      <xdr:rowOff>18778</xdr:rowOff>
    </xdr:to>
    <xdr:cxnSp macro="">
      <xdr:nvCxnSpPr>
        <xdr:cNvPr id="86" name="直線コネクタ 85"/>
        <xdr:cNvCxnSpPr/>
      </xdr:nvCxnSpPr>
      <xdr:spPr>
        <a:xfrm>
          <a:off x="3879850" y="5921466"/>
          <a:ext cx="6731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96248</xdr:rowOff>
    </xdr:from>
    <xdr:to>
      <xdr:col>15</xdr:col>
      <xdr:colOff>187325</xdr:colOff>
      <xdr:row>30</xdr:row>
      <xdr:rowOff>26398</xdr:rowOff>
    </xdr:to>
    <xdr:sp macro="" textlink="">
      <xdr:nvSpPr>
        <xdr:cNvPr id="87" name="楕円 86"/>
        <xdr:cNvSpPr/>
      </xdr:nvSpPr>
      <xdr:spPr>
        <a:xfrm>
          <a:off x="3105150" y="58398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147048</xdr:rowOff>
    </xdr:from>
    <xdr:to>
      <xdr:col>19</xdr:col>
      <xdr:colOff>136525</xdr:colOff>
      <xdr:row>30</xdr:row>
      <xdr:rowOff>6441</xdr:rowOff>
    </xdr:to>
    <xdr:cxnSp macro="">
      <xdr:nvCxnSpPr>
        <xdr:cNvPr id="88" name="直線コネクタ 87"/>
        <xdr:cNvCxnSpPr/>
      </xdr:nvCxnSpPr>
      <xdr:spPr>
        <a:xfrm>
          <a:off x="3155950" y="5890623"/>
          <a:ext cx="7239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68489</xdr:rowOff>
    </xdr:from>
    <xdr:to>
      <xdr:col>11</xdr:col>
      <xdr:colOff>187325</xdr:colOff>
      <xdr:row>29</xdr:row>
      <xdr:rowOff>170089</xdr:rowOff>
    </xdr:to>
    <xdr:sp macro="" textlink="">
      <xdr:nvSpPr>
        <xdr:cNvPr id="89" name="楕円 88"/>
        <xdr:cNvSpPr/>
      </xdr:nvSpPr>
      <xdr:spPr>
        <a:xfrm>
          <a:off x="2381250" y="581206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119289</xdr:rowOff>
    </xdr:from>
    <xdr:to>
      <xdr:col>15</xdr:col>
      <xdr:colOff>136525</xdr:colOff>
      <xdr:row>29</xdr:row>
      <xdr:rowOff>147048</xdr:rowOff>
    </xdr:to>
    <xdr:cxnSp macro="">
      <xdr:nvCxnSpPr>
        <xdr:cNvPr id="90" name="直線コネクタ 89"/>
        <xdr:cNvCxnSpPr/>
      </xdr:nvCxnSpPr>
      <xdr:spPr>
        <a:xfrm>
          <a:off x="2432050" y="5862864"/>
          <a:ext cx="7239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16056</xdr:rowOff>
    </xdr:from>
    <xdr:to>
      <xdr:col>7</xdr:col>
      <xdr:colOff>187325</xdr:colOff>
      <xdr:row>29</xdr:row>
      <xdr:rowOff>117656</xdr:rowOff>
    </xdr:to>
    <xdr:sp macro="" textlink="">
      <xdr:nvSpPr>
        <xdr:cNvPr id="91" name="楕円 90"/>
        <xdr:cNvSpPr/>
      </xdr:nvSpPr>
      <xdr:spPr>
        <a:xfrm>
          <a:off x="1657350" y="575963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66856</xdr:rowOff>
    </xdr:from>
    <xdr:to>
      <xdr:col>11</xdr:col>
      <xdr:colOff>136525</xdr:colOff>
      <xdr:row>29</xdr:row>
      <xdr:rowOff>119289</xdr:rowOff>
    </xdr:to>
    <xdr:cxnSp macro="">
      <xdr:nvCxnSpPr>
        <xdr:cNvPr id="92" name="直線コネクタ 91"/>
        <xdr:cNvCxnSpPr/>
      </xdr:nvCxnSpPr>
      <xdr:spPr>
        <a:xfrm>
          <a:off x="1708150" y="5810431"/>
          <a:ext cx="7239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3" name="n_1aveValue有形固定資産減価償却率"/>
        <xdr:cNvSpPr txBox="1"/>
      </xdr:nvSpPr>
      <xdr:spPr>
        <a:xfrm>
          <a:off x="3674119"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4" name="n_2aveValue有形固定資産減価償却率"/>
        <xdr:cNvSpPr txBox="1"/>
      </xdr:nvSpPr>
      <xdr:spPr>
        <a:xfrm>
          <a:off x="2962919"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5" name="n_3aveValue有形固定資産減価償却率"/>
        <xdr:cNvSpPr txBox="1"/>
      </xdr:nvSpPr>
      <xdr:spPr>
        <a:xfrm>
          <a:off x="2239019"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6" name="n_4aveValue有形固定資産減価償却率"/>
        <xdr:cNvSpPr txBox="1"/>
      </xdr:nvSpPr>
      <xdr:spPr>
        <a:xfrm>
          <a:off x="1515119"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48368</xdr:rowOff>
    </xdr:from>
    <xdr:ext cx="405111" cy="259045"/>
    <xdr:sp macro="" textlink="">
      <xdr:nvSpPr>
        <xdr:cNvPr id="97" name="n_1mainValue有形固定資産減価償却率"/>
        <xdr:cNvSpPr txBox="1"/>
      </xdr:nvSpPr>
      <xdr:spPr>
        <a:xfrm>
          <a:off x="3674119" y="596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98" name="n_2mainValue有形固定資産減価償却率"/>
        <xdr:cNvSpPr txBox="1"/>
      </xdr:nvSpPr>
      <xdr:spPr>
        <a:xfrm>
          <a:off x="2962919"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161216</xdr:rowOff>
    </xdr:from>
    <xdr:ext cx="405111" cy="259045"/>
    <xdr:sp macro="" textlink="">
      <xdr:nvSpPr>
        <xdr:cNvPr id="99" name="n_3mainValue有形固定資産減価償却率"/>
        <xdr:cNvSpPr txBox="1"/>
      </xdr:nvSpPr>
      <xdr:spPr>
        <a:xfrm>
          <a:off x="2239019"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108783</xdr:rowOff>
    </xdr:from>
    <xdr:ext cx="405111" cy="259045"/>
    <xdr:sp macro="" textlink="">
      <xdr:nvSpPr>
        <xdr:cNvPr id="100" name="n_4mainValue有形固定資産減価償却率"/>
        <xdr:cNvSpPr txBox="1"/>
      </xdr:nvSpPr>
      <xdr:spPr>
        <a:xfrm>
          <a:off x="1515119" y="5852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782693" y="4624642"/>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151390" y="4607971"/>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類似団体内平均値と比較して高い状態が続いている。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旧合併特例事業債は、市町村建設計画が終了したことで発行期限を迎え、今後、財政調整基金等の充当可能基金も減少することが見込まれるため、公共施設等の老朽化対策に対する財源の捻出が厳し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そのため、公共施設等の総量の抑制、集約、長寿命化、複合化等を推進するとともに、平成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月に策定した「公共施設等総合管理計画」に基づいた着実なマネジメントを実施する必要がある。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251851"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0769600" y="67521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251851"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0769600" y="63923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31446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0769600" y="60325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31446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0769600" y="56726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31446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0769600" y="53128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41705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4079220"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4131925"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4001750" y="67943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1319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001750" y="53128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xdr:cNvSpPr txBox="1"/>
      </xdr:nvSpPr>
      <xdr:spPr>
        <a:xfrm>
          <a:off x="14131925"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4039850" y="603231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3357225"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2633325"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1909425"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71473</xdr:rowOff>
    </xdr:from>
    <xdr:to>
      <xdr:col>60</xdr:col>
      <xdr:colOff>123825</xdr:colOff>
      <xdr:row>31</xdr:row>
      <xdr:rowOff>1623</xdr:rowOff>
    </xdr:to>
    <xdr:sp macro="" textlink="">
      <xdr:nvSpPr>
        <xdr:cNvPr id="139" name="フローチャート: 判断 138"/>
        <xdr:cNvSpPr/>
      </xdr:nvSpPr>
      <xdr:spPr>
        <a:xfrm>
          <a:off x="11185525" y="598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29683</xdr:rowOff>
    </xdr:from>
    <xdr:to>
      <xdr:col>76</xdr:col>
      <xdr:colOff>73025</xdr:colOff>
      <xdr:row>31</xdr:row>
      <xdr:rowOff>131283</xdr:rowOff>
    </xdr:to>
    <xdr:sp macro="" textlink="">
      <xdr:nvSpPr>
        <xdr:cNvPr id="145" name="楕円 144"/>
        <xdr:cNvSpPr/>
      </xdr:nvSpPr>
      <xdr:spPr>
        <a:xfrm>
          <a:off x="14039850" y="611615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8110</xdr:rowOff>
    </xdr:from>
    <xdr:ext cx="469744" cy="259045"/>
    <xdr:sp macro="" textlink="">
      <xdr:nvSpPr>
        <xdr:cNvPr id="146" name="債務償還比率該当値テキスト"/>
        <xdr:cNvSpPr txBox="1"/>
      </xdr:nvSpPr>
      <xdr:spPr>
        <a:xfrm>
          <a:off x="14131925" y="609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170787</xdr:rowOff>
    </xdr:from>
    <xdr:to>
      <xdr:col>72</xdr:col>
      <xdr:colOff>123825</xdr:colOff>
      <xdr:row>31</xdr:row>
      <xdr:rowOff>100937</xdr:rowOff>
    </xdr:to>
    <xdr:sp macro="" textlink="">
      <xdr:nvSpPr>
        <xdr:cNvPr id="147" name="楕円 146"/>
        <xdr:cNvSpPr/>
      </xdr:nvSpPr>
      <xdr:spPr>
        <a:xfrm>
          <a:off x="13357225" y="608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50137</xdr:rowOff>
    </xdr:from>
    <xdr:to>
      <xdr:col>76</xdr:col>
      <xdr:colOff>22225</xdr:colOff>
      <xdr:row>31</xdr:row>
      <xdr:rowOff>80483</xdr:rowOff>
    </xdr:to>
    <xdr:cxnSp macro="">
      <xdr:nvCxnSpPr>
        <xdr:cNvPr id="148" name="直線コネクタ 147"/>
        <xdr:cNvCxnSpPr/>
      </xdr:nvCxnSpPr>
      <xdr:spPr>
        <a:xfrm>
          <a:off x="13408025" y="6136612"/>
          <a:ext cx="673100" cy="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8932</xdr:rowOff>
    </xdr:from>
    <xdr:to>
      <xdr:col>68</xdr:col>
      <xdr:colOff>123825</xdr:colOff>
      <xdr:row>31</xdr:row>
      <xdr:rowOff>110532</xdr:rowOff>
    </xdr:to>
    <xdr:sp macro="" textlink="">
      <xdr:nvSpPr>
        <xdr:cNvPr id="149" name="楕円 148"/>
        <xdr:cNvSpPr/>
      </xdr:nvSpPr>
      <xdr:spPr>
        <a:xfrm>
          <a:off x="12633325" y="60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50137</xdr:rowOff>
    </xdr:from>
    <xdr:to>
      <xdr:col>72</xdr:col>
      <xdr:colOff>73025</xdr:colOff>
      <xdr:row>31</xdr:row>
      <xdr:rowOff>59732</xdr:rowOff>
    </xdr:to>
    <xdr:cxnSp macro="">
      <xdr:nvCxnSpPr>
        <xdr:cNvPr id="150" name="直線コネクタ 149"/>
        <xdr:cNvCxnSpPr/>
      </xdr:nvCxnSpPr>
      <xdr:spPr>
        <a:xfrm flipV="1">
          <a:off x="12684125" y="6136612"/>
          <a:ext cx="7239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121489</xdr:rowOff>
    </xdr:from>
    <xdr:to>
      <xdr:col>64</xdr:col>
      <xdr:colOff>123825</xdr:colOff>
      <xdr:row>31</xdr:row>
      <xdr:rowOff>51639</xdr:rowOff>
    </xdr:to>
    <xdr:sp macro="" textlink="">
      <xdr:nvSpPr>
        <xdr:cNvPr id="151" name="楕円 150"/>
        <xdr:cNvSpPr/>
      </xdr:nvSpPr>
      <xdr:spPr>
        <a:xfrm>
          <a:off x="11909425" y="60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839</xdr:rowOff>
    </xdr:from>
    <xdr:to>
      <xdr:col>68</xdr:col>
      <xdr:colOff>73025</xdr:colOff>
      <xdr:row>31</xdr:row>
      <xdr:rowOff>59732</xdr:rowOff>
    </xdr:to>
    <xdr:cxnSp macro="">
      <xdr:nvCxnSpPr>
        <xdr:cNvPr id="152" name="直線コネクタ 151"/>
        <xdr:cNvCxnSpPr/>
      </xdr:nvCxnSpPr>
      <xdr:spPr>
        <a:xfrm>
          <a:off x="11960225" y="6087314"/>
          <a:ext cx="723900" cy="5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136842</xdr:rowOff>
    </xdr:from>
    <xdr:to>
      <xdr:col>60</xdr:col>
      <xdr:colOff>123825</xdr:colOff>
      <xdr:row>31</xdr:row>
      <xdr:rowOff>66992</xdr:rowOff>
    </xdr:to>
    <xdr:sp macro="" textlink="">
      <xdr:nvSpPr>
        <xdr:cNvPr id="153" name="楕円 152"/>
        <xdr:cNvSpPr/>
      </xdr:nvSpPr>
      <xdr:spPr>
        <a:xfrm>
          <a:off x="11185525"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839</xdr:rowOff>
    </xdr:from>
    <xdr:to>
      <xdr:col>64</xdr:col>
      <xdr:colOff>73025</xdr:colOff>
      <xdr:row>31</xdr:row>
      <xdr:rowOff>16192</xdr:rowOff>
    </xdr:to>
    <xdr:cxnSp macro="">
      <xdr:nvCxnSpPr>
        <xdr:cNvPr id="154" name="直線コネクタ 153"/>
        <xdr:cNvCxnSpPr/>
      </xdr:nvCxnSpPr>
      <xdr:spPr>
        <a:xfrm flipV="1">
          <a:off x="11236325" y="6087314"/>
          <a:ext cx="7239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xdr:cNvSpPr txBox="1"/>
      </xdr:nvSpPr>
      <xdr:spPr>
        <a:xfrm>
          <a:off x="1316997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6" name="n_2aveValue債務償還比率"/>
        <xdr:cNvSpPr txBox="1"/>
      </xdr:nvSpPr>
      <xdr:spPr>
        <a:xfrm>
          <a:off x="1245877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7" name="n_3aveValue債務償還比率"/>
        <xdr:cNvSpPr txBox="1"/>
      </xdr:nvSpPr>
      <xdr:spPr>
        <a:xfrm>
          <a:off x="1173487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18150</xdr:rowOff>
    </xdr:from>
    <xdr:ext cx="469744" cy="259045"/>
    <xdr:sp macro="" textlink="">
      <xdr:nvSpPr>
        <xdr:cNvPr id="158" name="n_4aveValue債務償還比率"/>
        <xdr:cNvSpPr txBox="1"/>
      </xdr:nvSpPr>
      <xdr:spPr>
        <a:xfrm>
          <a:off x="11010977" y="57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92064</xdr:rowOff>
    </xdr:from>
    <xdr:ext cx="469744" cy="259045"/>
    <xdr:sp macro="" textlink="">
      <xdr:nvSpPr>
        <xdr:cNvPr id="159" name="n_1mainValue債務償還比率"/>
        <xdr:cNvSpPr txBox="1"/>
      </xdr:nvSpPr>
      <xdr:spPr>
        <a:xfrm>
          <a:off x="13169977" y="617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101659</xdr:rowOff>
    </xdr:from>
    <xdr:ext cx="469744" cy="259045"/>
    <xdr:sp macro="" textlink="">
      <xdr:nvSpPr>
        <xdr:cNvPr id="160" name="n_2mainValue債務償還比率"/>
        <xdr:cNvSpPr txBox="1"/>
      </xdr:nvSpPr>
      <xdr:spPr>
        <a:xfrm>
          <a:off x="12458777" y="618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42766</xdr:rowOff>
    </xdr:from>
    <xdr:ext cx="469744" cy="259045"/>
    <xdr:sp macro="" textlink="">
      <xdr:nvSpPr>
        <xdr:cNvPr id="161" name="n_3mainValue債務償還比率"/>
        <xdr:cNvSpPr txBox="1"/>
      </xdr:nvSpPr>
      <xdr:spPr>
        <a:xfrm>
          <a:off x="11734877" y="61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58119</xdr:rowOff>
    </xdr:from>
    <xdr:ext cx="469744" cy="259045"/>
    <xdr:sp macro="" textlink="">
      <xdr:nvSpPr>
        <xdr:cNvPr id="162" name="n_4mainValue債務償還比率"/>
        <xdr:cNvSpPr txBox="1"/>
      </xdr:nvSpPr>
      <xdr:spPr>
        <a:xfrm>
          <a:off x="11010977" y="614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83,993
82,548
491.44
42,554,718
41,184,336
1,213,234
23,415,815
40,750,684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239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49416"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239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4941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239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4941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239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49416"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040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4062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4450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327525" y="71970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4450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327525" y="57889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4450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3561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565525" y="667994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714625"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87325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169418</xdr:rowOff>
    </xdr:from>
    <xdr:to>
      <xdr:col>6</xdr:col>
      <xdr:colOff>38100</xdr:colOff>
      <xdr:row>38</xdr:row>
      <xdr:rowOff>99568</xdr:rowOff>
    </xdr:to>
    <xdr:sp macro="" textlink="">
      <xdr:nvSpPr>
        <xdr:cNvPr id="65" name="フローチャート: 判断 64"/>
        <xdr:cNvSpPr/>
      </xdr:nvSpPr>
      <xdr:spPr>
        <a:xfrm>
          <a:off x="1031875" y="651306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55118</xdr:rowOff>
    </xdr:from>
    <xdr:to>
      <xdr:col>24</xdr:col>
      <xdr:colOff>114300</xdr:colOff>
      <xdr:row>39</xdr:row>
      <xdr:rowOff>156718</xdr:rowOff>
    </xdr:to>
    <xdr:sp macro="" textlink="">
      <xdr:nvSpPr>
        <xdr:cNvPr id="71" name="楕円 70"/>
        <xdr:cNvSpPr/>
      </xdr:nvSpPr>
      <xdr:spPr>
        <a:xfrm>
          <a:off x="43561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33545</xdr:rowOff>
    </xdr:from>
    <xdr:ext cx="405111" cy="259045"/>
    <xdr:sp macro="" textlink="">
      <xdr:nvSpPr>
        <xdr:cNvPr id="72" name="【道路】&#10;有形固定資産減価償却率該当値テキスト"/>
        <xdr:cNvSpPr txBox="1"/>
      </xdr:nvSpPr>
      <xdr:spPr>
        <a:xfrm>
          <a:off x="4445000"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23114</xdr:rowOff>
    </xdr:from>
    <xdr:to>
      <xdr:col>20</xdr:col>
      <xdr:colOff>38100</xdr:colOff>
      <xdr:row>39</xdr:row>
      <xdr:rowOff>124714</xdr:rowOff>
    </xdr:to>
    <xdr:sp macro="" textlink="">
      <xdr:nvSpPr>
        <xdr:cNvPr id="73" name="楕円 72"/>
        <xdr:cNvSpPr/>
      </xdr:nvSpPr>
      <xdr:spPr>
        <a:xfrm>
          <a:off x="3565525" y="670966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73914</xdr:rowOff>
    </xdr:from>
    <xdr:to>
      <xdr:col>24</xdr:col>
      <xdr:colOff>63500</xdr:colOff>
      <xdr:row>39</xdr:row>
      <xdr:rowOff>105918</xdr:rowOff>
    </xdr:to>
    <xdr:cxnSp macro="">
      <xdr:nvCxnSpPr>
        <xdr:cNvPr id="74" name="直線コネクタ 73"/>
        <xdr:cNvCxnSpPr/>
      </xdr:nvCxnSpPr>
      <xdr:spPr>
        <a:xfrm>
          <a:off x="3616325" y="6760464"/>
          <a:ext cx="79057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164846</xdr:rowOff>
    </xdr:from>
    <xdr:to>
      <xdr:col>15</xdr:col>
      <xdr:colOff>101600</xdr:colOff>
      <xdr:row>39</xdr:row>
      <xdr:rowOff>94996</xdr:rowOff>
    </xdr:to>
    <xdr:sp macro="" textlink="">
      <xdr:nvSpPr>
        <xdr:cNvPr id="75" name="楕円 74"/>
        <xdr:cNvSpPr/>
      </xdr:nvSpPr>
      <xdr:spPr>
        <a:xfrm>
          <a:off x="2714625"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44196</xdr:rowOff>
    </xdr:from>
    <xdr:to>
      <xdr:col>19</xdr:col>
      <xdr:colOff>177800</xdr:colOff>
      <xdr:row>39</xdr:row>
      <xdr:rowOff>73914</xdr:rowOff>
    </xdr:to>
    <xdr:cxnSp macro="">
      <xdr:nvCxnSpPr>
        <xdr:cNvPr id="76" name="直線コネクタ 75"/>
        <xdr:cNvCxnSpPr/>
      </xdr:nvCxnSpPr>
      <xdr:spPr>
        <a:xfrm>
          <a:off x="2765425" y="6730746"/>
          <a:ext cx="8509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132842</xdr:rowOff>
    </xdr:from>
    <xdr:to>
      <xdr:col>10</xdr:col>
      <xdr:colOff>165100</xdr:colOff>
      <xdr:row>39</xdr:row>
      <xdr:rowOff>62992</xdr:rowOff>
    </xdr:to>
    <xdr:sp macro="" textlink="">
      <xdr:nvSpPr>
        <xdr:cNvPr id="77" name="楕円 76"/>
        <xdr:cNvSpPr/>
      </xdr:nvSpPr>
      <xdr:spPr>
        <a:xfrm>
          <a:off x="187325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12192</xdr:rowOff>
    </xdr:from>
    <xdr:to>
      <xdr:col>15</xdr:col>
      <xdr:colOff>50800</xdr:colOff>
      <xdr:row>39</xdr:row>
      <xdr:rowOff>44196</xdr:rowOff>
    </xdr:to>
    <xdr:cxnSp macro="">
      <xdr:nvCxnSpPr>
        <xdr:cNvPr id="78" name="直線コネクタ 77"/>
        <xdr:cNvCxnSpPr/>
      </xdr:nvCxnSpPr>
      <xdr:spPr>
        <a:xfrm>
          <a:off x="1924050" y="6698742"/>
          <a:ext cx="84137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96266</xdr:rowOff>
    </xdr:from>
    <xdr:to>
      <xdr:col>6</xdr:col>
      <xdr:colOff>38100</xdr:colOff>
      <xdr:row>39</xdr:row>
      <xdr:rowOff>26416</xdr:rowOff>
    </xdr:to>
    <xdr:sp macro="" textlink="">
      <xdr:nvSpPr>
        <xdr:cNvPr id="79" name="楕円 78"/>
        <xdr:cNvSpPr/>
      </xdr:nvSpPr>
      <xdr:spPr>
        <a:xfrm>
          <a:off x="1031875" y="661136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147066</xdr:rowOff>
    </xdr:from>
    <xdr:to>
      <xdr:col>10</xdr:col>
      <xdr:colOff>114300</xdr:colOff>
      <xdr:row>39</xdr:row>
      <xdr:rowOff>12192</xdr:rowOff>
    </xdr:to>
    <xdr:cxnSp macro="">
      <xdr:nvCxnSpPr>
        <xdr:cNvPr id="80" name="直線コネクタ 79"/>
        <xdr:cNvCxnSpPr/>
      </xdr:nvCxnSpPr>
      <xdr:spPr>
        <a:xfrm>
          <a:off x="1082675" y="6662166"/>
          <a:ext cx="84137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xdr:cNvSpPr txBox="1"/>
      </xdr:nvSpPr>
      <xdr:spPr>
        <a:xfrm>
          <a:off x="341059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xdr:cNvSpPr txBox="1"/>
      </xdr:nvSpPr>
      <xdr:spPr>
        <a:xfrm>
          <a:off x="257239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xdr:cNvSpPr txBox="1"/>
      </xdr:nvSpPr>
      <xdr:spPr>
        <a:xfrm>
          <a:off x="1731019"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116095</xdr:rowOff>
    </xdr:from>
    <xdr:ext cx="405111" cy="259045"/>
    <xdr:sp macro="" textlink="">
      <xdr:nvSpPr>
        <xdr:cNvPr id="84" name="n_4aveValue【道路】&#10;有形固定資産減価償却率"/>
        <xdr:cNvSpPr txBox="1"/>
      </xdr:nvSpPr>
      <xdr:spPr>
        <a:xfrm>
          <a:off x="8896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115841</xdr:rowOff>
    </xdr:from>
    <xdr:ext cx="405111" cy="259045"/>
    <xdr:sp macro="" textlink="">
      <xdr:nvSpPr>
        <xdr:cNvPr id="85" name="n_1mainValue【道路】&#10;有形固定資産減価償却率"/>
        <xdr:cNvSpPr txBox="1"/>
      </xdr:nvSpPr>
      <xdr:spPr>
        <a:xfrm>
          <a:off x="341059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6" name="n_2mainValue【道路】&#10;有形固定資産減価償却率"/>
        <xdr:cNvSpPr txBox="1"/>
      </xdr:nvSpPr>
      <xdr:spPr>
        <a:xfrm>
          <a:off x="257239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7" name="n_3mainValue【道路】&#10;有形固定資産減価償却率"/>
        <xdr:cNvSpPr txBox="1"/>
      </xdr:nvSpPr>
      <xdr:spPr>
        <a:xfrm>
          <a:off x="1731019"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17543</xdr:rowOff>
    </xdr:from>
    <xdr:ext cx="405111" cy="259045"/>
    <xdr:sp macro="" textlink="">
      <xdr:nvSpPr>
        <xdr:cNvPr id="88" name="n_4mainValue【道路】&#10;有形固定資産減価償却率"/>
        <xdr:cNvSpPr txBox="1"/>
      </xdr:nvSpPr>
      <xdr:spPr>
        <a:xfrm>
          <a:off x="8896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280150" y="729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58320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280150" y="696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5777426"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280150" y="664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5777426"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280150" y="631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5777426"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280150" y="598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5777426"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280150" y="566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5777426"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777426"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9952990"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9991725"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9874250" y="72472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9991725"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9874250" y="57922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xdr:cNvSpPr txBox="1"/>
      </xdr:nvSpPr>
      <xdr:spPr>
        <a:xfrm>
          <a:off x="9991725"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9912350" y="662968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11225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270875" y="665244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419975"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121053</xdr:rowOff>
    </xdr:from>
    <xdr:to>
      <xdr:col>36</xdr:col>
      <xdr:colOff>165100</xdr:colOff>
      <xdr:row>40</xdr:row>
      <xdr:rowOff>51203</xdr:rowOff>
    </xdr:to>
    <xdr:sp macro="" textlink="">
      <xdr:nvSpPr>
        <xdr:cNvPr id="124" name="フローチャート: 判断 123"/>
        <xdr:cNvSpPr/>
      </xdr:nvSpPr>
      <xdr:spPr>
        <a:xfrm>
          <a:off x="6578600" y="68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149203</xdr:rowOff>
    </xdr:from>
    <xdr:to>
      <xdr:col>55</xdr:col>
      <xdr:colOff>50800</xdr:colOff>
      <xdr:row>39</xdr:row>
      <xdr:rowOff>79353</xdr:rowOff>
    </xdr:to>
    <xdr:sp macro="" textlink="">
      <xdr:nvSpPr>
        <xdr:cNvPr id="130" name="楕円 129"/>
        <xdr:cNvSpPr/>
      </xdr:nvSpPr>
      <xdr:spPr>
        <a:xfrm>
          <a:off x="9912350" y="666430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127630</xdr:rowOff>
    </xdr:from>
    <xdr:ext cx="534377" cy="259045"/>
    <xdr:sp macro="" textlink="">
      <xdr:nvSpPr>
        <xdr:cNvPr id="131" name="【道路】&#10;一人当たり延長該当値テキスト"/>
        <xdr:cNvSpPr txBox="1"/>
      </xdr:nvSpPr>
      <xdr:spPr>
        <a:xfrm>
          <a:off x="9991725" y="664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152273</xdr:rowOff>
    </xdr:from>
    <xdr:to>
      <xdr:col>50</xdr:col>
      <xdr:colOff>165100</xdr:colOff>
      <xdr:row>39</xdr:row>
      <xdr:rowOff>82423</xdr:rowOff>
    </xdr:to>
    <xdr:sp macro="" textlink="">
      <xdr:nvSpPr>
        <xdr:cNvPr id="132" name="楕円 131"/>
        <xdr:cNvSpPr/>
      </xdr:nvSpPr>
      <xdr:spPr>
        <a:xfrm>
          <a:off x="9112250" y="66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28553</xdr:rowOff>
    </xdr:from>
    <xdr:to>
      <xdr:col>55</xdr:col>
      <xdr:colOff>0</xdr:colOff>
      <xdr:row>39</xdr:row>
      <xdr:rowOff>31623</xdr:rowOff>
    </xdr:to>
    <xdr:cxnSp macro="">
      <xdr:nvCxnSpPr>
        <xdr:cNvPr id="133" name="直線コネクタ 132"/>
        <xdr:cNvCxnSpPr/>
      </xdr:nvCxnSpPr>
      <xdr:spPr>
        <a:xfrm flipV="1">
          <a:off x="9163050" y="6715103"/>
          <a:ext cx="790575"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22820</xdr:rowOff>
    </xdr:from>
    <xdr:to>
      <xdr:col>46</xdr:col>
      <xdr:colOff>38100</xdr:colOff>
      <xdr:row>42</xdr:row>
      <xdr:rowOff>124420</xdr:rowOff>
    </xdr:to>
    <xdr:sp macro="" textlink="">
      <xdr:nvSpPr>
        <xdr:cNvPr id="134" name="楕円 133"/>
        <xdr:cNvSpPr/>
      </xdr:nvSpPr>
      <xdr:spPr>
        <a:xfrm>
          <a:off x="8270875" y="72237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31623</xdr:rowOff>
    </xdr:from>
    <xdr:to>
      <xdr:col>50</xdr:col>
      <xdr:colOff>114300</xdr:colOff>
      <xdr:row>42</xdr:row>
      <xdr:rowOff>73620</xdr:rowOff>
    </xdr:to>
    <xdr:cxnSp macro="">
      <xdr:nvCxnSpPr>
        <xdr:cNvPr id="135" name="直線コネクタ 134"/>
        <xdr:cNvCxnSpPr/>
      </xdr:nvCxnSpPr>
      <xdr:spPr>
        <a:xfrm flipV="1">
          <a:off x="8321675" y="6718173"/>
          <a:ext cx="841375" cy="55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156747</xdr:rowOff>
    </xdr:from>
    <xdr:to>
      <xdr:col>41</xdr:col>
      <xdr:colOff>101600</xdr:colOff>
      <xdr:row>39</xdr:row>
      <xdr:rowOff>86897</xdr:rowOff>
    </xdr:to>
    <xdr:sp macro="" textlink="">
      <xdr:nvSpPr>
        <xdr:cNvPr id="136" name="楕円 135"/>
        <xdr:cNvSpPr/>
      </xdr:nvSpPr>
      <xdr:spPr>
        <a:xfrm>
          <a:off x="7419975" y="667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36097</xdr:rowOff>
    </xdr:from>
    <xdr:to>
      <xdr:col>45</xdr:col>
      <xdr:colOff>177800</xdr:colOff>
      <xdr:row>42</xdr:row>
      <xdr:rowOff>73620</xdr:rowOff>
    </xdr:to>
    <xdr:cxnSp macro="">
      <xdr:nvCxnSpPr>
        <xdr:cNvPr id="137" name="直線コネクタ 136"/>
        <xdr:cNvCxnSpPr/>
      </xdr:nvCxnSpPr>
      <xdr:spPr>
        <a:xfrm>
          <a:off x="7470775" y="6722647"/>
          <a:ext cx="850900" cy="5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160634</xdr:rowOff>
    </xdr:from>
    <xdr:to>
      <xdr:col>36</xdr:col>
      <xdr:colOff>165100</xdr:colOff>
      <xdr:row>39</xdr:row>
      <xdr:rowOff>90784</xdr:rowOff>
    </xdr:to>
    <xdr:sp macro="" textlink="">
      <xdr:nvSpPr>
        <xdr:cNvPr id="138" name="楕円 137"/>
        <xdr:cNvSpPr/>
      </xdr:nvSpPr>
      <xdr:spPr>
        <a:xfrm>
          <a:off x="6578600" y="66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36097</xdr:rowOff>
    </xdr:from>
    <xdr:to>
      <xdr:col>41</xdr:col>
      <xdr:colOff>50800</xdr:colOff>
      <xdr:row>39</xdr:row>
      <xdr:rowOff>39984</xdr:rowOff>
    </xdr:to>
    <xdr:cxnSp macro="">
      <xdr:nvCxnSpPr>
        <xdr:cNvPr id="139" name="直線コネクタ 138"/>
        <xdr:cNvCxnSpPr/>
      </xdr:nvCxnSpPr>
      <xdr:spPr>
        <a:xfrm flipV="1">
          <a:off x="6629400" y="6722647"/>
          <a:ext cx="841375"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xdr:cNvSpPr txBox="1"/>
      </xdr:nvSpPr>
      <xdr:spPr>
        <a:xfrm>
          <a:off x="8892686"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xdr:cNvSpPr txBox="1"/>
      </xdr:nvSpPr>
      <xdr:spPr>
        <a:xfrm>
          <a:off x="80640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7222636"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42330</xdr:rowOff>
    </xdr:from>
    <xdr:ext cx="534377" cy="259045"/>
    <xdr:sp macro="" textlink="">
      <xdr:nvSpPr>
        <xdr:cNvPr id="143" name="n_4aveValue【道路】&#10;一人当たり延長"/>
        <xdr:cNvSpPr txBox="1"/>
      </xdr:nvSpPr>
      <xdr:spPr>
        <a:xfrm>
          <a:off x="6371736" y="69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73550</xdr:rowOff>
    </xdr:from>
    <xdr:ext cx="534377" cy="259045"/>
    <xdr:sp macro="" textlink="">
      <xdr:nvSpPr>
        <xdr:cNvPr id="144" name="n_1mainValue【道路】&#10;一人当たり延長"/>
        <xdr:cNvSpPr txBox="1"/>
      </xdr:nvSpPr>
      <xdr:spPr>
        <a:xfrm>
          <a:off x="8892686" y="676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115547</xdr:rowOff>
    </xdr:from>
    <xdr:ext cx="469744" cy="259045"/>
    <xdr:sp macro="" textlink="">
      <xdr:nvSpPr>
        <xdr:cNvPr id="145" name="n_2mainValue【道路】&#10;一人当たり延長"/>
        <xdr:cNvSpPr txBox="1"/>
      </xdr:nvSpPr>
      <xdr:spPr>
        <a:xfrm>
          <a:off x="8096327" y="73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78024</xdr:rowOff>
    </xdr:from>
    <xdr:ext cx="534377" cy="259045"/>
    <xdr:sp macro="" textlink="">
      <xdr:nvSpPr>
        <xdr:cNvPr id="146" name="n_3mainValue【道路】&#10;一人当たり延長"/>
        <xdr:cNvSpPr txBox="1"/>
      </xdr:nvSpPr>
      <xdr:spPr>
        <a:xfrm>
          <a:off x="7222636" y="676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107310</xdr:rowOff>
    </xdr:from>
    <xdr:ext cx="534377" cy="259045"/>
    <xdr:sp macro="" textlink="">
      <xdr:nvSpPr>
        <xdr:cNvPr id="147" name="n_4mainValue【道路】&#10;一人当たり延長"/>
        <xdr:cNvSpPr txBox="1"/>
      </xdr:nvSpPr>
      <xdr:spPr>
        <a:xfrm>
          <a:off x="6371736" y="645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852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040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4062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4450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327525" y="1101362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4450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327525" y="947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4450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3561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565525" y="1040111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714625"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87325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19413</xdr:rowOff>
    </xdr:from>
    <xdr:to>
      <xdr:col>6</xdr:col>
      <xdr:colOff>38100</xdr:colOff>
      <xdr:row>60</xdr:row>
      <xdr:rowOff>121013</xdr:rowOff>
    </xdr:to>
    <xdr:sp macro="" textlink="">
      <xdr:nvSpPr>
        <xdr:cNvPr id="183" name="フローチャート: 判断 182"/>
        <xdr:cNvSpPr/>
      </xdr:nvSpPr>
      <xdr:spPr>
        <a:xfrm>
          <a:off x="1031875" y="103064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89" name="楕円 188"/>
        <xdr:cNvSpPr/>
      </xdr:nvSpPr>
      <xdr:spPr>
        <a:xfrm>
          <a:off x="43561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89643</xdr:rowOff>
    </xdr:from>
    <xdr:ext cx="405111" cy="259045"/>
    <xdr:sp macro="" textlink="">
      <xdr:nvSpPr>
        <xdr:cNvPr id="190" name="【橋りょう・トンネル】&#10;有形固定資産減価償却率該当値テキスト"/>
        <xdr:cNvSpPr txBox="1"/>
      </xdr:nvSpPr>
      <xdr:spPr>
        <a:xfrm>
          <a:off x="4445000" y="1020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91" name="楕円 190"/>
        <xdr:cNvSpPr/>
      </xdr:nvSpPr>
      <xdr:spPr>
        <a:xfrm>
          <a:off x="3565525" y="1035376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117566</xdr:rowOff>
    </xdr:to>
    <xdr:cxnSp macro="">
      <xdr:nvCxnSpPr>
        <xdr:cNvPr id="192" name="直線コネクタ 191"/>
        <xdr:cNvCxnSpPr/>
      </xdr:nvCxnSpPr>
      <xdr:spPr>
        <a:xfrm>
          <a:off x="3616325" y="1040456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193" name="楕円 192"/>
        <xdr:cNvSpPr/>
      </xdr:nvSpPr>
      <xdr:spPr>
        <a:xfrm>
          <a:off x="2714625"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117566</xdr:rowOff>
    </xdr:from>
    <xdr:to>
      <xdr:col>19</xdr:col>
      <xdr:colOff>177800</xdr:colOff>
      <xdr:row>60</xdr:row>
      <xdr:rowOff>120831</xdr:rowOff>
    </xdr:to>
    <xdr:cxnSp macro="">
      <xdr:nvCxnSpPr>
        <xdr:cNvPr id="194" name="直線コネクタ 193"/>
        <xdr:cNvCxnSpPr/>
      </xdr:nvCxnSpPr>
      <xdr:spPr>
        <a:xfrm flipV="1">
          <a:off x="2765425" y="10404566"/>
          <a:ext cx="850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95" name="楕円 194"/>
        <xdr:cNvSpPr/>
      </xdr:nvSpPr>
      <xdr:spPr>
        <a:xfrm>
          <a:off x="187325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115933</xdr:rowOff>
    </xdr:from>
    <xdr:to>
      <xdr:col>15</xdr:col>
      <xdr:colOff>50800</xdr:colOff>
      <xdr:row>60</xdr:row>
      <xdr:rowOff>120831</xdr:rowOff>
    </xdr:to>
    <xdr:cxnSp macro="">
      <xdr:nvCxnSpPr>
        <xdr:cNvPr id="196" name="直線コネクタ 195"/>
        <xdr:cNvCxnSpPr/>
      </xdr:nvCxnSpPr>
      <xdr:spPr>
        <a:xfrm>
          <a:off x="1924050" y="10402933"/>
          <a:ext cx="841375"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58601</xdr:rowOff>
    </xdr:from>
    <xdr:to>
      <xdr:col>6</xdr:col>
      <xdr:colOff>38100</xdr:colOff>
      <xdr:row>60</xdr:row>
      <xdr:rowOff>160201</xdr:rowOff>
    </xdr:to>
    <xdr:sp macro="" textlink="">
      <xdr:nvSpPr>
        <xdr:cNvPr id="197" name="楕円 196"/>
        <xdr:cNvSpPr/>
      </xdr:nvSpPr>
      <xdr:spPr>
        <a:xfrm>
          <a:off x="1031875" y="1034560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109401</xdr:rowOff>
    </xdr:from>
    <xdr:to>
      <xdr:col>10</xdr:col>
      <xdr:colOff>114300</xdr:colOff>
      <xdr:row>60</xdr:row>
      <xdr:rowOff>115933</xdr:rowOff>
    </xdr:to>
    <xdr:cxnSp macro="">
      <xdr:nvCxnSpPr>
        <xdr:cNvPr id="198" name="直線コネクタ 197"/>
        <xdr:cNvCxnSpPr/>
      </xdr:nvCxnSpPr>
      <xdr:spPr>
        <a:xfrm>
          <a:off x="1082675" y="10396401"/>
          <a:ext cx="8413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41059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xdr:cNvSpPr txBox="1"/>
      </xdr:nvSpPr>
      <xdr:spPr>
        <a:xfrm>
          <a:off x="257239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731019"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137540</xdr:rowOff>
    </xdr:from>
    <xdr:ext cx="405111" cy="259045"/>
    <xdr:sp macro="" textlink="">
      <xdr:nvSpPr>
        <xdr:cNvPr id="202" name="n_4aveValue【橋りょう・トンネル】&#10;有形固定資産減価償却率"/>
        <xdr:cNvSpPr txBox="1"/>
      </xdr:nvSpPr>
      <xdr:spPr>
        <a:xfrm>
          <a:off x="8896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3" name="n_1mainValue【橋りょう・トンネル】&#10;有形固定資産減価償却率"/>
        <xdr:cNvSpPr txBox="1"/>
      </xdr:nvSpPr>
      <xdr:spPr>
        <a:xfrm>
          <a:off x="341059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4" name="n_2mainValue【橋りょう・トンネル】&#10;有形固定資産減価償却率"/>
        <xdr:cNvSpPr txBox="1"/>
      </xdr:nvSpPr>
      <xdr:spPr>
        <a:xfrm>
          <a:off x="257239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5" name="n_3mainValue【橋りょう・トンネル】&#10;有形固定資産減価償却率"/>
        <xdr:cNvSpPr txBox="1"/>
      </xdr:nvSpPr>
      <xdr:spPr>
        <a:xfrm>
          <a:off x="1731019"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6" name="n_4mainValue【橋りょう・トンネル】&#10;有形固定資産減価償却率"/>
        <xdr:cNvSpPr txBox="1"/>
      </xdr:nvSpPr>
      <xdr:spPr>
        <a:xfrm>
          <a:off x="8896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04088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62315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62315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62315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62315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9952990"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9991725"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9874250" y="110489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9991725"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9874250" y="974006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9991725"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9912350" y="1087429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11225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270875" y="108706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419975"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126863</xdr:rowOff>
    </xdr:from>
    <xdr:to>
      <xdr:col>36</xdr:col>
      <xdr:colOff>165100</xdr:colOff>
      <xdr:row>64</xdr:row>
      <xdr:rowOff>57013</xdr:rowOff>
    </xdr:to>
    <xdr:sp macro="" textlink="">
      <xdr:nvSpPr>
        <xdr:cNvPr id="240" name="フローチャート: 判断 239"/>
        <xdr:cNvSpPr/>
      </xdr:nvSpPr>
      <xdr:spPr>
        <a:xfrm>
          <a:off x="6578600" y="1092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85526</xdr:rowOff>
    </xdr:from>
    <xdr:to>
      <xdr:col>55</xdr:col>
      <xdr:colOff>50800</xdr:colOff>
      <xdr:row>64</xdr:row>
      <xdr:rowOff>15676</xdr:rowOff>
    </xdr:to>
    <xdr:sp macro="" textlink="">
      <xdr:nvSpPr>
        <xdr:cNvPr id="246" name="楕円 245"/>
        <xdr:cNvSpPr/>
      </xdr:nvSpPr>
      <xdr:spPr>
        <a:xfrm>
          <a:off x="9912350" y="1088687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47" name="【橋りょう・トンネル】&#10;一人当たり有形固定資産（償却資産）額該当値テキスト"/>
        <xdr:cNvSpPr txBox="1"/>
      </xdr:nvSpPr>
      <xdr:spPr>
        <a:xfrm>
          <a:off x="9991725" y="1085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87295</xdr:rowOff>
    </xdr:from>
    <xdr:to>
      <xdr:col>50</xdr:col>
      <xdr:colOff>165100</xdr:colOff>
      <xdr:row>64</xdr:row>
      <xdr:rowOff>17445</xdr:rowOff>
    </xdr:to>
    <xdr:sp macro="" textlink="">
      <xdr:nvSpPr>
        <xdr:cNvPr id="248" name="楕円 247"/>
        <xdr:cNvSpPr/>
      </xdr:nvSpPr>
      <xdr:spPr>
        <a:xfrm>
          <a:off x="9112250" y="108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136326</xdr:rowOff>
    </xdr:from>
    <xdr:to>
      <xdr:col>55</xdr:col>
      <xdr:colOff>0</xdr:colOff>
      <xdr:row>63</xdr:row>
      <xdr:rowOff>138095</xdr:rowOff>
    </xdr:to>
    <xdr:cxnSp macro="">
      <xdr:nvCxnSpPr>
        <xdr:cNvPr id="249" name="直線コネクタ 248"/>
        <xdr:cNvCxnSpPr/>
      </xdr:nvCxnSpPr>
      <xdr:spPr>
        <a:xfrm flipV="1">
          <a:off x="9163050" y="10937676"/>
          <a:ext cx="790575"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89409</xdr:rowOff>
    </xdr:from>
    <xdr:to>
      <xdr:col>46</xdr:col>
      <xdr:colOff>38100</xdr:colOff>
      <xdr:row>64</xdr:row>
      <xdr:rowOff>19559</xdr:rowOff>
    </xdr:to>
    <xdr:sp macro="" textlink="">
      <xdr:nvSpPr>
        <xdr:cNvPr id="250" name="楕円 249"/>
        <xdr:cNvSpPr/>
      </xdr:nvSpPr>
      <xdr:spPr>
        <a:xfrm>
          <a:off x="8270875" y="1089075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138095</xdr:rowOff>
    </xdr:from>
    <xdr:to>
      <xdr:col>50</xdr:col>
      <xdr:colOff>114300</xdr:colOff>
      <xdr:row>63</xdr:row>
      <xdr:rowOff>140209</xdr:rowOff>
    </xdr:to>
    <xdr:cxnSp macro="">
      <xdr:nvCxnSpPr>
        <xdr:cNvPr id="251" name="直線コネクタ 250"/>
        <xdr:cNvCxnSpPr/>
      </xdr:nvCxnSpPr>
      <xdr:spPr>
        <a:xfrm flipV="1">
          <a:off x="8321675" y="10939445"/>
          <a:ext cx="841375"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90525</xdr:rowOff>
    </xdr:from>
    <xdr:to>
      <xdr:col>41</xdr:col>
      <xdr:colOff>101600</xdr:colOff>
      <xdr:row>64</xdr:row>
      <xdr:rowOff>20675</xdr:rowOff>
    </xdr:to>
    <xdr:sp macro="" textlink="">
      <xdr:nvSpPr>
        <xdr:cNvPr id="252" name="楕円 251"/>
        <xdr:cNvSpPr/>
      </xdr:nvSpPr>
      <xdr:spPr>
        <a:xfrm>
          <a:off x="7419975" y="1089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140209</xdr:rowOff>
    </xdr:from>
    <xdr:to>
      <xdr:col>45</xdr:col>
      <xdr:colOff>177800</xdr:colOff>
      <xdr:row>63</xdr:row>
      <xdr:rowOff>141325</xdr:rowOff>
    </xdr:to>
    <xdr:cxnSp macro="">
      <xdr:nvCxnSpPr>
        <xdr:cNvPr id="253" name="直線コネクタ 252"/>
        <xdr:cNvCxnSpPr/>
      </xdr:nvCxnSpPr>
      <xdr:spPr>
        <a:xfrm flipV="1">
          <a:off x="7470775" y="10941559"/>
          <a:ext cx="8509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91856</xdr:rowOff>
    </xdr:from>
    <xdr:to>
      <xdr:col>36</xdr:col>
      <xdr:colOff>165100</xdr:colOff>
      <xdr:row>64</xdr:row>
      <xdr:rowOff>22006</xdr:rowOff>
    </xdr:to>
    <xdr:sp macro="" textlink="">
      <xdr:nvSpPr>
        <xdr:cNvPr id="254" name="楕円 253"/>
        <xdr:cNvSpPr/>
      </xdr:nvSpPr>
      <xdr:spPr>
        <a:xfrm>
          <a:off x="6578600" y="108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141325</xdr:rowOff>
    </xdr:from>
    <xdr:to>
      <xdr:col>41</xdr:col>
      <xdr:colOff>50800</xdr:colOff>
      <xdr:row>63</xdr:row>
      <xdr:rowOff>142656</xdr:rowOff>
    </xdr:to>
    <xdr:cxnSp macro="">
      <xdr:nvCxnSpPr>
        <xdr:cNvPr id="255" name="直線コネクタ 254"/>
        <xdr:cNvCxnSpPr/>
      </xdr:nvCxnSpPr>
      <xdr:spPr>
        <a:xfrm flipV="1">
          <a:off x="6629400" y="10942675"/>
          <a:ext cx="841375"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88698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80316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7190320"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48140</xdr:rowOff>
    </xdr:from>
    <xdr:ext cx="599010" cy="259045"/>
    <xdr:sp macro="" textlink="">
      <xdr:nvSpPr>
        <xdr:cNvPr id="259" name="n_4aveValue【橋りょう・トンネル】&#10;一人当たり有形固定資産（償却資産）額"/>
        <xdr:cNvSpPr txBox="1"/>
      </xdr:nvSpPr>
      <xdr:spPr>
        <a:xfrm>
          <a:off x="6339420" y="1102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8572</xdr:rowOff>
    </xdr:from>
    <xdr:ext cx="599010" cy="259045"/>
    <xdr:sp macro="" textlink="">
      <xdr:nvSpPr>
        <xdr:cNvPr id="260" name="n_1mainValue【橋りょう・トンネル】&#10;一人当たり有形固定資産（償却資産）額"/>
        <xdr:cNvSpPr txBox="1"/>
      </xdr:nvSpPr>
      <xdr:spPr>
        <a:xfrm>
          <a:off x="8869895" y="109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10686</xdr:rowOff>
    </xdr:from>
    <xdr:ext cx="599010" cy="259045"/>
    <xdr:sp macro="" textlink="">
      <xdr:nvSpPr>
        <xdr:cNvPr id="261" name="n_2mainValue【橋りょう・トンネル】&#10;一人当たり有形固定資産（償却資産）額"/>
        <xdr:cNvSpPr txBox="1"/>
      </xdr:nvSpPr>
      <xdr:spPr>
        <a:xfrm>
          <a:off x="8031695" y="1098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11802</xdr:rowOff>
    </xdr:from>
    <xdr:ext cx="599010" cy="259045"/>
    <xdr:sp macro="" textlink="">
      <xdr:nvSpPr>
        <xdr:cNvPr id="262" name="n_3mainValue【橋りょう・トンネル】&#10;一人当たり有形固定資産（償却資産）額"/>
        <xdr:cNvSpPr txBox="1"/>
      </xdr:nvSpPr>
      <xdr:spPr>
        <a:xfrm>
          <a:off x="7190320" y="10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38533</xdr:rowOff>
    </xdr:from>
    <xdr:ext cx="599010" cy="259045"/>
    <xdr:sp macro="" textlink="">
      <xdr:nvSpPr>
        <xdr:cNvPr id="263" name="n_4mainValue【橋りょう・トンネル】&#10;一人当たり有形固定資産（償却資産）額"/>
        <xdr:cNvSpPr txBox="1"/>
      </xdr:nvSpPr>
      <xdr:spPr>
        <a:xfrm>
          <a:off x="6339420" y="1066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239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852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239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494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239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494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239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494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239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494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239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040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4062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4450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327525" y="1486934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4450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327525" y="132985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94" name="【公営住宅】&#10;有形固定資産減価償却率平均値テキスト"/>
        <xdr:cNvSpPr txBox="1"/>
      </xdr:nvSpPr>
      <xdr:spPr>
        <a:xfrm>
          <a:off x="44450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3561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565525" y="143270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714625"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87325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9" name="フローチャート: 判断 298"/>
        <xdr:cNvSpPr/>
      </xdr:nvSpPr>
      <xdr:spPr>
        <a:xfrm>
          <a:off x="1031875" y="1421111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305" name="楕円 304"/>
        <xdr:cNvSpPr/>
      </xdr:nvSpPr>
      <xdr:spPr>
        <a:xfrm>
          <a:off x="43561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99984</xdr:rowOff>
    </xdr:from>
    <xdr:ext cx="405111" cy="259045"/>
    <xdr:sp macro="" textlink="">
      <xdr:nvSpPr>
        <xdr:cNvPr id="306" name="【公営住宅】&#10;有形固定資産減価償却率該当値テキスト"/>
        <xdr:cNvSpPr txBox="1"/>
      </xdr:nvSpPr>
      <xdr:spPr>
        <a:xfrm>
          <a:off x="4445000" y="1415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108131</xdr:rowOff>
    </xdr:from>
    <xdr:to>
      <xdr:col>20</xdr:col>
      <xdr:colOff>38100</xdr:colOff>
      <xdr:row>84</xdr:row>
      <xdr:rowOff>38281</xdr:rowOff>
    </xdr:to>
    <xdr:sp macro="" textlink="">
      <xdr:nvSpPr>
        <xdr:cNvPr id="307" name="楕円 306"/>
        <xdr:cNvSpPr/>
      </xdr:nvSpPr>
      <xdr:spPr>
        <a:xfrm>
          <a:off x="3565525" y="1433848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127907</xdr:rowOff>
    </xdr:from>
    <xdr:to>
      <xdr:col>24</xdr:col>
      <xdr:colOff>63500</xdr:colOff>
      <xdr:row>83</xdr:row>
      <xdr:rowOff>158931</xdr:rowOff>
    </xdr:to>
    <xdr:cxnSp macro="">
      <xdr:nvCxnSpPr>
        <xdr:cNvPr id="308" name="直線コネクタ 307"/>
        <xdr:cNvCxnSpPr/>
      </xdr:nvCxnSpPr>
      <xdr:spPr>
        <a:xfrm flipV="1">
          <a:off x="3616325" y="14358257"/>
          <a:ext cx="7905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116295</xdr:rowOff>
    </xdr:from>
    <xdr:to>
      <xdr:col>15</xdr:col>
      <xdr:colOff>101600</xdr:colOff>
      <xdr:row>84</xdr:row>
      <xdr:rowOff>46445</xdr:rowOff>
    </xdr:to>
    <xdr:sp macro="" textlink="">
      <xdr:nvSpPr>
        <xdr:cNvPr id="309" name="楕円 308"/>
        <xdr:cNvSpPr/>
      </xdr:nvSpPr>
      <xdr:spPr>
        <a:xfrm>
          <a:off x="2714625"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158931</xdr:rowOff>
    </xdr:from>
    <xdr:to>
      <xdr:col>19</xdr:col>
      <xdr:colOff>177800</xdr:colOff>
      <xdr:row>83</xdr:row>
      <xdr:rowOff>167095</xdr:rowOff>
    </xdr:to>
    <xdr:cxnSp macro="">
      <xdr:nvCxnSpPr>
        <xdr:cNvPr id="310" name="直線コネクタ 309"/>
        <xdr:cNvCxnSpPr/>
      </xdr:nvCxnSpPr>
      <xdr:spPr>
        <a:xfrm flipV="1">
          <a:off x="2765425" y="14389281"/>
          <a:ext cx="8509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145687</xdr:rowOff>
    </xdr:from>
    <xdr:to>
      <xdr:col>10</xdr:col>
      <xdr:colOff>165100</xdr:colOff>
      <xdr:row>84</xdr:row>
      <xdr:rowOff>75837</xdr:rowOff>
    </xdr:to>
    <xdr:sp macro="" textlink="">
      <xdr:nvSpPr>
        <xdr:cNvPr id="311" name="楕円 310"/>
        <xdr:cNvSpPr/>
      </xdr:nvSpPr>
      <xdr:spPr>
        <a:xfrm>
          <a:off x="187325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167095</xdr:rowOff>
    </xdr:from>
    <xdr:to>
      <xdr:col>15</xdr:col>
      <xdr:colOff>50800</xdr:colOff>
      <xdr:row>84</xdr:row>
      <xdr:rowOff>25037</xdr:rowOff>
    </xdr:to>
    <xdr:cxnSp macro="">
      <xdr:nvCxnSpPr>
        <xdr:cNvPr id="312" name="直線コネクタ 311"/>
        <xdr:cNvCxnSpPr/>
      </xdr:nvCxnSpPr>
      <xdr:spPr>
        <a:xfrm flipV="1">
          <a:off x="1924050" y="14397445"/>
          <a:ext cx="8413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113030</xdr:rowOff>
    </xdr:from>
    <xdr:to>
      <xdr:col>6</xdr:col>
      <xdr:colOff>38100</xdr:colOff>
      <xdr:row>84</xdr:row>
      <xdr:rowOff>43180</xdr:rowOff>
    </xdr:to>
    <xdr:sp macro="" textlink="">
      <xdr:nvSpPr>
        <xdr:cNvPr id="313" name="楕円 312"/>
        <xdr:cNvSpPr/>
      </xdr:nvSpPr>
      <xdr:spPr>
        <a:xfrm>
          <a:off x="1031875" y="143433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163830</xdr:rowOff>
    </xdr:from>
    <xdr:to>
      <xdr:col>10</xdr:col>
      <xdr:colOff>114300</xdr:colOff>
      <xdr:row>84</xdr:row>
      <xdr:rowOff>25037</xdr:rowOff>
    </xdr:to>
    <xdr:cxnSp macro="">
      <xdr:nvCxnSpPr>
        <xdr:cNvPr id="314" name="直線コネクタ 313"/>
        <xdr:cNvCxnSpPr/>
      </xdr:nvCxnSpPr>
      <xdr:spPr>
        <a:xfrm>
          <a:off x="1082675" y="14394180"/>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xdr:cNvSpPr txBox="1"/>
      </xdr:nvSpPr>
      <xdr:spPr>
        <a:xfrm>
          <a:off x="341059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xdr:cNvSpPr txBox="1"/>
      </xdr:nvSpPr>
      <xdr:spPr>
        <a:xfrm>
          <a:off x="257239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xdr:cNvSpPr txBox="1"/>
      </xdr:nvSpPr>
      <xdr:spPr>
        <a:xfrm>
          <a:off x="1731019"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8" name="n_4aveValue【公営住宅】&#10;有形固定資産減価償却率"/>
        <xdr:cNvSpPr txBox="1"/>
      </xdr:nvSpPr>
      <xdr:spPr>
        <a:xfrm>
          <a:off x="8896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29408</xdr:rowOff>
    </xdr:from>
    <xdr:ext cx="405111" cy="259045"/>
    <xdr:sp macro="" textlink="">
      <xdr:nvSpPr>
        <xdr:cNvPr id="319" name="n_1mainValue【公営住宅】&#10;有形固定資産減価償却率"/>
        <xdr:cNvSpPr txBox="1"/>
      </xdr:nvSpPr>
      <xdr:spPr>
        <a:xfrm>
          <a:off x="341059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37572</xdr:rowOff>
    </xdr:from>
    <xdr:ext cx="405111" cy="259045"/>
    <xdr:sp macro="" textlink="">
      <xdr:nvSpPr>
        <xdr:cNvPr id="320" name="n_2mainValue【公営住宅】&#10;有形固定資産減価償却率"/>
        <xdr:cNvSpPr txBox="1"/>
      </xdr:nvSpPr>
      <xdr:spPr>
        <a:xfrm>
          <a:off x="257239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66964</xdr:rowOff>
    </xdr:from>
    <xdr:ext cx="405111" cy="259045"/>
    <xdr:sp macro="" textlink="">
      <xdr:nvSpPr>
        <xdr:cNvPr id="321" name="n_3mainValue【公営住宅】&#10;有形固定資産減価償却率"/>
        <xdr:cNvSpPr txBox="1"/>
      </xdr:nvSpPr>
      <xdr:spPr>
        <a:xfrm>
          <a:off x="1731019"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34307</xdr:rowOff>
    </xdr:from>
    <xdr:ext cx="405111" cy="259045"/>
    <xdr:sp macro="" textlink="">
      <xdr:nvSpPr>
        <xdr:cNvPr id="322" name="n_4mainValue【公営住宅】&#10;有形固定資産減価償却率"/>
        <xdr:cNvSpPr txBox="1"/>
      </xdr:nvSpPr>
      <xdr:spPr>
        <a:xfrm>
          <a:off x="8896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280150" y="14668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8320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280150" y="13525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8320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9952990"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9991725"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9874250" y="146667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9991725"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9874250" y="135129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47" name="【公営住宅】&#10;一人当たり面積平均値テキスト"/>
        <xdr:cNvSpPr txBox="1"/>
      </xdr:nvSpPr>
      <xdr:spPr>
        <a:xfrm>
          <a:off x="9991725"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9912350" y="142027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11225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270875" y="141833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419975"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87313</xdr:rowOff>
    </xdr:from>
    <xdr:to>
      <xdr:col>36</xdr:col>
      <xdr:colOff>165100</xdr:colOff>
      <xdr:row>84</xdr:row>
      <xdr:rowOff>17463</xdr:rowOff>
    </xdr:to>
    <xdr:sp macro="" textlink="">
      <xdr:nvSpPr>
        <xdr:cNvPr id="352" name="フローチャート: 判断 351"/>
        <xdr:cNvSpPr/>
      </xdr:nvSpPr>
      <xdr:spPr>
        <a:xfrm>
          <a:off x="6578600" y="1431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138748</xdr:rowOff>
    </xdr:from>
    <xdr:to>
      <xdr:col>55</xdr:col>
      <xdr:colOff>50800</xdr:colOff>
      <xdr:row>82</xdr:row>
      <xdr:rowOff>68898</xdr:rowOff>
    </xdr:to>
    <xdr:sp macro="" textlink="">
      <xdr:nvSpPr>
        <xdr:cNvPr id="358" name="楕円 357"/>
        <xdr:cNvSpPr/>
      </xdr:nvSpPr>
      <xdr:spPr>
        <a:xfrm>
          <a:off x="9912350" y="1402619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161625</xdr:rowOff>
    </xdr:from>
    <xdr:ext cx="469744" cy="259045"/>
    <xdr:sp macro="" textlink="">
      <xdr:nvSpPr>
        <xdr:cNvPr id="359" name="【公営住宅】&#10;一人当たり面積該当値テキスト"/>
        <xdr:cNvSpPr txBox="1"/>
      </xdr:nvSpPr>
      <xdr:spPr>
        <a:xfrm>
          <a:off x="9991725" y="138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119317</xdr:rowOff>
    </xdr:from>
    <xdr:to>
      <xdr:col>50</xdr:col>
      <xdr:colOff>165100</xdr:colOff>
      <xdr:row>82</xdr:row>
      <xdr:rowOff>49467</xdr:rowOff>
    </xdr:to>
    <xdr:sp macro="" textlink="">
      <xdr:nvSpPr>
        <xdr:cNvPr id="360" name="楕円 359"/>
        <xdr:cNvSpPr/>
      </xdr:nvSpPr>
      <xdr:spPr>
        <a:xfrm>
          <a:off x="9112250" y="140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170117</xdr:rowOff>
    </xdr:from>
    <xdr:to>
      <xdr:col>55</xdr:col>
      <xdr:colOff>0</xdr:colOff>
      <xdr:row>82</xdr:row>
      <xdr:rowOff>18098</xdr:rowOff>
    </xdr:to>
    <xdr:cxnSp macro="">
      <xdr:nvCxnSpPr>
        <xdr:cNvPr id="361" name="直線コネクタ 360"/>
        <xdr:cNvCxnSpPr/>
      </xdr:nvCxnSpPr>
      <xdr:spPr>
        <a:xfrm>
          <a:off x="9163050" y="14057567"/>
          <a:ext cx="790575"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122174</xdr:rowOff>
    </xdr:from>
    <xdr:to>
      <xdr:col>46</xdr:col>
      <xdr:colOff>38100</xdr:colOff>
      <xdr:row>82</xdr:row>
      <xdr:rowOff>52324</xdr:rowOff>
    </xdr:to>
    <xdr:sp macro="" textlink="">
      <xdr:nvSpPr>
        <xdr:cNvPr id="362" name="楕円 361"/>
        <xdr:cNvSpPr/>
      </xdr:nvSpPr>
      <xdr:spPr>
        <a:xfrm>
          <a:off x="8270875" y="1400962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170117</xdr:rowOff>
    </xdr:from>
    <xdr:to>
      <xdr:col>50</xdr:col>
      <xdr:colOff>114300</xdr:colOff>
      <xdr:row>82</xdr:row>
      <xdr:rowOff>1524</xdr:rowOff>
    </xdr:to>
    <xdr:cxnSp macro="">
      <xdr:nvCxnSpPr>
        <xdr:cNvPr id="363" name="直線コネクタ 362"/>
        <xdr:cNvCxnSpPr/>
      </xdr:nvCxnSpPr>
      <xdr:spPr>
        <a:xfrm flipV="1">
          <a:off x="8321675" y="14057567"/>
          <a:ext cx="841375"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133604</xdr:rowOff>
    </xdr:from>
    <xdr:to>
      <xdr:col>41</xdr:col>
      <xdr:colOff>101600</xdr:colOff>
      <xdr:row>82</xdr:row>
      <xdr:rowOff>63754</xdr:rowOff>
    </xdr:to>
    <xdr:sp macro="" textlink="">
      <xdr:nvSpPr>
        <xdr:cNvPr id="364" name="楕円 363"/>
        <xdr:cNvSpPr/>
      </xdr:nvSpPr>
      <xdr:spPr>
        <a:xfrm>
          <a:off x="7419975"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xdr:rowOff>
    </xdr:from>
    <xdr:to>
      <xdr:col>45</xdr:col>
      <xdr:colOff>177800</xdr:colOff>
      <xdr:row>82</xdr:row>
      <xdr:rowOff>12954</xdr:rowOff>
    </xdr:to>
    <xdr:cxnSp macro="">
      <xdr:nvCxnSpPr>
        <xdr:cNvPr id="365" name="直線コネクタ 364"/>
        <xdr:cNvCxnSpPr/>
      </xdr:nvCxnSpPr>
      <xdr:spPr>
        <a:xfrm flipV="1">
          <a:off x="7470775" y="14060424"/>
          <a:ext cx="850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133032</xdr:rowOff>
    </xdr:from>
    <xdr:to>
      <xdr:col>36</xdr:col>
      <xdr:colOff>165100</xdr:colOff>
      <xdr:row>82</xdr:row>
      <xdr:rowOff>63182</xdr:rowOff>
    </xdr:to>
    <xdr:sp macro="" textlink="">
      <xdr:nvSpPr>
        <xdr:cNvPr id="366" name="楕円 365"/>
        <xdr:cNvSpPr/>
      </xdr:nvSpPr>
      <xdr:spPr>
        <a:xfrm>
          <a:off x="6578600" y="1402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12382</xdr:rowOff>
    </xdr:from>
    <xdr:to>
      <xdr:col>41</xdr:col>
      <xdr:colOff>50800</xdr:colOff>
      <xdr:row>82</xdr:row>
      <xdr:rowOff>12954</xdr:rowOff>
    </xdr:to>
    <xdr:cxnSp macro="">
      <xdr:nvCxnSpPr>
        <xdr:cNvPr id="367" name="直線コネクタ 366"/>
        <xdr:cNvCxnSpPr/>
      </xdr:nvCxnSpPr>
      <xdr:spPr>
        <a:xfrm>
          <a:off x="6629400" y="14071282"/>
          <a:ext cx="84137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68" name="n_1aveValue【公営住宅】&#10;一人当たり面積"/>
        <xdr:cNvSpPr txBox="1"/>
      </xdr:nvSpPr>
      <xdr:spPr>
        <a:xfrm>
          <a:off x="8925002"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69" name="n_2aveValue【公営住宅】&#10;一人当たり面積"/>
        <xdr:cNvSpPr txBox="1"/>
      </xdr:nvSpPr>
      <xdr:spPr>
        <a:xfrm>
          <a:off x="80963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79455</xdr:rowOff>
    </xdr:from>
    <xdr:ext cx="469744" cy="259045"/>
    <xdr:sp macro="" textlink="">
      <xdr:nvSpPr>
        <xdr:cNvPr id="370" name="n_3aveValue【公営住宅】&#10;一人当たり面積"/>
        <xdr:cNvSpPr txBox="1"/>
      </xdr:nvSpPr>
      <xdr:spPr>
        <a:xfrm>
          <a:off x="7245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8590</xdr:rowOff>
    </xdr:from>
    <xdr:ext cx="469744" cy="259045"/>
    <xdr:sp macro="" textlink="">
      <xdr:nvSpPr>
        <xdr:cNvPr id="371" name="n_4aveValue【公営住宅】&#10;一人当たり面積"/>
        <xdr:cNvSpPr txBox="1"/>
      </xdr:nvSpPr>
      <xdr:spPr>
        <a:xfrm>
          <a:off x="6404052" y="1441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65994</xdr:rowOff>
    </xdr:from>
    <xdr:ext cx="469744" cy="259045"/>
    <xdr:sp macro="" textlink="">
      <xdr:nvSpPr>
        <xdr:cNvPr id="372" name="n_1mainValue【公営住宅】&#10;一人当たり面積"/>
        <xdr:cNvSpPr txBox="1"/>
      </xdr:nvSpPr>
      <xdr:spPr>
        <a:xfrm>
          <a:off x="8925002" y="1378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68851</xdr:rowOff>
    </xdr:from>
    <xdr:ext cx="469744" cy="259045"/>
    <xdr:sp macro="" textlink="">
      <xdr:nvSpPr>
        <xdr:cNvPr id="373" name="n_2mainValue【公営住宅】&#10;一人当たり面積"/>
        <xdr:cNvSpPr txBox="1"/>
      </xdr:nvSpPr>
      <xdr:spPr>
        <a:xfrm>
          <a:off x="8096327" y="137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80281</xdr:rowOff>
    </xdr:from>
    <xdr:ext cx="469744" cy="259045"/>
    <xdr:sp macro="" textlink="">
      <xdr:nvSpPr>
        <xdr:cNvPr id="374" name="n_3mainValue【公営住宅】&#10;一人当たり面積"/>
        <xdr:cNvSpPr txBox="1"/>
      </xdr:nvSpPr>
      <xdr:spPr>
        <a:xfrm>
          <a:off x="7245427" y="137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79709</xdr:rowOff>
    </xdr:from>
    <xdr:ext cx="469744" cy="259045"/>
    <xdr:sp macro="" textlink="">
      <xdr:nvSpPr>
        <xdr:cNvPr id="375" name="n_4mainValue【公営住宅】&#10;一人当たり面積"/>
        <xdr:cNvSpPr txBox="1"/>
      </xdr:nvSpPr>
      <xdr:spPr>
        <a:xfrm>
          <a:off x="6404052" y="1379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852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494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0401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400" name="直線コネクタ 399"/>
        <xdr:cNvCxnSpPr/>
      </xdr:nvCxnSpPr>
      <xdr:spPr>
        <a:xfrm flipV="1">
          <a:off x="44062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401" name="【港湾・漁港】&#10;有形固定資産減価償却率最小値テキスト"/>
        <xdr:cNvSpPr txBox="1"/>
      </xdr:nvSpPr>
      <xdr:spPr>
        <a:xfrm>
          <a:off x="44450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402" name="直線コネクタ 401"/>
        <xdr:cNvCxnSpPr/>
      </xdr:nvCxnSpPr>
      <xdr:spPr>
        <a:xfrm>
          <a:off x="4327525" y="184975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403" name="【港湾・漁港】&#10;有形固定資産減価償却率最大値テキスト"/>
        <xdr:cNvSpPr txBox="1"/>
      </xdr:nvSpPr>
      <xdr:spPr>
        <a:xfrm>
          <a:off x="44450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404" name="直線コネクタ 403"/>
        <xdr:cNvCxnSpPr/>
      </xdr:nvCxnSpPr>
      <xdr:spPr>
        <a:xfrm>
          <a:off x="4327525" y="172002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405" name="【港湾・漁港】&#10;有形固定資産減価償却率平均値テキスト"/>
        <xdr:cNvSpPr txBox="1"/>
      </xdr:nvSpPr>
      <xdr:spPr>
        <a:xfrm>
          <a:off x="44450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06" name="フローチャート: 判断 405"/>
        <xdr:cNvSpPr/>
      </xdr:nvSpPr>
      <xdr:spPr>
        <a:xfrm>
          <a:off x="43561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407" name="フローチャート: 判断 406"/>
        <xdr:cNvSpPr/>
      </xdr:nvSpPr>
      <xdr:spPr>
        <a:xfrm>
          <a:off x="3565525" y="178409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408" name="フローチャート: 判断 407"/>
        <xdr:cNvSpPr/>
      </xdr:nvSpPr>
      <xdr:spPr>
        <a:xfrm>
          <a:off x="2714625"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409" name="フローチャート: 判断 408"/>
        <xdr:cNvSpPr/>
      </xdr:nvSpPr>
      <xdr:spPr>
        <a:xfrm>
          <a:off x="187325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10" name="フローチャート: 判断 409"/>
        <xdr:cNvSpPr/>
      </xdr:nvSpPr>
      <xdr:spPr>
        <a:xfrm>
          <a:off x="1031875" y="17818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139700</xdr:rowOff>
    </xdr:from>
    <xdr:to>
      <xdr:col>24</xdr:col>
      <xdr:colOff>114300</xdr:colOff>
      <xdr:row>101</xdr:row>
      <xdr:rowOff>69850</xdr:rowOff>
    </xdr:to>
    <xdr:sp macro="" textlink="">
      <xdr:nvSpPr>
        <xdr:cNvPr id="416" name="楕円 415"/>
        <xdr:cNvSpPr/>
      </xdr:nvSpPr>
      <xdr:spPr>
        <a:xfrm>
          <a:off x="43561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162577</xdr:rowOff>
    </xdr:from>
    <xdr:ext cx="405111" cy="259045"/>
    <xdr:sp macro="" textlink="">
      <xdr:nvSpPr>
        <xdr:cNvPr id="417" name="【港湾・漁港】&#10;有形固定資産減価償却率該当値テキスト"/>
        <xdr:cNvSpPr txBox="1"/>
      </xdr:nvSpPr>
      <xdr:spPr>
        <a:xfrm>
          <a:off x="44450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71120</xdr:rowOff>
    </xdr:from>
    <xdr:to>
      <xdr:col>20</xdr:col>
      <xdr:colOff>38100</xdr:colOff>
      <xdr:row>108</xdr:row>
      <xdr:rowOff>1270</xdr:rowOff>
    </xdr:to>
    <xdr:sp macro="" textlink="">
      <xdr:nvSpPr>
        <xdr:cNvPr id="418" name="楕円 417"/>
        <xdr:cNvSpPr/>
      </xdr:nvSpPr>
      <xdr:spPr>
        <a:xfrm>
          <a:off x="3565525" y="184162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19050</xdr:rowOff>
    </xdr:from>
    <xdr:to>
      <xdr:col>24</xdr:col>
      <xdr:colOff>63500</xdr:colOff>
      <xdr:row>107</xdr:row>
      <xdr:rowOff>121920</xdr:rowOff>
    </xdr:to>
    <xdr:cxnSp macro="">
      <xdr:nvCxnSpPr>
        <xdr:cNvPr id="419" name="直線コネクタ 418"/>
        <xdr:cNvCxnSpPr/>
      </xdr:nvCxnSpPr>
      <xdr:spPr>
        <a:xfrm flipV="1">
          <a:off x="3616325" y="17335500"/>
          <a:ext cx="790575" cy="11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63500</xdr:rowOff>
    </xdr:from>
    <xdr:to>
      <xdr:col>15</xdr:col>
      <xdr:colOff>101600</xdr:colOff>
      <xdr:row>107</xdr:row>
      <xdr:rowOff>165100</xdr:rowOff>
    </xdr:to>
    <xdr:sp macro="" textlink="">
      <xdr:nvSpPr>
        <xdr:cNvPr id="420" name="楕円 419"/>
        <xdr:cNvSpPr/>
      </xdr:nvSpPr>
      <xdr:spPr>
        <a:xfrm>
          <a:off x="2714625"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114300</xdr:rowOff>
    </xdr:from>
    <xdr:to>
      <xdr:col>19</xdr:col>
      <xdr:colOff>177800</xdr:colOff>
      <xdr:row>107</xdr:row>
      <xdr:rowOff>121920</xdr:rowOff>
    </xdr:to>
    <xdr:cxnSp macro="">
      <xdr:nvCxnSpPr>
        <xdr:cNvPr id="421" name="直線コネクタ 420"/>
        <xdr:cNvCxnSpPr/>
      </xdr:nvCxnSpPr>
      <xdr:spPr>
        <a:xfrm>
          <a:off x="2765425" y="18459450"/>
          <a:ext cx="850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55880</xdr:rowOff>
    </xdr:from>
    <xdr:to>
      <xdr:col>10</xdr:col>
      <xdr:colOff>165100</xdr:colOff>
      <xdr:row>107</xdr:row>
      <xdr:rowOff>157480</xdr:rowOff>
    </xdr:to>
    <xdr:sp macro="" textlink="">
      <xdr:nvSpPr>
        <xdr:cNvPr id="422" name="楕円 421"/>
        <xdr:cNvSpPr/>
      </xdr:nvSpPr>
      <xdr:spPr>
        <a:xfrm>
          <a:off x="187325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106680</xdr:rowOff>
    </xdr:from>
    <xdr:to>
      <xdr:col>15</xdr:col>
      <xdr:colOff>50800</xdr:colOff>
      <xdr:row>107</xdr:row>
      <xdr:rowOff>114300</xdr:rowOff>
    </xdr:to>
    <xdr:cxnSp macro="">
      <xdr:nvCxnSpPr>
        <xdr:cNvPr id="423" name="直線コネクタ 422"/>
        <xdr:cNvCxnSpPr/>
      </xdr:nvCxnSpPr>
      <xdr:spPr>
        <a:xfrm>
          <a:off x="1924050" y="18451830"/>
          <a:ext cx="841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48261</xdr:rowOff>
    </xdr:from>
    <xdr:to>
      <xdr:col>6</xdr:col>
      <xdr:colOff>38100</xdr:colOff>
      <xdr:row>107</xdr:row>
      <xdr:rowOff>149861</xdr:rowOff>
    </xdr:to>
    <xdr:sp macro="" textlink="">
      <xdr:nvSpPr>
        <xdr:cNvPr id="424" name="楕円 423"/>
        <xdr:cNvSpPr/>
      </xdr:nvSpPr>
      <xdr:spPr>
        <a:xfrm>
          <a:off x="1031875" y="183934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99061</xdr:rowOff>
    </xdr:from>
    <xdr:to>
      <xdr:col>10</xdr:col>
      <xdr:colOff>114300</xdr:colOff>
      <xdr:row>107</xdr:row>
      <xdr:rowOff>106680</xdr:rowOff>
    </xdr:to>
    <xdr:cxnSp macro="">
      <xdr:nvCxnSpPr>
        <xdr:cNvPr id="425" name="直線コネクタ 424"/>
        <xdr:cNvCxnSpPr/>
      </xdr:nvCxnSpPr>
      <xdr:spPr>
        <a:xfrm>
          <a:off x="1082675" y="18444211"/>
          <a:ext cx="8413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128288</xdr:rowOff>
    </xdr:from>
    <xdr:ext cx="405111" cy="259045"/>
    <xdr:sp macro="" textlink="">
      <xdr:nvSpPr>
        <xdr:cNvPr id="426" name="n_1aveValue【港湾・漁港】&#10;有形固定資産減価償却率"/>
        <xdr:cNvSpPr txBox="1"/>
      </xdr:nvSpPr>
      <xdr:spPr>
        <a:xfrm>
          <a:off x="341059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111141</xdr:rowOff>
    </xdr:from>
    <xdr:ext cx="405111" cy="259045"/>
    <xdr:sp macro="" textlink="">
      <xdr:nvSpPr>
        <xdr:cNvPr id="427" name="n_2aveValue【港湾・漁港】&#10;有形固定資産減価償却率"/>
        <xdr:cNvSpPr txBox="1"/>
      </xdr:nvSpPr>
      <xdr:spPr>
        <a:xfrm>
          <a:off x="257239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428" name="n_3aveValue【港湾・漁港】&#10;有形固定資産減価償却率"/>
        <xdr:cNvSpPr txBox="1"/>
      </xdr:nvSpPr>
      <xdr:spPr>
        <a:xfrm>
          <a:off x="1731019"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29" name="n_4aveValue【港湾・漁港】&#10;有形固定資産減価償却率"/>
        <xdr:cNvSpPr txBox="1"/>
      </xdr:nvSpPr>
      <xdr:spPr>
        <a:xfrm>
          <a:off x="8896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163847</xdr:rowOff>
    </xdr:from>
    <xdr:ext cx="405111" cy="259045"/>
    <xdr:sp macro="" textlink="">
      <xdr:nvSpPr>
        <xdr:cNvPr id="430" name="n_1mainValue【港湾・漁港】&#10;有形固定資産減価償却率"/>
        <xdr:cNvSpPr txBox="1"/>
      </xdr:nvSpPr>
      <xdr:spPr>
        <a:xfrm>
          <a:off x="341059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156227</xdr:rowOff>
    </xdr:from>
    <xdr:ext cx="405111" cy="259045"/>
    <xdr:sp macro="" textlink="">
      <xdr:nvSpPr>
        <xdr:cNvPr id="431" name="n_2mainValue【港湾・漁港】&#10;有形固定資産減価償却率"/>
        <xdr:cNvSpPr txBox="1"/>
      </xdr:nvSpPr>
      <xdr:spPr>
        <a:xfrm>
          <a:off x="257239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148607</xdr:rowOff>
    </xdr:from>
    <xdr:ext cx="405111" cy="259045"/>
    <xdr:sp macro="" textlink="">
      <xdr:nvSpPr>
        <xdr:cNvPr id="432" name="n_3mainValue【港湾・漁港】&#10;有形固定資産減価償却率"/>
        <xdr:cNvSpPr txBox="1"/>
      </xdr:nvSpPr>
      <xdr:spPr>
        <a:xfrm>
          <a:off x="1731019"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140988</xdr:rowOff>
    </xdr:from>
    <xdr:ext cx="405111" cy="259045"/>
    <xdr:sp macro="" textlink="">
      <xdr:nvSpPr>
        <xdr:cNvPr id="433" name="n_4mainValue【港湾・漁港】&#10;有形固定資産減価償却率"/>
        <xdr:cNvSpPr txBox="1"/>
      </xdr:nvSpPr>
      <xdr:spPr>
        <a:xfrm>
          <a:off x="8896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280150" y="18478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5" name="テキスト ボックス 444"/>
        <xdr:cNvSpPr txBox="1"/>
      </xdr:nvSpPr>
      <xdr:spPr>
        <a:xfrm>
          <a:off x="6040889"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7" name="テキスト ボックス 446"/>
        <xdr:cNvSpPr txBox="1"/>
      </xdr:nvSpPr>
      <xdr:spPr>
        <a:xfrm>
          <a:off x="5623153"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280150" y="17335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9" name="テキスト ボックス 448"/>
        <xdr:cNvSpPr txBox="1"/>
      </xdr:nvSpPr>
      <xdr:spPr>
        <a:xfrm>
          <a:off x="5623153"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62315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53" name="直線コネクタ 452"/>
        <xdr:cNvCxnSpPr/>
      </xdr:nvCxnSpPr>
      <xdr:spPr>
        <a:xfrm flipV="1">
          <a:off x="9952990"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54" name="【港湾・漁港】&#10;一人当たり有形固定資産（償却資産）額最小値テキスト"/>
        <xdr:cNvSpPr txBox="1"/>
      </xdr:nvSpPr>
      <xdr:spPr>
        <a:xfrm>
          <a:off x="9991725"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55" name="直線コネクタ 454"/>
        <xdr:cNvCxnSpPr/>
      </xdr:nvCxnSpPr>
      <xdr:spPr>
        <a:xfrm>
          <a:off x="9874250" y="184777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56" name="【港湾・漁港】&#10;一人当たり有形固定資産（償却資産）額最大値テキスト"/>
        <xdr:cNvSpPr txBox="1"/>
      </xdr:nvSpPr>
      <xdr:spPr>
        <a:xfrm>
          <a:off x="9991725"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57" name="直線コネクタ 456"/>
        <xdr:cNvCxnSpPr/>
      </xdr:nvCxnSpPr>
      <xdr:spPr>
        <a:xfrm>
          <a:off x="9874250" y="173112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59966</xdr:rowOff>
    </xdr:from>
    <xdr:ext cx="599010" cy="259045"/>
    <xdr:sp macro="" textlink="">
      <xdr:nvSpPr>
        <xdr:cNvPr id="458" name="【港湾・漁港】&#10;一人当たり有形固定資産（償却資産）額平均値テキスト"/>
        <xdr:cNvSpPr txBox="1"/>
      </xdr:nvSpPr>
      <xdr:spPr>
        <a:xfrm>
          <a:off x="9991725" y="1806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59" name="フローチャート: 判断 458"/>
        <xdr:cNvSpPr/>
      </xdr:nvSpPr>
      <xdr:spPr>
        <a:xfrm>
          <a:off x="9912350" y="182107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60" name="フローチャート: 判断 459"/>
        <xdr:cNvSpPr/>
      </xdr:nvSpPr>
      <xdr:spPr>
        <a:xfrm>
          <a:off x="911225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61" name="フローチャート: 判断 460"/>
        <xdr:cNvSpPr/>
      </xdr:nvSpPr>
      <xdr:spPr>
        <a:xfrm>
          <a:off x="8270875" y="182031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62" name="フローチャート: 判断 461"/>
        <xdr:cNvSpPr/>
      </xdr:nvSpPr>
      <xdr:spPr>
        <a:xfrm>
          <a:off x="7419975"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36708</xdr:rowOff>
    </xdr:from>
    <xdr:to>
      <xdr:col>36</xdr:col>
      <xdr:colOff>165100</xdr:colOff>
      <xdr:row>107</xdr:row>
      <xdr:rowOff>138308</xdr:rowOff>
    </xdr:to>
    <xdr:sp macro="" textlink="">
      <xdr:nvSpPr>
        <xdr:cNvPr id="463" name="フローチャート: 判断 462"/>
        <xdr:cNvSpPr/>
      </xdr:nvSpPr>
      <xdr:spPr>
        <a:xfrm>
          <a:off x="6578600" y="1838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81837</xdr:rowOff>
    </xdr:from>
    <xdr:to>
      <xdr:col>55</xdr:col>
      <xdr:colOff>50800</xdr:colOff>
      <xdr:row>108</xdr:row>
      <xdr:rowOff>11987</xdr:rowOff>
    </xdr:to>
    <xdr:sp macro="" textlink="">
      <xdr:nvSpPr>
        <xdr:cNvPr id="469" name="楕円 468"/>
        <xdr:cNvSpPr/>
      </xdr:nvSpPr>
      <xdr:spPr>
        <a:xfrm>
          <a:off x="9912350" y="184269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168214</xdr:rowOff>
    </xdr:from>
    <xdr:ext cx="469744" cy="259045"/>
    <xdr:sp macro="" textlink="">
      <xdr:nvSpPr>
        <xdr:cNvPr id="470" name="【港湾・漁港】&#10;一人当たり有形固定資産（償却資産）額該当値テキスト"/>
        <xdr:cNvSpPr txBox="1"/>
      </xdr:nvSpPr>
      <xdr:spPr>
        <a:xfrm>
          <a:off x="9991725" y="1834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82313</xdr:rowOff>
    </xdr:from>
    <xdr:to>
      <xdr:col>50</xdr:col>
      <xdr:colOff>165100</xdr:colOff>
      <xdr:row>108</xdr:row>
      <xdr:rowOff>12463</xdr:rowOff>
    </xdr:to>
    <xdr:sp macro="" textlink="">
      <xdr:nvSpPr>
        <xdr:cNvPr id="471" name="楕円 470"/>
        <xdr:cNvSpPr/>
      </xdr:nvSpPr>
      <xdr:spPr>
        <a:xfrm>
          <a:off x="9112250" y="184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132637</xdr:rowOff>
    </xdr:from>
    <xdr:to>
      <xdr:col>55</xdr:col>
      <xdr:colOff>0</xdr:colOff>
      <xdr:row>107</xdr:row>
      <xdr:rowOff>133113</xdr:rowOff>
    </xdr:to>
    <xdr:cxnSp macro="">
      <xdr:nvCxnSpPr>
        <xdr:cNvPr id="472" name="直線コネクタ 471"/>
        <xdr:cNvCxnSpPr/>
      </xdr:nvCxnSpPr>
      <xdr:spPr>
        <a:xfrm flipV="1">
          <a:off x="9163050" y="18477787"/>
          <a:ext cx="790575"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82313</xdr:rowOff>
    </xdr:from>
    <xdr:to>
      <xdr:col>46</xdr:col>
      <xdr:colOff>38100</xdr:colOff>
      <xdr:row>108</xdr:row>
      <xdr:rowOff>12463</xdr:rowOff>
    </xdr:to>
    <xdr:sp macro="" textlink="">
      <xdr:nvSpPr>
        <xdr:cNvPr id="473" name="楕円 472"/>
        <xdr:cNvSpPr/>
      </xdr:nvSpPr>
      <xdr:spPr>
        <a:xfrm>
          <a:off x="8270875" y="184274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133113</xdr:rowOff>
    </xdr:from>
    <xdr:to>
      <xdr:col>50</xdr:col>
      <xdr:colOff>114300</xdr:colOff>
      <xdr:row>107</xdr:row>
      <xdr:rowOff>133113</xdr:rowOff>
    </xdr:to>
    <xdr:cxnSp macro="">
      <xdr:nvCxnSpPr>
        <xdr:cNvPr id="474" name="直線コネクタ 473"/>
        <xdr:cNvCxnSpPr/>
      </xdr:nvCxnSpPr>
      <xdr:spPr>
        <a:xfrm>
          <a:off x="8321675" y="18478263"/>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82314</xdr:rowOff>
    </xdr:from>
    <xdr:to>
      <xdr:col>41</xdr:col>
      <xdr:colOff>101600</xdr:colOff>
      <xdr:row>108</xdr:row>
      <xdr:rowOff>12464</xdr:rowOff>
    </xdr:to>
    <xdr:sp macro="" textlink="">
      <xdr:nvSpPr>
        <xdr:cNvPr id="475" name="楕円 474"/>
        <xdr:cNvSpPr/>
      </xdr:nvSpPr>
      <xdr:spPr>
        <a:xfrm>
          <a:off x="7419975" y="184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133113</xdr:rowOff>
    </xdr:from>
    <xdr:to>
      <xdr:col>45</xdr:col>
      <xdr:colOff>177800</xdr:colOff>
      <xdr:row>107</xdr:row>
      <xdr:rowOff>133114</xdr:rowOff>
    </xdr:to>
    <xdr:cxnSp macro="">
      <xdr:nvCxnSpPr>
        <xdr:cNvPr id="476" name="直線コネクタ 475"/>
        <xdr:cNvCxnSpPr/>
      </xdr:nvCxnSpPr>
      <xdr:spPr>
        <a:xfrm flipV="1">
          <a:off x="7470775" y="18478263"/>
          <a:ext cx="8509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82316</xdr:rowOff>
    </xdr:from>
    <xdr:to>
      <xdr:col>36</xdr:col>
      <xdr:colOff>165100</xdr:colOff>
      <xdr:row>108</xdr:row>
      <xdr:rowOff>12466</xdr:rowOff>
    </xdr:to>
    <xdr:sp macro="" textlink="">
      <xdr:nvSpPr>
        <xdr:cNvPr id="477" name="楕円 476"/>
        <xdr:cNvSpPr/>
      </xdr:nvSpPr>
      <xdr:spPr>
        <a:xfrm>
          <a:off x="6578600" y="184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133114</xdr:rowOff>
    </xdr:from>
    <xdr:to>
      <xdr:col>41</xdr:col>
      <xdr:colOff>50800</xdr:colOff>
      <xdr:row>107</xdr:row>
      <xdr:rowOff>133116</xdr:rowOff>
    </xdr:to>
    <xdr:cxnSp macro="">
      <xdr:nvCxnSpPr>
        <xdr:cNvPr id="478" name="直線コネクタ 477"/>
        <xdr:cNvCxnSpPr/>
      </xdr:nvCxnSpPr>
      <xdr:spPr>
        <a:xfrm flipV="1">
          <a:off x="6629400" y="18478264"/>
          <a:ext cx="841375"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79" name="n_1aveValue【港湾・漁港】&#10;一人当たり有形固定資産（償却資産）額"/>
        <xdr:cNvSpPr txBox="1"/>
      </xdr:nvSpPr>
      <xdr:spPr>
        <a:xfrm>
          <a:off x="88698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80" name="n_2aveValue【港湾・漁港】&#10;一人当たり有形固定資産（償却資産）額"/>
        <xdr:cNvSpPr txBox="1"/>
      </xdr:nvSpPr>
      <xdr:spPr>
        <a:xfrm>
          <a:off x="80316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81" name="n_3aveValue【港湾・漁港】&#10;一人当たり有形固定資産（償却資産）額"/>
        <xdr:cNvSpPr txBox="1"/>
      </xdr:nvSpPr>
      <xdr:spPr>
        <a:xfrm>
          <a:off x="7190320"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154835</xdr:rowOff>
    </xdr:from>
    <xdr:ext cx="534377" cy="259045"/>
    <xdr:sp macro="" textlink="">
      <xdr:nvSpPr>
        <xdr:cNvPr id="482" name="n_4aveValue【港湾・漁港】&#10;一人当たり有形固定資産（償却資産）額"/>
        <xdr:cNvSpPr txBox="1"/>
      </xdr:nvSpPr>
      <xdr:spPr>
        <a:xfrm>
          <a:off x="6371736" y="181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3590</xdr:rowOff>
    </xdr:from>
    <xdr:ext cx="378565" cy="259045"/>
    <xdr:sp macro="" textlink="">
      <xdr:nvSpPr>
        <xdr:cNvPr id="483" name="n_1mainValue【港湾・漁港】&#10;一人当たり有形固定資産（償却資産）額"/>
        <xdr:cNvSpPr txBox="1"/>
      </xdr:nvSpPr>
      <xdr:spPr>
        <a:xfrm>
          <a:off x="8970592" y="1852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3590</xdr:rowOff>
    </xdr:from>
    <xdr:ext cx="378565" cy="259045"/>
    <xdr:sp macro="" textlink="">
      <xdr:nvSpPr>
        <xdr:cNvPr id="484" name="n_2mainValue【港湾・漁港】&#10;一人当たり有形固定資産（償却資産）額"/>
        <xdr:cNvSpPr txBox="1"/>
      </xdr:nvSpPr>
      <xdr:spPr>
        <a:xfrm>
          <a:off x="8141917" y="1852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3591</xdr:rowOff>
    </xdr:from>
    <xdr:ext cx="378565" cy="259045"/>
    <xdr:sp macro="" textlink="">
      <xdr:nvSpPr>
        <xdr:cNvPr id="485" name="n_3mainValue【港湾・漁港】&#10;一人当たり有形固定資産（償却資産）額"/>
        <xdr:cNvSpPr txBox="1"/>
      </xdr:nvSpPr>
      <xdr:spPr>
        <a:xfrm>
          <a:off x="7291017" y="1852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3593</xdr:rowOff>
    </xdr:from>
    <xdr:ext cx="378565" cy="259045"/>
    <xdr:sp macro="" textlink="">
      <xdr:nvSpPr>
        <xdr:cNvPr id="486" name="n_4mainValue【港湾・漁港】&#10;一人当たり有形固定資産（償却資産）額"/>
        <xdr:cNvSpPr txBox="1"/>
      </xdr:nvSpPr>
      <xdr:spPr>
        <a:xfrm>
          <a:off x="6449642" y="185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144286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150698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511" name="直線コネクタ 510"/>
        <xdr:cNvCxnSpPr/>
      </xdr:nvCxnSpPr>
      <xdr:spPr>
        <a:xfrm flipV="1">
          <a:off x="15509239"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512" name="【認定こども園・幼稚園・保育所】&#10;有形固定資産減価償却率最小値テキスト"/>
        <xdr:cNvSpPr txBox="1"/>
      </xdr:nvSpPr>
      <xdr:spPr>
        <a:xfrm>
          <a:off x="15547975"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513" name="直線コネクタ 512"/>
        <xdr:cNvCxnSpPr/>
      </xdr:nvCxnSpPr>
      <xdr:spPr>
        <a:xfrm>
          <a:off x="15420975" y="72123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4" name="【認定こども園・幼稚園・保育所】&#10;有形固定資産減価償却率最大値テキスト"/>
        <xdr:cNvSpPr txBox="1"/>
      </xdr:nvSpPr>
      <xdr:spPr>
        <a:xfrm>
          <a:off x="15547975"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5" name="直線コネクタ 514"/>
        <xdr:cNvCxnSpPr/>
      </xdr:nvCxnSpPr>
      <xdr:spPr>
        <a:xfrm>
          <a:off x="15420975" y="56845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16" name="【認定こども園・幼稚園・保育所】&#10;有形固定資産減価償却率平均値テキスト"/>
        <xdr:cNvSpPr txBox="1"/>
      </xdr:nvSpPr>
      <xdr:spPr>
        <a:xfrm>
          <a:off x="15547975"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17" name="フローチャート: 判断 516"/>
        <xdr:cNvSpPr/>
      </xdr:nvSpPr>
      <xdr:spPr>
        <a:xfrm>
          <a:off x="15459075"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8" name="フローチャート: 判断 517"/>
        <xdr:cNvSpPr/>
      </xdr:nvSpPr>
      <xdr:spPr>
        <a:xfrm>
          <a:off x="14658975"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9" name="フローチャート: 判断 518"/>
        <xdr:cNvSpPr/>
      </xdr:nvSpPr>
      <xdr:spPr>
        <a:xfrm>
          <a:off x="138176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20" name="フローチャート: 判断 519"/>
        <xdr:cNvSpPr/>
      </xdr:nvSpPr>
      <xdr:spPr>
        <a:xfrm>
          <a:off x="12976225" y="62757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21" name="フローチャート: 判断 520"/>
        <xdr:cNvSpPr/>
      </xdr:nvSpPr>
      <xdr:spPr>
        <a:xfrm>
          <a:off x="12125325"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27" name="楕円 526"/>
        <xdr:cNvSpPr/>
      </xdr:nvSpPr>
      <xdr:spPr>
        <a:xfrm>
          <a:off x="15459075"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60977</xdr:rowOff>
    </xdr:from>
    <xdr:ext cx="405111" cy="259045"/>
    <xdr:sp macro="" textlink="">
      <xdr:nvSpPr>
        <xdr:cNvPr id="528" name="【認定こども園・幼稚園・保育所】&#10;有形固定資産減価償却率該当値テキスト"/>
        <xdr:cNvSpPr txBox="1"/>
      </xdr:nvSpPr>
      <xdr:spPr>
        <a:xfrm>
          <a:off x="15547975"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46355</xdr:rowOff>
    </xdr:from>
    <xdr:to>
      <xdr:col>81</xdr:col>
      <xdr:colOff>101600</xdr:colOff>
      <xdr:row>37</xdr:row>
      <xdr:rowOff>147955</xdr:rowOff>
    </xdr:to>
    <xdr:sp macro="" textlink="">
      <xdr:nvSpPr>
        <xdr:cNvPr id="529" name="楕円 528"/>
        <xdr:cNvSpPr/>
      </xdr:nvSpPr>
      <xdr:spPr>
        <a:xfrm>
          <a:off x="14658975"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97155</xdr:rowOff>
    </xdr:from>
    <xdr:to>
      <xdr:col>85</xdr:col>
      <xdr:colOff>127000</xdr:colOff>
      <xdr:row>37</xdr:row>
      <xdr:rowOff>133350</xdr:rowOff>
    </xdr:to>
    <xdr:cxnSp macro="">
      <xdr:nvCxnSpPr>
        <xdr:cNvPr id="530" name="直線コネクタ 529"/>
        <xdr:cNvCxnSpPr/>
      </xdr:nvCxnSpPr>
      <xdr:spPr>
        <a:xfrm>
          <a:off x="14709775" y="6440805"/>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531" name="楕円 530"/>
        <xdr:cNvSpPr/>
      </xdr:nvSpPr>
      <xdr:spPr>
        <a:xfrm>
          <a:off x="138176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39</xdr:row>
      <xdr:rowOff>15240</xdr:rowOff>
    </xdr:to>
    <xdr:cxnSp macro="">
      <xdr:nvCxnSpPr>
        <xdr:cNvPr id="532" name="直線コネクタ 531"/>
        <xdr:cNvCxnSpPr/>
      </xdr:nvCxnSpPr>
      <xdr:spPr>
        <a:xfrm flipV="1">
          <a:off x="13868400" y="6440805"/>
          <a:ext cx="841375"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23495</xdr:rowOff>
    </xdr:from>
    <xdr:to>
      <xdr:col>72</xdr:col>
      <xdr:colOff>38100</xdr:colOff>
      <xdr:row>39</xdr:row>
      <xdr:rowOff>125095</xdr:rowOff>
    </xdr:to>
    <xdr:sp macro="" textlink="">
      <xdr:nvSpPr>
        <xdr:cNvPr id="533" name="楕円 532"/>
        <xdr:cNvSpPr/>
      </xdr:nvSpPr>
      <xdr:spPr>
        <a:xfrm>
          <a:off x="12976225" y="67100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xdr:rowOff>
    </xdr:from>
    <xdr:to>
      <xdr:col>76</xdr:col>
      <xdr:colOff>114300</xdr:colOff>
      <xdr:row>39</xdr:row>
      <xdr:rowOff>74295</xdr:rowOff>
    </xdr:to>
    <xdr:cxnSp macro="">
      <xdr:nvCxnSpPr>
        <xdr:cNvPr id="534" name="直線コネクタ 533"/>
        <xdr:cNvCxnSpPr/>
      </xdr:nvCxnSpPr>
      <xdr:spPr>
        <a:xfrm flipV="1">
          <a:off x="13027025" y="6701790"/>
          <a:ext cx="841375"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8255</xdr:rowOff>
    </xdr:from>
    <xdr:to>
      <xdr:col>67</xdr:col>
      <xdr:colOff>101600</xdr:colOff>
      <xdr:row>40</xdr:row>
      <xdr:rowOff>109855</xdr:rowOff>
    </xdr:to>
    <xdr:sp macro="" textlink="">
      <xdr:nvSpPr>
        <xdr:cNvPr id="535" name="楕円 534"/>
        <xdr:cNvSpPr/>
      </xdr:nvSpPr>
      <xdr:spPr>
        <a:xfrm>
          <a:off x="12125325"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74295</xdr:rowOff>
    </xdr:from>
    <xdr:to>
      <xdr:col>71</xdr:col>
      <xdr:colOff>177800</xdr:colOff>
      <xdr:row>40</xdr:row>
      <xdr:rowOff>59055</xdr:rowOff>
    </xdr:to>
    <xdr:cxnSp macro="">
      <xdr:nvCxnSpPr>
        <xdr:cNvPr id="536" name="直線コネクタ 535"/>
        <xdr:cNvCxnSpPr/>
      </xdr:nvCxnSpPr>
      <xdr:spPr>
        <a:xfrm flipV="1">
          <a:off x="12176125" y="6760845"/>
          <a:ext cx="8509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7" name="n_1aveValue【認定こども園・幼稚園・保育所】&#10;有形固定資産減価償却率"/>
        <xdr:cNvSpPr txBox="1"/>
      </xdr:nvSpPr>
      <xdr:spPr>
        <a:xfrm>
          <a:off x="14504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8" name="n_2aveValue【認定こども園・幼稚園・保育所】&#10;有形固定資産減価償却率"/>
        <xdr:cNvSpPr txBox="1"/>
      </xdr:nvSpPr>
      <xdr:spPr>
        <a:xfrm>
          <a:off x="13675369"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39" name="n_3aveValue【認定こども園・幼稚園・保育所】&#10;有形固定資産減価償却率"/>
        <xdr:cNvSpPr txBox="1"/>
      </xdr:nvSpPr>
      <xdr:spPr>
        <a:xfrm>
          <a:off x="1283399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40" name="n_4aveValue【認定こども園・幼稚園・保育所】&#10;有形固定資産減価償却率"/>
        <xdr:cNvSpPr txBox="1"/>
      </xdr:nvSpPr>
      <xdr:spPr>
        <a:xfrm>
          <a:off x="1198309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139082</xdr:rowOff>
    </xdr:from>
    <xdr:ext cx="405111" cy="259045"/>
    <xdr:sp macro="" textlink="">
      <xdr:nvSpPr>
        <xdr:cNvPr id="541" name="n_1mainValue【認定こども園・幼稚園・保育所】&#10;有形固定資産減価償却率"/>
        <xdr:cNvSpPr txBox="1"/>
      </xdr:nvSpPr>
      <xdr:spPr>
        <a:xfrm>
          <a:off x="145040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542" name="n_2mainValue【認定こども園・幼稚園・保育所】&#10;有形固定資産減価償却率"/>
        <xdr:cNvSpPr txBox="1"/>
      </xdr:nvSpPr>
      <xdr:spPr>
        <a:xfrm>
          <a:off x="13675369"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116222</xdr:rowOff>
    </xdr:from>
    <xdr:ext cx="405111" cy="259045"/>
    <xdr:sp macro="" textlink="">
      <xdr:nvSpPr>
        <xdr:cNvPr id="543" name="n_3mainValue【認定こども園・幼稚園・保育所】&#10;有形固定資産減価償却率"/>
        <xdr:cNvSpPr txBox="1"/>
      </xdr:nvSpPr>
      <xdr:spPr>
        <a:xfrm>
          <a:off x="1283399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100982</xdr:rowOff>
    </xdr:from>
    <xdr:ext cx="405111" cy="259045"/>
    <xdr:sp macro="" textlink="">
      <xdr:nvSpPr>
        <xdr:cNvPr id="544" name="n_4mainValue【認定こども園・幼稚園・保育所】&#10;有形固定資産減価償却率"/>
        <xdr:cNvSpPr txBox="1"/>
      </xdr:nvSpPr>
      <xdr:spPr>
        <a:xfrm>
          <a:off x="1198309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6" name="テキスト ボックス 555"/>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8" name="テキスト ボックス 557"/>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0" name="テキスト ボックス 559"/>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2" name="テキスト ボックス 561"/>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66" name="直線コネクタ 565"/>
        <xdr:cNvCxnSpPr/>
      </xdr:nvCxnSpPr>
      <xdr:spPr>
        <a:xfrm flipV="1">
          <a:off x="210559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7" name="【認定こども園・幼稚園・保育所】&#10;一人当たり面積最小値テキスト"/>
        <xdr:cNvSpPr txBox="1"/>
      </xdr:nvSpPr>
      <xdr:spPr>
        <a:xfrm>
          <a:off x="210947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8" name="直線コネクタ 567"/>
        <xdr:cNvCxnSpPr/>
      </xdr:nvCxnSpPr>
      <xdr:spPr>
        <a:xfrm>
          <a:off x="20977225" y="713308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69" name="【認定こども園・幼稚園・保育所】&#10;一人当たり面積最大値テキスト"/>
        <xdr:cNvSpPr txBox="1"/>
      </xdr:nvSpPr>
      <xdr:spPr>
        <a:xfrm>
          <a:off x="210947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70" name="直線コネクタ 569"/>
        <xdr:cNvCxnSpPr/>
      </xdr:nvCxnSpPr>
      <xdr:spPr>
        <a:xfrm>
          <a:off x="20977225" y="57866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571" name="【認定こども園・幼稚園・保育所】&#10;一人当たり面積平均値テキスト"/>
        <xdr:cNvSpPr txBox="1"/>
      </xdr:nvSpPr>
      <xdr:spPr>
        <a:xfrm>
          <a:off x="210947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72" name="フローチャート: 判断 571"/>
        <xdr:cNvSpPr/>
      </xdr:nvSpPr>
      <xdr:spPr>
        <a:xfrm>
          <a:off x="210058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73" name="フローチャート: 判断 572"/>
        <xdr:cNvSpPr/>
      </xdr:nvSpPr>
      <xdr:spPr>
        <a:xfrm>
          <a:off x="20215225" y="677824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4" name="フローチャート: 判断 573"/>
        <xdr:cNvSpPr/>
      </xdr:nvSpPr>
      <xdr:spPr>
        <a:xfrm>
          <a:off x="19364325"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5" name="フローチャート: 判断 574"/>
        <xdr:cNvSpPr/>
      </xdr:nvSpPr>
      <xdr:spPr>
        <a:xfrm>
          <a:off x="1852295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576" name="フローチャート: 判断 575"/>
        <xdr:cNvSpPr/>
      </xdr:nvSpPr>
      <xdr:spPr>
        <a:xfrm>
          <a:off x="17681575" y="678281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582" name="楕円 581"/>
        <xdr:cNvSpPr/>
      </xdr:nvSpPr>
      <xdr:spPr>
        <a:xfrm>
          <a:off x="210058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118127</xdr:rowOff>
    </xdr:from>
    <xdr:ext cx="469744" cy="259045"/>
    <xdr:sp macro="" textlink="">
      <xdr:nvSpPr>
        <xdr:cNvPr id="583" name="【認定こども園・幼稚園・保育所】&#10;一人当たり面積該当値テキスト"/>
        <xdr:cNvSpPr txBox="1"/>
      </xdr:nvSpPr>
      <xdr:spPr>
        <a:xfrm>
          <a:off x="210947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135128</xdr:rowOff>
    </xdr:from>
    <xdr:to>
      <xdr:col>112</xdr:col>
      <xdr:colOff>38100</xdr:colOff>
      <xdr:row>40</xdr:row>
      <xdr:rowOff>65278</xdr:rowOff>
    </xdr:to>
    <xdr:sp macro="" textlink="">
      <xdr:nvSpPr>
        <xdr:cNvPr id="584" name="楕円 583"/>
        <xdr:cNvSpPr/>
      </xdr:nvSpPr>
      <xdr:spPr>
        <a:xfrm>
          <a:off x="20215225" y="682167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xdr:rowOff>
    </xdr:from>
    <xdr:to>
      <xdr:col>116</xdr:col>
      <xdr:colOff>63500</xdr:colOff>
      <xdr:row>40</xdr:row>
      <xdr:rowOff>19050</xdr:rowOff>
    </xdr:to>
    <xdr:cxnSp macro="">
      <xdr:nvCxnSpPr>
        <xdr:cNvPr id="585" name="直線コネクタ 584"/>
        <xdr:cNvCxnSpPr/>
      </xdr:nvCxnSpPr>
      <xdr:spPr>
        <a:xfrm>
          <a:off x="20266025" y="6872478"/>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586" name="楕円 585"/>
        <xdr:cNvSpPr/>
      </xdr:nvSpPr>
      <xdr:spPr>
        <a:xfrm>
          <a:off x="19364325"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xdr:rowOff>
    </xdr:from>
    <xdr:to>
      <xdr:col>111</xdr:col>
      <xdr:colOff>177800</xdr:colOff>
      <xdr:row>40</xdr:row>
      <xdr:rowOff>30480</xdr:rowOff>
    </xdr:to>
    <xdr:cxnSp macro="">
      <xdr:nvCxnSpPr>
        <xdr:cNvPr id="587" name="直線コネクタ 586"/>
        <xdr:cNvCxnSpPr/>
      </xdr:nvCxnSpPr>
      <xdr:spPr>
        <a:xfrm flipV="1">
          <a:off x="19415125" y="6872478"/>
          <a:ext cx="8509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155702</xdr:rowOff>
    </xdr:from>
    <xdr:to>
      <xdr:col>102</xdr:col>
      <xdr:colOff>165100</xdr:colOff>
      <xdr:row>40</xdr:row>
      <xdr:rowOff>85852</xdr:rowOff>
    </xdr:to>
    <xdr:sp macro="" textlink="">
      <xdr:nvSpPr>
        <xdr:cNvPr id="588" name="楕円 587"/>
        <xdr:cNvSpPr/>
      </xdr:nvSpPr>
      <xdr:spPr>
        <a:xfrm>
          <a:off x="1852295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30480</xdr:rowOff>
    </xdr:from>
    <xdr:to>
      <xdr:col>107</xdr:col>
      <xdr:colOff>50800</xdr:colOff>
      <xdr:row>40</xdr:row>
      <xdr:rowOff>35052</xdr:rowOff>
    </xdr:to>
    <xdr:cxnSp macro="">
      <xdr:nvCxnSpPr>
        <xdr:cNvPr id="589" name="直線コネクタ 588"/>
        <xdr:cNvCxnSpPr/>
      </xdr:nvCxnSpPr>
      <xdr:spPr>
        <a:xfrm flipV="1">
          <a:off x="18573750" y="6888480"/>
          <a:ext cx="841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164846</xdr:rowOff>
    </xdr:from>
    <xdr:to>
      <xdr:col>98</xdr:col>
      <xdr:colOff>38100</xdr:colOff>
      <xdr:row>40</xdr:row>
      <xdr:rowOff>94996</xdr:rowOff>
    </xdr:to>
    <xdr:sp macro="" textlink="">
      <xdr:nvSpPr>
        <xdr:cNvPr id="590" name="楕円 589"/>
        <xdr:cNvSpPr/>
      </xdr:nvSpPr>
      <xdr:spPr>
        <a:xfrm>
          <a:off x="17681575" y="685139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35052</xdr:rowOff>
    </xdr:from>
    <xdr:to>
      <xdr:col>102</xdr:col>
      <xdr:colOff>114300</xdr:colOff>
      <xdr:row>40</xdr:row>
      <xdr:rowOff>44196</xdr:rowOff>
    </xdr:to>
    <xdr:cxnSp macro="">
      <xdr:nvCxnSpPr>
        <xdr:cNvPr id="591" name="直線コネクタ 590"/>
        <xdr:cNvCxnSpPr/>
      </xdr:nvCxnSpPr>
      <xdr:spPr>
        <a:xfrm flipV="1">
          <a:off x="17732375" y="6893052"/>
          <a:ext cx="8413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592" name="n_1aveValue【認定こども園・幼稚園・保育所】&#10;一人当たり面積"/>
        <xdr:cNvSpPr txBox="1"/>
      </xdr:nvSpPr>
      <xdr:spPr>
        <a:xfrm>
          <a:off x="2002797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93" name="n_2aveValue【認定こども園・幼稚園・保育所】&#10;一人当たり面積"/>
        <xdr:cNvSpPr txBox="1"/>
      </xdr:nvSpPr>
      <xdr:spPr>
        <a:xfrm>
          <a:off x="1918977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94" name="n_3aveValue【認定こども園・幼稚園・保育所】&#10;一人当たり面積"/>
        <xdr:cNvSpPr txBox="1"/>
      </xdr:nvSpPr>
      <xdr:spPr>
        <a:xfrm>
          <a:off x="18348402"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95" name="n_4aveValue【認定こども園・幼稚園・保育所】&#10;一人当たり面積"/>
        <xdr:cNvSpPr txBox="1"/>
      </xdr:nvSpPr>
      <xdr:spPr>
        <a:xfrm>
          <a:off x="175070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56405</xdr:rowOff>
    </xdr:from>
    <xdr:ext cx="469744" cy="259045"/>
    <xdr:sp macro="" textlink="">
      <xdr:nvSpPr>
        <xdr:cNvPr id="596" name="n_1mainValue【認定こども園・幼稚園・保育所】&#10;一人当たり面積"/>
        <xdr:cNvSpPr txBox="1"/>
      </xdr:nvSpPr>
      <xdr:spPr>
        <a:xfrm>
          <a:off x="2002797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597" name="n_2mainValue【認定こども園・幼稚園・保育所】&#10;一人当たり面積"/>
        <xdr:cNvSpPr txBox="1"/>
      </xdr:nvSpPr>
      <xdr:spPr>
        <a:xfrm>
          <a:off x="1918977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76979</xdr:rowOff>
    </xdr:from>
    <xdr:ext cx="469744" cy="259045"/>
    <xdr:sp macro="" textlink="">
      <xdr:nvSpPr>
        <xdr:cNvPr id="598" name="n_3mainValue【認定こども園・幼稚園・保育所】&#10;一人当たり面積"/>
        <xdr:cNvSpPr txBox="1"/>
      </xdr:nvSpPr>
      <xdr:spPr>
        <a:xfrm>
          <a:off x="18348402"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86123</xdr:rowOff>
    </xdr:from>
    <xdr:ext cx="469744" cy="259045"/>
    <xdr:sp macro="" textlink="">
      <xdr:nvSpPr>
        <xdr:cNvPr id="599" name="n_4mainValue【認定こども園・幼稚園・保育所】&#10;一人当たり面積"/>
        <xdr:cNvSpPr txBox="1"/>
      </xdr:nvSpPr>
      <xdr:spPr>
        <a:xfrm>
          <a:off x="175070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144286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1506986"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623" name="直線コネクタ 622"/>
        <xdr:cNvCxnSpPr/>
      </xdr:nvCxnSpPr>
      <xdr:spPr>
        <a:xfrm flipV="1">
          <a:off x="15509239"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624" name="【学校施設】&#10;有形固定資産減価償却率最小値テキスト"/>
        <xdr:cNvSpPr txBox="1"/>
      </xdr:nvSpPr>
      <xdr:spPr>
        <a:xfrm>
          <a:off x="15547975"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625" name="直線コネクタ 624"/>
        <xdr:cNvCxnSpPr/>
      </xdr:nvCxnSpPr>
      <xdr:spPr>
        <a:xfrm>
          <a:off x="15420975" y="111309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626" name="【学校施設】&#10;有形固定資産減価償却率最大値テキスト"/>
        <xdr:cNvSpPr txBox="1"/>
      </xdr:nvSpPr>
      <xdr:spPr>
        <a:xfrm>
          <a:off x="15547975"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627" name="直線コネクタ 626"/>
        <xdr:cNvCxnSpPr/>
      </xdr:nvCxnSpPr>
      <xdr:spPr>
        <a:xfrm>
          <a:off x="15420975" y="95269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628" name="【学校施設】&#10;有形固定資産減価償却率平均値テキスト"/>
        <xdr:cNvSpPr txBox="1"/>
      </xdr:nvSpPr>
      <xdr:spPr>
        <a:xfrm>
          <a:off x="15547975"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29" name="フローチャート: 判断 628"/>
        <xdr:cNvSpPr/>
      </xdr:nvSpPr>
      <xdr:spPr>
        <a:xfrm>
          <a:off x="15459075"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30" name="フローチャート: 判断 629"/>
        <xdr:cNvSpPr/>
      </xdr:nvSpPr>
      <xdr:spPr>
        <a:xfrm>
          <a:off x="14658975"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31" name="フローチャート: 判断 630"/>
        <xdr:cNvSpPr/>
      </xdr:nvSpPr>
      <xdr:spPr>
        <a:xfrm>
          <a:off x="138176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32" name="フローチャート: 判断 631"/>
        <xdr:cNvSpPr/>
      </xdr:nvSpPr>
      <xdr:spPr>
        <a:xfrm>
          <a:off x="12976225" y="105619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153035</xdr:rowOff>
    </xdr:from>
    <xdr:to>
      <xdr:col>67</xdr:col>
      <xdr:colOff>101600</xdr:colOff>
      <xdr:row>62</xdr:row>
      <xdr:rowOff>83185</xdr:rowOff>
    </xdr:to>
    <xdr:sp macro="" textlink="">
      <xdr:nvSpPr>
        <xdr:cNvPr id="633" name="フローチャート: 判断 632"/>
        <xdr:cNvSpPr/>
      </xdr:nvSpPr>
      <xdr:spPr>
        <a:xfrm>
          <a:off x="12125325"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13970</xdr:rowOff>
    </xdr:from>
    <xdr:to>
      <xdr:col>85</xdr:col>
      <xdr:colOff>177800</xdr:colOff>
      <xdr:row>62</xdr:row>
      <xdr:rowOff>115570</xdr:rowOff>
    </xdr:to>
    <xdr:sp macro="" textlink="">
      <xdr:nvSpPr>
        <xdr:cNvPr id="639" name="楕円 638"/>
        <xdr:cNvSpPr/>
      </xdr:nvSpPr>
      <xdr:spPr>
        <a:xfrm>
          <a:off x="15459075"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163847</xdr:rowOff>
    </xdr:from>
    <xdr:ext cx="405111" cy="259045"/>
    <xdr:sp macro="" textlink="">
      <xdr:nvSpPr>
        <xdr:cNvPr id="640" name="【学校施設】&#10;有形固定資産減価償却率該当値テキスト"/>
        <xdr:cNvSpPr txBox="1"/>
      </xdr:nvSpPr>
      <xdr:spPr>
        <a:xfrm>
          <a:off x="15547975"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xdr:rowOff>
    </xdr:from>
    <xdr:to>
      <xdr:col>81</xdr:col>
      <xdr:colOff>101600</xdr:colOff>
      <xdr:row>62</xdr:row>
      <xdr:rowOff>106045</xdr:rowOff>
    </xdr:to>
    <xdr:sp macro="" textlink="">
      <xdr:nvSpPr>
        <xdr:cNvPr id="641" name="楕円 640"/>
        <xdr:cNvSpPr/>
      </xdr:nvSpPr>
      <xdr:spPr>
        <a:xfrm>
          <a:off x="14658975"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55245</xdr:rowOff>
    </xdr:from>
    <xdr:to>
      <xdr:col>85</xdr:col>
      <xdr:colOff>127000</xdr:colOff>
      <xdr:row>62</xdr:row>
      <xdr:rowOff>64770</xdr:rowOff>
    </xdr:to>
    <xdr:cxnSp macro="">
      <xdr:nvCxnSpPr>
        <xdr:cNvPr id="642" name="直線コネクタ 641"/>
        <xdr:cNvCxnSpPr/>
      </xdr:nvCxnSpPr>
      <xdr:spPr>
        <a:xfrm>
          <a:off x="14709775" y="10685145"/>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151130</xdr:rowOff>
    </xdr:from>
    <xdr:to>
      <xdr:col>76</xdr:col>
      <xdr:colOff>165100</xdr:colOff>
      <xdr:row>62</xdr:row>
      <xdr:rowOff>81280</xdr:rowOff>
    </xdr:to>
    <xdr:sp macro="" textlink="">
      <xdr:nvSpPr>
        <xdr:cNvPr id="643" name="楕円 642"/>
        <xdr:cNvSpPr/>
      </xdr:nvSpPr>
      <xdr:spPr>
        <a:xfrm>
          <a:off x="138176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30480</xdr:rowOff>
    </xdr:from>
    <xdr:to>
      <xdr:col>81</xdr:col>
      <xdr:colOff>50800</xdr:colOff>
      <xdr:row>62</xdr:row>
      <xdr:rowOff>55245</xdr:rowOff>
    </xdr:to>
    <xdr:cxnSp macro="">
      <xdr:nvCxnSpPr>
        <xdr:cNvPr id="644" name="直線コネクタ 643"/>
        <xdr:cNvCxnSpPr/>
      </xdr:nvCxnSpPr>
      <xdr:spPr>
        <a:xfrm>
          <a:off x="13868400" y="10660380"/>
          <a:ext cx="8413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145415</xdr:rowOff>
    </xdr:from>
    <xdr:to>
      <xdr:col>72</xdr:col>
      <xdr:colOff>38100</xdr:colOff>
      <xdr:row>62</xdr:row>
      <xdr:rowOff>75565</xdr:rowOff>
    </xdr:to>
    <xdr:sp macro="" textlink="">
      <xdr:nvSpPr>
        <xdr:cNvPr id="645" name="楕円 644"/>
        <xdr:cNvSpPr/>
      </xdr:nvSpPr>
      <xdr:spPr>
        <a:xfrm>
          <a:off x="12976225" y="106038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24765</xdr:rowOff>
    </xdr:from>
    <xdr:to>
      <xdr:col>76</xdr:col>
      <xdr:colOff>114300</xdr:colOff>
      <xdr:row>62</xdr:row>
      <xdr:rowOff>30480</xdr:rowOff>
    </xdr:to>
    <xdr:cxnSp macro="">
      <xdr:nvCxnSpPr>
        <xdr:cNvPr id="646" name="直線コネクタ 645"/>
        <xdr:cNvCxnSpPr/>
      </xdr:nvCxnSpPr>
      <xdr:spPr>
        <a:xfrm>
          <a:off x="13027025" y="10654665"/>
          <a:ext cx="8413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143510</xdr:rowOff>
    </xdr:from>
    <xdr:to>
      <xdr:col>67</xdr:col>
      <xdr:colOff>101600</xdr:colOff>
      <xdr:row>62</xdr:row>
      <xdr:rowOff>73660</xdr:rowOff>
    </xdr:to>
    <xdr:sp macro="" textlink="">
      <xdr:nvSpPr>
        <xdr:cNvPr id="647" name="楕円 646"/>
        <xdr:cNvSpPr/>
      </xdr:nvSpPr>
      <xdr:spPr>
        <a:xfrm>
          <a:off x="12125325"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22860</xdr:rowOff>
    </xdr:from>
    <xdr:to>
      <xdr:col>71</xdr:col>
      <xdr:colOff>177800</xdr:colOff>
      <xdr:row>62</xdr:row>
      <xdr:rowOff>24765</xdr:rowOff>
    </xdr:to>
    <xdr:cxnSp macro="">
      <xdr:nvCxnSpPr>
        <xdr:cNvPr id="648" name="直線コネクタ 647"/>
        <xdr:cNvCxnSpPr/>
      </xdr:nvCxnSpPr>
      <xdr:spPr>
        <a:xfrm>
          <a:off x="12176125" y="10652760"/>
          <a:ext cx="850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649" name="n_1aveValue【学校施設】&#10;有形固定資産減価償却率"/>
        <xdr:cNvSpPr txBox="1"/>
      </xdr:nvSpPr>
      <xdr:spPr>
        <a:xfrm>
          <a:off x="14504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650" name="n_2aveValue【学校施設】&#10;有形固定資産減価償却率"/>
        <xdr:cNvSpPr txBox="1"/>
      </xdr:nvSpPr>
      <xdr:spPr>
        <a:xfrm>
          <a:off x="13675369"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651" name="n_3aveValue【学校施設】&#10;有形固定資産減価償却率"/>
        <xdr:cNvSpPr txBox="1"/>
      </xdr:nvSpPr>
      <xdr:spPr>
        <a:xfrm>
          <a:off x="1283399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74312</xdr:rowOff>
    </xdr:from>
    <xdr:ext cx="405111" cy="259045"/>
    <xdr:sp macro="" textlink="">
      <xdr:nvSpPr>
        <xdr:cNvPr id="652" name="n_4aveValue【学校施設】&#10;有形固定資産減価償却率"/>
        <xdr:cNvSpPr txBox="1"/>
      </xdr:nvSpPr>
      <xdr:spPr>
        <a:xfrm>
          <a:off x="1198309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97172</xdr:rowOff>
    </xdr:from>
    <xdr:ext cx="405111" cy="259045"/>
    <xdr:sp macro="" textlink="">
      <xdr:nvSpPr>
        <xdr:cNvPr id="653" name="n_1mainValue【学校施設】&#10;有形固定資産減価償却率"/>
        <xdr:cNvSpPr txBox="1"/>
      </xdr:nvSpPr>
      <xdr:spPr>
        <a:xfrm>
          <a:off x="145040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72407</xdr:rowOff>
    </xdr:from>
    <xdr:ext cx="405111" cy="259045"/>
    <xdr:sp macro="" textlink="">
      <xdr:nvSpPr>
        <xdr:cNvPr id="654" name="n_2mainValue【学校施設】&#10;有形固定資産減価償却率"/>
        <xdr:cNvSpPr txBox="1"/>
      </xdr:nvSpPr>
      <xdr:spPr>
        <a:xfrm>
          <a:off x="13675369"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66692</xdr:rowOff>
    </xdr:from>
    <xdr:ext cx="405111" cy="259045"/>
    <xdr:sp macro="" textlink="">
      <xdr:nvSpPr>
        <xdr:cNvPr id="655" name="n_3mainValue【学校施設】&#10;有形固定資産減価償却率"/>
        <xdr:cNvSpPr txBox="1"/>
      </xdr:nvSpPr>
      <xdr:spPr>
        <a:xfrm>
          <a:off x="1283399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90187</xdr:rowOff>
    </xdr:from>
    <xdr:ext cx="405111" cy="259045"/>
    <xdr:sp macro="" textlink="">
      <xdr:nvSpPr>
        <xdr:cNvPr id="656" name="n_4mainValue【学校施設】&#10;有形固定資産減価償却率"/>
        <xdr:cNvSpPr txBox="1"/>
      </xdr:nvSpPr>
      <xdr:spPr>
        <a:xfrm>
          <a:off x="1198309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xdr:cNvCxnSpPr/>
      </xdr:nvCxnSpPr>
      <xdr:spPr>
        <a:xfrm>
          <a:off x="173736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xdr:cNvSpPr txBox="1"/>
      </xdr:nvSpPr>
      <xdr:spPr>
        <a:xfrm>
          <a:off x="169349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xdr:cNvCxnSpPr/>
      </xdr:nvCxnSpPr>
      <xdr:spPr>
        <a:xfrm>
          <a:off x="173736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xdr:cNvSpPr txBox="1"/>
      </xdr:nvSpPr>
      <xdr:spPr>
        <a:xfrm>
          <a:off x="1693499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xdr:cNvCxnSpPr/>
      </xdr:nvCxnSpPr>
      <xdr:spPr>
        <a:xfrm>
          <a:off x="173736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xdr:cNvSpPr txBox="1"/>
      </xdr:nvSpPr>
      <xdr:spPr>
        <a:xfrm>
          <a:off x="1693499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xdr:cNvCxnSpPr/>
      </xdr:nvCxnSpPr>
      <xdr:spPr>
        <a:xfrm>
          <a:off x="173736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xdr:cNvSpPr txBox="1"/>
      </xdr:nvSpPr>
      <xdr:spPr>
        <a:xfrm>
          <a:off x="1693499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xdr:cNvCxnSpPr/>
      </xdr:nvCxnSpPr>
      <xdr:spPr>
        <a:xfrm>
          <a:off x="173736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76" name="テキスト ボックス 675"/>
        <xdr:cNvSpPr txBox="1"/>
      </xdr:nvSpPr>
      <xdr:spPr>
        <a:xfrm>
          <a:off x="16870876"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xdr:cNvCxnSpPr/>
      </xdr:nvCxnSpPr>
      <xdr:spPr>
        <a:xfrm>
          <a:off x="173736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8" name="テキスト ボックス 677"/>
        <xdr:cNvSpPr txBox="1"/>
      </xdr:nvSpPr>
      <xdr:spPr>
        <a:xfrm>
          <a:off x="16870876"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0" name="テキスト ボックス 679"/>
        <xdr:cNvSpPr txBox="1"/>
      </xdr:nvSpPr>
      <xdr:spPr>
        <a:xfrm>
          <a:off x="1687087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82" name="直線コネクタ 681"/>
        <xdr:cNvCxnSpPr/>
      </xdr:nvCxnSpPr>
      <xdr:spPr>
        <a:xfrm flipV="1">
          <a:off x="210559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83" name="【学校施設】&#10;一人当たり面積最小値テキスト"/>
        <xdr:cNvSpPr txBox="1"/>
      </xdr:nvSpPr>
      <xdr:spPr>
        <a:xfrm>
          <a:off x="210947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84" name="直線コネクタ 683"/>
        <xdr:cNvCxnSpPr/>
      </xdr:nvCxnSpPr>
      <xdr:spPr>
        <a:xfrm>
          <a:off x="20977225" y="1101960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85" name="【学校施設】&#10;一人当たり面積最大値テキスト"/>
        <xdr:cNvSpPr txBox="1"/>
      </xdr:nvSpPr>
      <xdr:spPr>
        <a:xfrm>
          <a:off x="210947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86" name="直線コネクタ 685"/>
        <xdr:cNvCxnSpPr/>
      </xdr:nvCxnSpPr>
      <xdr:spPr>
        <a:xfrm>
          <a:off x="20977225" y="960130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687" name="【学校施設】&#10;一人当たり面積平均値テキスト"/>
        <xdr:cNvSpPr txBox="1"/>
      </xdr:nvSpPr>
      <xdr:spPr>
        <a:xfrm>
          <a:off x="210947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88" name="フローチャート: 判断 687"/>
        <xdr:cNvSpPr/>
      </xdr:nvSpPr>
      <xdr:spPr>
        <a:xfrm>
          <a:off x="210058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89" name="フローチャート: 判断 688"/>
        <xdr:cNvSpPr/>
      </xdr:nvSpPr>
      <xdr:spPr>
        <a:xfrm>
          <a:off x="20215225" y="1085439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90" name="フローチャート: 判断 689"/>
        <xdr:cNvSpPr/>
      </xdr:nvSpPr>
      <xdr:spPr>
        <a:xfrm>
          <a:off x="19364325"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91" name="フローチャート: 判断 690"/>
        <xdr:cNvSpPr/>
      </xdr:nvSpPr>
      <xdr:spPr>
        <a:xfrm>
          <a:off x="1852295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73841</xdr:rowOff>
    </xdr:from>
    <xdr:to>
      <xdr:col>98</xdr:col>
      <xdr:colOff>38100</xdr:colOff>
      <xdr:row>64</xdr:row>
      <xdr:rowOff>3991</xdr:rowOff>
    </xdr:to>
    <xdr:sp macro="" textlink="">
      <xdr:nvSpPr>
        <xdr:cNvPr id="692" name="フローチャート: 判断 691"/>
        <xdr:cNvSpPr/>
      </xdr:nvSpPr>
      <xdr:spPr>
        <a:xfrm>
          <a:off x="17681575" y="1087519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71011</xdr:rowOff>
    </xdr:from>
    <xdr:to>
      <xdr:col>116</xdr:col>
      <xdr:colOff>114300</xdr:colOff>
      <xdr:row>64</xdr:row>
      <xdr:rowOff>1161</xdr:rowOff>
    </xdr:to>
    <xdr:sp macro="" textlink="">
      <xdr:nvSpPr>
        <xdr:cNvPr id="698" name="楕円 697"/>
        <xdr:cNvSpPr/>
      </xdr:nvSpPr>
      <xdr:spPr>
        <a:xfrm>
          <a:off x="21005800" y="108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99" name="【学校施設】&#10;一人当たり面積該当値テキスト"/>
        <xdr:cNvSpPr txBox="1"/>
      </xdr:nvSpPr>
      <xdr:spPr>
        <a:xfrm>
          <a:off x="210947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71338</xdr:rowOff>
    </xdr:from>
    <xdr:to>
      <xdr:col>112</xdr:col>
      <xdr:colOff>38100</xdr:colOff>
      <xdr:row>64</xdr:row>
      <xdr:rowOff>1488</xdr:rowOff>
    </xdr:to>
    <xdr:sp macro="" textlink="">
      <xdr:nvSpPr>
        <xdr:cNvPr id="700" name="楕円 699"/>
        <xdr:cNvSpPr/>
      </xdr:nvSpPr>
      <xdr:spPr>
        <a:xfrm>
          <a:off x="20215225" y="1087268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121811</xdr:rowOff>
    </xdr:from>
    <xdr:to>
      <xdr:col>116</xdr:col>
      <xdr:colOff>63500</xdr:colOff>
      <xdr:row>63</xdr:row>
      <xdr:rowOff>122138</xdr:rowOff>
    </xdr:to>
    <xdr:cxnSp macro="">
      <xdr:nvCxnSpPr>
        <xdr:cNvPr id="701" name="直線コネクタ 700"/>
        <xdr:cNvCxnSpPr/>
      </xdr:nvCxnSpPr>
      <xdr:spPr>
        <a:xfrm flipV="1">
          <a:off x="20266025" y="10923161"/>
          <a:ext cx="790575"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71882</xdr:rowOff>
    </xdr:from>
    <xdr:to>
      <xdr:col>107</xdr:col>
      <xdr:colOff>101600</xdr:colOff>
      <xdr:row>64</xdr:row>
      <xdr:rowOff>2032</xdr:rowOff>
    </xdr:to>
    <xdr:sp macro="" textlink="">
      <xdr:nvSpPr>
        <xdr:cNvPr id="702" name="楕円 701"/>
        <xdr:cNvSpPr/>
      </xdr:nvSpPr>
      <xdr:spPr>
        <a:xfrm>
          <a:off x="19364325" y="10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122138</xdr:rowOff>
    </xdr:from>
    <xdr:to>
      <xdr:col>111</xdr:col>
      <xdr:colOff>177800</xdr:colOff>
      <xdr:row>63</xdr:row>
      <xdr:rowOff>122682</xdr:rowOff>
    </xdr:to>
    <xdr:cxnSp macro="">
      <xdr:nvCxnSpPr>
        <xdr:cNvPr id="703" name="直線コネクタ 702"/>
        <xdr:cNvCxnSpPr/>
      </xdr:nvCxnSpPr>
      <xdr:spPr>
        <a:xfrm flipV="1">
          <a:off x="19415125" y="10923488"/>
          <a:ext cx="8509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77869</xdr:rowOff>
    </xdr:from>
    <xdr:to>
      <xdr:col>102</xdr:col>
      <xdr:colOff>165100</xdr:colOff>
      <xdr:row>64</xdr:row>
      <xdr:rowOff>8019</xdr:rowOff>
    </xdr:to>
    <xdr:sp macro="" textlink="">
      <xdr:nvSpPr>
        <xdr:cNvPr id="704" name="楕円 703"/>
        <xdr:cNvSpPr/>
      </xdr:nvSpPr>
      <xdr:spPr>
        <a:xfrm>
          <a:off x="18522950" y="108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122682</xdr:rowOff>
    </xdr:from>
    <xdr:to>
      <xdr:col>107</xdr:col>
      <xdr:colOff>50800</xdr:colOff>
      <xdr:row>63</xdr:row>
      <xdr:rowOff>128669</xdr:rowOff>
    </xdr:to>
    <xdr:cxnSp macro="">
      <xdr:nvCxnSpPr>
        <xdr:cNvPr id="705" name="直線コネクタ 704"/>
        <xdr:cNvCxnSpPr/>
      </xdr:nvCxnSpPr>
      <xdr:spPr>
        <a:xfrm flipV="1">
          <a:off x="18573750" y="10924032"/>
          <a:ext cx="841375"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79720</xdr:rowOff>
    </xdr:from>
    <xdr:to>
      <xdr:col>98</xdr:col>
      <xdr:colOff>38100</xdr:colOff>
      <xdr:row>64</xdr:row>
      <xdr:rowOff>9870</xdr:rowOff>
    </xdr:to>
    <xdr:sp macro="" textlink="">
      <xdr:nvSpPr>
        <xdr:cNvPr id="706" name="楕円 705"/>
        <xdr:cNvSpPr/>
      </xdr:nvSpPr>
      <xdr:spPr>
        <a:xfrm>
          <a:off x="17681575" y="108810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128669</xdr:rowOff>
    </xdr:from>
    <xdr:to>
      <xdr:col>102</xdr:col>
      <xdr:colOff>114300</xdr:colOff>
      <xdr:row>63</xdr:row>
      <xdr:rowOff>130520</xdr:rowOff>
    </xdr:to>
    <xdr:cxnSp macro="">
      <xdr:nvCxnSpPr>
        <xdr:cNvPr id="707" name="直線コネクタ 706"/>
        <xdr:cNvCxnSpPr/>
      </xdr:nvCxnSpPr>
      <xdr:spPr>
        <a:xfrm flipV="1">
          <a:off x="17732375" y="10930019"/>
          <a:ext cx="841375"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708" name="n_1aveValue【学校施設】&#10;一人当たり面積"/>
        <xdr:cNvSpPr txBox="1"/>
      </xdr:nvSpPr>
      <xdr:spPr>
        <a:xfrm>
          <a:off x="2002797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709" name="n_2aveValue【学校施設】&#10;一人当たり面積"/>
        <xdr:cNvSpPr txBox="1"/>
      </xdr:nvSpPr>
      <xdr:spPr>
        <a:xfrm>
          <a:off x="1918977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710" name="n_3aveValue【学校施設】&#10;一人当たり面積"/>
        <xdr:cNvSpPr txBox="1"/>
      </xdr:nvSpPr>
      <xdr:spPr>
        <a:xfrm>
          <a:off x="18348402"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20518</xdr:rowOff>
    </xdr:from>
    <xdr:ext cx="469744" cy="259045"/>
    <xdr:sp macro="" textlink="">
      <xdr:nvSpPr>
        <xdr:cNvPr id="711" name="n_4aveValue【学校施設】&#10;一人当たり面積"/>
        <xdr:cNvSpPr txBox="1"/>
      </xdr:nvSpPr>
      <xdr:spPr>
        <a:xfrm>
          <a:off x="17507027" y="1065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164065</xdr:rowOff>
    </xdr:from>
    <xdr:ext cx="469744" cy="259045"/>
    <xdr:sp macro="" textlink="">
      <xdr:nvSpPr>
        <xdr:cNvPr id="712" name="n_1mainValue【学校施設】&#10;一人当たり面積"/>
        <xdr:cNvSpPr txBox="1"/>
      </xdr:nvSpPr>
      <xdr:spPr>
        <a:xfrm>
          <a:off x="20027977" y="1096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164609</xdr:rowOff>
    </xdr:from>
    <xdr:ext cx="469744" cy="259045"/>
    <xdr:sp macro="" textlink="">
      <xdr:nvSpPr>
        <xdr:cNvPr id="713" name="n_2mainValue【学校施設】&#10;一人当たり面積"/>
        <xdr:cNvSpPr txBox="1"/>
      </xdr:nvSpPr>
      <xdr:spPr>
        <a:xfrm>
          <a:off x="19189777" y="1096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170596</xdr:rowOff>
    </xdr:from>
    <xdr:ext cx="469744" cy="259045"/>
    <xdr:sp macro="" textlink="">
      <xdr:nvSpPr>
        <xdr:cNvPr id="714" name="n_3mainValue【学校施設】&#10;一人当たり面積"/>
        <xdr:cNvSpPr txBox="1"/>
      </xdr:nvSpPr>
      <xdr:spPr>
        <a:xfrm>
          <a:off x="18348402" y="1097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997</xdr:rowOff>
    </xdr:from>
    <xdr:ext cx="469744" cy="259045"/>
    <xdr:sp macro="" textlink="">
      <xdr:nvSpPr>
        <xdr:cNvPr id="715" name="n_4mainValue【学校施設】&#10;一人当たり面積"/>
        <xdr:cNvSpPr txBox="1"/>
      </xdr:nvSpPr>
      <xdr:spPr>
        <a:xfrm>
          <a:off x="17507027" y="1097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41" name="直線コネクタ 740"/>
        <xdr:cNvCxnSpPr/>
      </xdr:nvCxnSpPr>
      <xdr:spPr>
        <a:xfrm flipV="1">
          <a:off x="15509239"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児童館】&#10;有形固定資産減価償却率最小値テキスト"/>
        <xdr:cNvSpPr txBox="1"/>
      </xdr:nvSpPr>
      <xdr:spPr>
        <a:xfrm>
          <a:off x="1554797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542097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44" name="【児童館】&#10;有形固定資産減価償却率最大値テキスト"/>
        <xdr:cNvSpPr txBox="1"/>
      </xdr:nvSpPr>
      <xdr:spPr>
        <a:xfrm>
          <a:off x="15547975"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45" name="直線コネクタ 744"/>
        <xdr:cNvCxnSpPr/>
      </xdr:nvCxnSpPr>
      <xdr:spPr>
        <a:xfrm>
          <a:off x="15420975" y="133883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746" name="【児童館】&#10;有形固定資産減価償却率平均値テキスト"/>
        <xdr:cNvSpPr txBox="1"/>
      </xdr:nvSpPr>
      <xdr:spPr>
        <a:xfrm>
          <a:off x="15547975"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47" name="フローチャート: 判断 746"/>
        <xdr:cNvSpPr/>
      </xdr:nvSpPr>
      <xdr:spPr>
        <a:xfrm>
          <a:off x="15459075"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48" name="フローチャート: 判断 747"/>
        <xdr:cNvSpPr/>
      </xdr:nvSpPr>
      <xdr:spPr>
        <a:xfrm>
          <a:off x="14658975"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49" name="フローチャート: 判断 748"/>
        <xdr:cNvSpPr/>
      </xdr:nvSpPr>
      <xdr:spPr>
        <a:xfrm>
          <a:off x="138176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750" name="フローチャート: 判断 749"/>
        <xdr:cNvSpPr/>
      </xdr:nvSpPr>
      <xdr:spPr>
        <a:xfrm>
          <a:off x="12976225" y="1415886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36286</xdr:rowOff>
    </xdr:from>
    <xdr:to>
      <xdr:col>67</xdr:col>
      <xdr:colOff>101600</xdr:colOff>
      <xdr:row>82</xdr:row>
      <xdr:rowOff>137886</xdr:rowOff>
    </xdr:to>
    <xdr:sp macro="" textlink="">
      <xdr:nvSpPr>
        <xdr:cNvPr id="751" name="フローチャート: 判断 750"/>
        <xdr:cNvSpPr/>
      </xdr:nvSpPr>
      <xdr:spPr>
        <a:xfrm>
          <a:off x="12125325"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83638</xdr:rowOff>
    </xdr:from>
    <xdr:to>
      <xdr:col>85</xdr:col>
      <xdr:colOff>177800</xdr:colOff>
      <xdr:row>79</xdr:row>
      <xdr:rowOff>13788</xdr:rowOff>
    </xdr:to>
    <xdr:sp macro="" textlink="">
      <xdr:nvSpPr>
        <xdr:cNvPr id="757" name="楕円 756"/>
        <xdr:cNvSpPr/>
      </xdr:nvSpPr>
      <xdr:spPr>
        <a:xfrm>
          <a:off x="15459075"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170015</xdr:rowOff>
    </xdr:from>
    <xdr:ext cx="405111" cy="259045"/>
    <xdr:sp macro="" textlink="">
      <xdr:nvSpPr>
        <xdr:cNvPr id="758" name="【児童館】&#10;有形固定資産減価償却率該当値テキスト"/>
        <xdr:cNvSpPr txBox="1"/>
      </xdr:nvSpPr>
      <xdr:spPr>
        <a:xfrm>
          <a:off x="15547975" y="1337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759" name="楕円 758"/>
        <xdr:cNvSpPr/>
      </xdr:nvSpPr>
      <xdr:spPr>
        <a:xfrm>
          <a:off x="14658975"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134438</xdr:rowOff>
    </xdr:from>
    <xdr:to>
      <xdr:col>85</xdr:col>
      <xdr:colOff>127000</xdr:colOff>
      <xdr:row>82</xdr:row>
      <xdr:rowOff>72389</xdr:rowOff>
    </xdr:to>
    <xdr:cxnSp macro="">
      <xdr:nvCxnSpPr>
        <xdr:cNvPr id="760" name="直線コネクタ 759"/>
        <xdr:cNvCxnSpPr/>
      </xdr:nvCxnSpPr>
      <xdr:spPr>
        <a:xfrm flipV="1">
          <a:off x="14709775" y="13507538"/>
          <a:ext cx="800100" cy="6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160382</xdr:rowOff>
    </xdr:from>
    <xdr:to>
      <xdr:col>76</xdr:col>
      <xdr:colOff>165100</xdr:colOff>
      <xdr:row>82</xdr:row>
      <xdr:rowOff>90532</xdr:rowOff>
    </xdr:to>
    <xdr:sp macro="" textlink="">
      <xdr:nvSpPr>
        <xdr:cNvPr id="761" name="楕円 760"/>
        <xdr:cNvSpPr/>
      </xdr:nvSpPr>
      <xdr:spPr>
        <a:xfrm>
          <a:off x="138176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39732</xdr:rowOff>
    </xdr:from>
    <xdr:to>
      <xdr:col>81</xdr:col>
      <xdr:colOff>50800</xdr:colOff>
      <xdr:row>82</xdr:row>
      <xdr:rowOff>72389</xdr:rowOff>
    </xdr:to>
    <xdr:cxnSp macro="">
      <xdr:nvCxnSpPr>
        <xdr:cNvPr id="762" name="直線コネクタ 761"/>
        <xdr:cNvCxnSpPr/>
      </xdr:nvCxnSpPr>
      <xdr:spPr>
        <a:xfrm>
          <a:off x="13868400" y="14098632"/>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127726</xdr:rowOff>
    </xdr:from>
    <xdr:to>
      <xdr:col>72</xdr:col>
      <xdr:colOff>38100</xdr:colOff>
      <xdr:row>82</xdr:row>
      <xdr:rowOff>57876</xdr:rowOff>
    </xdr:to>
    <xdr:sp macro="" textlink="">
      <xdr:nvSpPr>
        <xdr:cNvPr id="763" name="楕円 762"/>
        <xdr:cNvSpPr/>
      </xdr:nvSpPr>
      <xdr:spPr>
        <a:xfrm>
          <a:off x="12976225" y="1401517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7076</xdr:rowOff>
    </xdr:from>
    <xdr:to>
      <xdr:col>76</xdr:col>
      <xdr:colOff>114300</xdr:colOff>
      <xdr:row>82</xdr:row>
      <xdr:rowOff>39732</xdr:rowOff>
    </xdr:to>
    <xdr:cxnSp macro="">
      <xdr:nvCxnSpPr>
        <xdr:cNvPr id="764" name="直線コネクタ 763"/>
        <xdr:cNvCxnSpPr/>
      </xdr:nvCxnSpPr>
      <xdr:spPr>
        <a:xfrm>
          <a:off x="13027025" y="14065976"/>
          <a:ext cx="841375"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95069</xdr:rowOff>
    </xdr:from>
    <xdr:to>
      <xdr:col>67</xdr:col>
      <xdr:colOff>101600</xdr:colOff>
      <xdr:row>82</xdr:row>
      <xdr:rowOff>25219</xdr:rowOff>
    </xdr:to>
    <xdr:sp macro="" textlink="">
      <xdr:nvSpPr>
        <xdr:cNvPr id="765" name="楕円 764"/>
        <xdr:cNvSpPr/>
      </xdr:nvSpPr>
      <xdr:spPr>
        <a:xfrm>
          <a:off x="12125325"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145869</xdr:rowOff>
    </xdr:from>
    <xdr:to>
      <xdr:col>71</xdr:col>
      <xdr:colOff>177800</xdr:colOff>
      <xdr:row>82</xdr:row>
      <xdr:rowOff>7076</xdr:rowOff>
    </xdr:to>
    <xdr:cxnSp macro="">
      <xdr:nvCxnSpPr>
        <xdr:cNvPr id="766" name="直線コネクタ 765"/>
        <xdr:cNvCxnSpPr/>
      </xdr:nvCxnSpPr>
      <xdr:spPr>
        <a:xfrm>
          <a:off x="12176125" y="14033319"/>
          <a:ext cx="850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767" name="n_1aveValue【児童館】&#10;有形固定資産減価償却率"/>
        <xdr:cNvSpPr txBox="1"/>
      </xdr:nvSpPr>
      <xdr:spPr>
        <a:xfrm>
          <a:off x="14504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68" name="n_2aveValue【児童館】&#10;有形固定資産減価償却率"/>
        <xdr:cNvSpPr txBox="1"/>
      </xdr:nvSpPr>
      <xdr:spPr>
        <a:xfrm>
          <a:off x="13675369"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769" name="n_3aveValue【児童館】&#10;有形固定資産減価償却率"/>
        <xdr:cNvSpPr txBox="1"/>
      </xdr:nvSpPr>
      <xdr:spPr>
        <a:xfrm>
          <a:off x="1283399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129013</xdr:rowOff>
    </xdr:from>
    <xdr:ext cx="405111" cy="259045"/>
    <xdr:sp macro="" textlink="">
      <xdr:nvSpPr>
        <xdr:cNvPr id="770" name="n_4aveValue【児童館】&#10;有形固定資産減価償却率"/>
        <xdr:cNvSpPr txBox="1"/>
      </xdr:nvSpPr>
      <xdr:spPr>
        <a:xfrm>
          <a:off x="1198309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771" name="n_1mainValue【児童館】&#10;有形固定資産減価償却率"/>
        <xdr:cNvSpPr txBox="1"/>
      </xdr:nvSpPr>
      <xdr:spPr>
        <a:xfrm>
          <a:off x="14504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107059</xdr:rowOff>
    </xdr:from>
    <xdr:ext cx="405111" cy="259045"/>
    <xdr:sp macro="" textlink="">
      <xdr:nvSpPr>
        <xdr:cNvPr id="772" name="n_2mainValue【児童館】&#10;有形固定資産減価償却率"/>
        <xdr:cNvSpPr txBox="1"/>
      </xdr:nvSpPr>
      <xdr:spPr>
        <a:xfrm>
          <a:off x="13675369"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74403</xdr:rowOff>
    </xdr:from>
    <xdr:ext cx="405111" cy="259045"/>
    <xdr:sp macro="" textlink="">
      <xdr:nvSpPr>
        <xdr:cNvPr id="773" name="n_3mainValue【児童館】&#10;有形固定資産減価償却率"/>
        <xdr:cNvSpPr txBox="1"/>
      </xdr:nvSpPr>
      <xdr:spPr>
        <a:xfrm>
          <a:off x="1283399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41746</xdr:rowOff>
    </xdr:from>
    <xdr:ext cx="405111" cy="259045"/>
    <xdr:sp macro="" textlink="">
      <xdr:nvSpPr>
        <xdr:cNvPr id="774" name="n_4mainValue【児童館】&#10;有形固定資産減価償却率"/>
        <xdr:cNvSpPr txBox="1"/>
      </xdr:nvSpPr>
      <xdr:spPr>
        <a:xfrm>
          <a:off x="1198309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96" name="直線コネクタ 795"/>
        <xdr:cNvCxnSpPr/>
      </xdr:nvCxnSpPr>
      <xdr:spPr>
        <a:xfrm flipV="1">
          <a:off x="210559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7" name="【児童館】&#10;一人当たり面積最小値テキスト"/>
        <xdr:cNvSpPr txBox="1"/>
      </xdr:nvSpPr>
      <xdr:spPr>
        <a:xfrm>
          <a:off x="210947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8" name="直線コネクタ 797"/>
        <xdr:cNvCxnSpPr/>
      </xdr:nvCxnSpPr>
      <xdr:spPr>
        <a:xfrm>
          <a:off x="20977225" y="147142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99" name="【児童館】&#10;一人当たり面積最大値テキスト"/>
        <xdr:cNvSpPr txBox="1"/>
      </xdr:nvSpPr>
      <xdr:spPr>
        <a:xfrm>
          <a:off x="210947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0" name="直線コネクタ 799"/>
        <xdr:cNvCxnSpPr/>
      </xdr:nvCxnSpPr>
      <xdr:spPr>
        <a:xfrm>
          <a:off x="20977225" y="132740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801" name="【児童館】&#10;一人当たり面積平均値テキスト"/>
        <xdr:cNvSpPr txBox="1"/>
      </xdr:nvSpPr>
      <xdr:spPr>
        <a:xfrm>
          <a:off x="210947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802" name="フローチャート: 判断 801"/>
        <xdr:cNvSpPr/>
      </xdr:nvSpPr>
      <xdr:spPr>
        <a:xfrm>
          <a:off x="210058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803" name="フローチャート: 判断 802"/>
        <xdr:cNvSpPr/>
      </xdr:nvSpPr>
      <xdr:spPr>
        <a:xfrm>
          <a:off x="20215225" y="141147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804" name="フローチャート: 判断 803"/>
        <xdr:cNvSpPr/>
      </xdr:nvSpPr>
      <xdr:spPr>
        <a:xfrm>
          <a:off x="19364325"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805" name="フローチャート: 判断 804"/>
        <xdr:cNvSpPr/>
      </xdr:nvSpPr>
      <xdr:spPr>
        <a:xfrm>
          <a:off x="1852295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06" name="フローチャート: 判断 805"/>
        <xdr:cNvSpPr/>
      </xdr:nvSpPr>
      <xdr:spPr>
        <a:xfrm>
          <a:off x="17681575" y="142062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2" name="楕円 811"/>
        <xdr:cNvSpPr/>
      </xdr:nvSpPr>
      <xdr:spPr>
        <a:xfrm>
          <a:off x="210058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813" name="【児童館】&#10;一人当たり面積該当値テキスト"/>
        <xdr:cNvSpPr txBox="1"/>
      </xdr:nvSpPr>
      <xdr:spPr>
        <a:xfrm>
          <a:off x="210947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814" name="楕円 813"/>
        <xdr:cNvSpPr/>
      </xdr:nvSpPr>
      <xdr:spPr>
        <a:xfrm>
          <a:off x="20215225" y="145948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85</xdr:row>
      <xdr:rowOff>72389</xdr:rowOff>
    </xdr:to>
    <xdr:cxnSp macro="">
      <xdr:nvCxnSpPr>
        <xdr:cNvPr id="815" name="直線コネクタ 814"/>
        <xdr:cNvCxnSpPr/>
      </xdr:nvCxnSpPr>
      <xdr:spPr>
        <a:xfrm flipV="1">
          <a:off x="20266025" y="14485620"/>
          <a:ext cx="790575"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816" name="楕円 815"/>
        <xdr:cNvSpPr/>
      </xdr:nvSpPr>
      <xdr:spPr>
        <a:xfrm>
          <a:off x="19364325"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817" name="直線コネクタ 816"/>
        <xdr:cNvCxnSpPr/>
      </xdr:nvCxnSpPr>
      <xdr:spPr>
        <a:xfrm>
          <a:off x="19415125" y="14645639"/>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818" name="楕円 817"/>
        <xdr:cNvSpPr/>
      </xdr:nvSpPr>
      <xdr:spPr>
        <a:xfrm>
          <a:off x="1852295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819" name="直線コネクタ 818"/>
        <xdr:cNvCxnSpPr/>
      </xdr:nvCxnSpPr>
      <xdr:spPr>
        <a:xfrm>
          <a:off x="18573750" y="14645639"/>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20" name="楕円 819"/>
        <xdr:cNvSpPr/>
      </xdr:nvSpPr>
      <xdr:spPr>
        <a:xfrm>
          <a:off x="17681575" y="145948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72389</xdr:rowOff>
    </xdr:to>
    <xdr:cxnSp macro="">
      <xdr:nvCxnSpPr>
        <xdr:cNvPr id="821" name="直線コネクタ 820"/>
        <xdr:cNvCxnSpPr/>
      </xdr:nvCxnSpPr>
      <xdr:spPr>
        <a:xfrm>
          <a:off x="17732375" y="14645639"/>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822" name="n_1aveValue【児童館】&#10;一人当たり面積"/>
        <xdr:cNvSpPr txBox="1"/>
      </xdr:nvSpPr>
      <xdr:spPr>
        <a:xfrm>
          <a:off x="2002797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823" name="n_2aveValue【児童館】&#10;一人当たり面積"/>
        <xdr:cNvSpPr txBox="1"/>
      </xdr:nvSpPr>
      <xdr:spPr>
        <a:xfrm>
          <a:off x="1918977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824" name="n_3aveValue【児童館】&#10;一人当たり面積"/>
        <xdr:cNvSpPr txBox="1"/>
      </xdr:nvSpPr>
      <xdr:spPr>
        <a:xfrm>
          <a:off x="18348402"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25" name="n_4aveValue【児童館】&#10;一人当たり面積"/>
        <xdr:cNvSpPr txBox="1"/>
      </xdr:nvSpPr>
      <xdr:spPr>
        <a:xfrm>
          <a:off x="175070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826" name="n_1mainValue【児童館】&#10;一人当たり面積"/>
        <xdr:cNvSpPr txBox="1"/>
      </xdr:nvSpPr>
      <xdr:spPr>
        <a:xfrm>
          <a:off x="2002797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27" name="n_2mainValue【児童館】&#10;一人当たり面積"/>
        <xdr:cNvSpPr txBox="1"/>
      </xdr:nvSpPr>
      <xdr:spPr>
        <a:xfrm>
          <a:off x="1918977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828" name="n_3mainValue【児童館】&#10;一人当たり面積"/>
        <xdr:cNvSpPr txBox="1"/>
      </xdr:nvSpPr>
      <xdr:spPr>
        <a:xfrm>
          <a:off x="18348402"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829" name="n_4mainValue【児童館】&#10;一人当たり面積"/>
        <xdr:cNvSpPr txBox="1"/>
      </xdr:nvSpPr>
      <xdr:spPr>
        <a:xfrm>
          <a:off x="175070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855" name="直線コネクタ 854"/>
        <xdr:cNvCxnSpPr/>
      </xdr:nvCxnSpPr>
      <xdr:spPr>
        <a:xfrm flipV="1">
          <a:off x="15509239"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856" name="【公民館】&#10;有形固定資産減価償却率最小値テキスト"/>
        <xdr:cNvSpPr txBox="1"/>
      </xdr:nvSpPr>
      <xdr:spPr>
        <a:xfrm>
          <a:off x="15547975"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857" name="直線コネクタ 856"/>
        <xdr:cNvCxnSpPr/>
      </xdr:nvCxnSpPr>
      <xdr:spPr>
        <a:xfrm>
          <a:off x="15420975" y="186156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8" name="【公民館】&#10;有形固定資産減価償却率最大値テキスト"/>
        <xdr:cNvSpPr txBox="1"/>
      </xdr:nvSpPr>
      <xdr:spPr>
        <a:xfrm>
          <a:off x="15547975"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9" name="直線コネクタ 858"/>
        <xdr:cNvCxnSpPr/>
      </xdr:nvCxnSpPr>
      <xdr:spPr>
        <a:xfrm>
          <a:off x="15420975" y="1729467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860" name="【公民館】&#10;有形固定資産減価償却率平均値テキスト"/>
        <xdr:cNvSpPr txBox="1"/>
      </xdr:nvSpPr>
      <xdr:spPr>
        <a:xfrm>
          <a:off x="15547975"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61" name="フローチャート: 判断 860"/>
        <xdr:cNvSpPr/>
      </xdr:nvSpPr>
      <xdr:spPr>
        <a:xfrm>
          <a:off x="15459075"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862" name="フローチャート: 判断 861"/>
        <xdr:cNvSpPr/>
      </xdr:nvSpPr>
      <xdr:spPr>
        <a:xfrm>
          <a:off x="14658975"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3" name="フローチャート: 判断 862"/>
        <xdr:cNvSpPr/>
      </xdr:nvSpPr>
      <xdr:spPr>
        <a:xfrm>
          <a:off x="138176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64" name="フローチャート: 判断 863"/>
        <xdr:cNvSpPr/>
      </xdr:nvSpPr>
      <xdr:spPr>
        <a:xfrm>
          <a:off x="12976225" y="1799009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5" name="フローチャート: 判断 864"/>
        <xdr:cNvSpPr/>
      </xdr:nvSpPr>
      <xdr:spPr>
        <a:xfrm>
          <a:off x="12125325"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871" name="楕円 870"/>
        <xdr:cNvSpPr/>
      </xdr:nvSpPr>
      <xdr:spPr>
        <a:xfrm>
          <a:off x="15459075"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872" name="【公民館】&#10;有形固定資産減価償却率該当値テキスト"/>
        <xdr:cNvSpPr txBox="1"/>
      </xdr:nvSpPr>
      <xdr:spPr>
        <a:xfrm>
          <a:off x="15547975"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53158</xdr:rowOff>
    </xdr:from>
    <xdr:to>
      <xdr:col>81</xdr:col>
      <xdr:colOff>101600</xdr:colOff>
      <xdr:row>106</xdr:row>
      <xdr:rowOff>154758</xdr:rowOff>
    </xdr:to>
    <xdr:sp macro="" textlink="">
      <xdr:nvSpPr>
        <xdr:cNvPr id="873" name="楕円 872"/>
        <xdr:cNvSpPr/>
      </xdr:nvSpPr>
      <xdr:spPr>
        <a:xfrm>
          <a:off x="14658975"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66402</xdr:rowOff>
    </xdr:from>
    <xdr:to>
      <xdr:col>85</xdr:col>
      <xdr:colOff>127000</xdr:colOff>
      <xdr:row>106</xdr:row>
      <xdr:rowOff>103958</xdr:rowOff>
    </xdr:to>
    <xdr:cxnSp macro="">
      <xdr:nvCxnSpPr>
        <xdr:cNvPr id="874" name="直線コネクタ 873"/>
        <xdr:cNvCxnSpPr/>
      </xdr:nvCxnSpPr>
      <xdr:spPr>
        <a:xfrm flipV="1">
          <a:off x="14709775" y="18240102"/>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20501</xdr:rowOff>
    </xdr:from>
    <xdr:to>
      <xdr:col>76</xdr:col>
      <xdr:colOff>165100</xdr:colOff>
      <xdr:row>106</xdr:row>
      <xdr:rowOff>122101</xdr:rowOff>
    </xdr:to>
    <xdr:sp macro="" textlink="">
      <xdr:nvSpPr>
        <xdr:cNvPr id="875" name="楕円 874"/>
        <xdr:cNvSpPr/>
      </xdr:nvSpPr>
      <xdr:spPr>
        <a:xfrm>
          <a:off x="138176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71301</xdr:rowOff>
    </xdr:from>
    <xdr:to>
      <xdr:col>81</xdr:col>
      <xdr:colOff>50800</xdr:colOff>
      <xdr:row>106</xdr:row>
      <xdr:rowOff>103958</xdr:rowOff>
    </xdr:to>
    <xdr:cxnSp macro="">
      <xdr:nvCxnSpPr>
        <xdr:cNvPr id="876" name="直線コネクタ 875"/>
        <xdr:cNvCxnSpPr/>
      </xdr:nvCxnSpPr>
      <xdr:spPr>
        <a:xfrm>
          <a:off x="13868400" y="18245001"/>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146231</xdr:rowOff>
    </xdr:from>
    <xdr:to>
      <xdr:col>72</xdr:col>
      <xdr:colOff>38100</xdr:colOff>
      <xdr:row>106</xdr:row>
      <xdr:rowOff>76381</xdr:rowOff>
    </xdr:to>
    <xdr:sp macro="" textlink="">
      <xdr:nvSpPr>
        <xdr:cNvPr id="877" name="楕円 876"/>
        <xdr:cNvSpPr/>
      </xdr:nvSpPr>
      <xdr:spPr>
        <a:xfrm>
          <a:off x="12976225" y="1814848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25581</xdr:rowOff>
    </xdr:from>
    <xdr:to>
      <xdr:col>76</xdr:col>
      <xdr:colOff>114300</xdr:colOff>
      <xdr:row>106</xdr:row>
      <xdr:rowOff>71301</xdr:rowOff>
    </xdr:to>
    <xdr:cxnSp macro="">
      <xdr:nvCxnSpPr>
        <xdr:cNvPr id="878" name="直線コネクタ 877"/>
        <xdr:cNvCxnSpPr/>
      </xdr:nvCxnSpPr>
      <xdr:spPr>
        <a:xfrm>
          <a:off x="13027025" y="18199281"/>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879" name="楕円 878"/>
        <xdr:cNvSpPr/>
      </xdr:nvSpPr>
      <xdr:spPr>
        <a:xfrm>
          <a:off x="12125325"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25581</xdr:rowOff>
    </xdr:to>
    <xdr:cxnSp macro="">
      <xdr:nvCxnSpPr>
        <xdr:cNvPr id="880" name="直線コネクタ 879"/>
        <xdr:cNvCxnSpPr/>
      </xdr:nvCxnSpPr>
      <xdr:spPr>
        <a:xfrm>
          <a:off x="12176125" y="18168257"/>
          <a:ext cx="8509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881" name="n_1aveValue【公民館】&#10;有形固定資産減価償却率"/>
        <xdr:cNvSpPr txBox="1"/>
      </xdr:nvSpPr>
      <xdr:spPr>
        <a:xfrm>
          <a:off x="14504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82" name="n_2aveValue【公民館】&#10;有形固定資産減価償却率"/>
        <xdr:cNvSpPr txBox="1"/>
      </xdr:nvSpPr>
      <xdr:spPr>
        <a:xfrm>
          <a:off x="13675369"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883" name="n_3aveValue【公民館】&#10;有形固定資産減価償却率"/>
        <xdr:cNvSpPr txBox="1"/>
      </xdr:nvSpPr>
      <xdr:spPr>
        <a:xfrm>
          <a:off x="1283399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4" name="n_4aveValue【公民館】&#10;有形固定資産減価償却率"/>
        <xdr:cNvSpPr txBox="1"/>
      </xdr:nvSpPr>
      <xdr:spPr>
        <a:xfrm>
          <a:off x="1198309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145885</xdr:rowOff>
    </xdr:from>
    <xdr:ext cx="405111" cy="259045"/>
    <xdr:sp macro="" textlink="">
      <xdr:nvSpPr>
        <xdr:cNvPr id="885" name="n_1mainValue【公民館】&#10;有形固定資産減価償却率"/>
        <xdr:cNvSpPr txBox="1"/>
      </xdr:nvSpPr>
      <xdr:spPr>
        <a:xfrm>
          <a:off x="145040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113228</xdr:rowOff>
    </xdr:from>
    <xdr:ext cx="405111" cy="259045"/>
    <xdr:sp macro="" textlink="">
      <xdr:nvSpPr>
        <xdr:cNvPr id="886" name="n_2mainValue【公民館】&#10;有形固定資産減価償却率"/>
        <xdr:cNvSpPr txBox="1"/>
      </xdr:nvSpPr>
      <xdr:spPr>
        <a:xfrm>
          <a:off x="13675369"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67508</xdr:rowOff>
    </xdr:from>
    <xdr:ext cx="405111" cy="259045"/>
    <xdr:sp macro="" textlink="">
      <xdr:nvSpPr>
        <xdr:cNvPr id="887" name="n_3mainValue【公民館】&#10;有形固定資産減価償却率"/>
        <xdr:cNvSpPr txBox="1"/>
      </xdr:nvSpPr>
      <xdr:spPr>
        <a:xfrm>
          <a:off x="1283399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888" name="n_4mainValue【公民館】&#10;有形固定資産減価償却率"/>
        <xdr:cNvSpPr txBox="1"/>
      </xdr:nvSpPr>
      <xdr:spPr>
        <a:xfrm>
          <a:off x="1198309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9" name="直線コネクタ 898"/>
        <xdr:cNvCxnSpPr/>
      </xdr:nvCxnSpPr>
      <xdr:spPr>
        <a:xfrm>
          <a:off x="173736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0" name="テキスト ボックス 899"/>
        <xdr:cNvSpPr txBox="1"/>
      </xdr:nvSpPr>
      <xdr:spPr>
        <a:xfrm>
          <a:off x="1693499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1" name="直線コネクタ 900"/>
        <xdr:cNvCxnSpPr/>
      </xdr:nvCxnSpPr>
      <xdr:spPr>
        <a:xfrm>
          <a:off x="173736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2" name="テキスト ボックス 901"/>
        <xdr:cNvSpPr txBox="1"/>
      </xdr:nvSpPr>
      <xdr:spPr>
        <a:xfrm>
          <a:off x="1693499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3" name="直線コネクタ 902"/>
        <xdr:cNvCxnSpPr/>
      </xdr:nvCxnSpPr>
      <xdr:spPr>
        <a:xfrm>
          <a:off x="173736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4" name="テキスト ボックス 903"/>
        <xdr:cNvSpPr txBox="1"/>
      </xdr:nvSpPr>
      <xdr:spPr>
        <a:xfrm>
          <a:off x="1693499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5" name="直線コネクタ 904"/>
        <xdr:cNvCxnSpPr/>
      </xdr:nvCxnSpPr>
      <xdr:spPr>
        <a:xfrm>
          <a:off x="173736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6" name="テキスト ボックス 905"/>
        <xdr:cNvSpPr txBox="1"/>
      </xdr:nvSpPr>
      <xdr:spPr>
        <a:xfrm>
          <a:off x="1693499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910" name="直線コネクタ 909"/>
        <xdr:cNvCxnSpPr/>
      </xdr:nvCxnSpPr>
      <xdr:spPr>
        <a:xfrm flipV="1">
          <a:off x="210559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1" name="【公民館】&#10;一人当たり面積最小値テキスト"/>
        <xdr:cNvSpPr txBox="1"/>
      </xdr:nvSpPr>
      <xdr:spPr>
        <a:xfrm>
          <a:off x="210947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2" name="直線コネクタ 911"/>
        <xdr:cNvCxnSpPr/>
      </xdr:nvCxnSpPr>
      <xdr:spPr>
        <a:xfrm>
          <a:off x="20977225" y="185836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913" name="【公民館】&#10;一人当たり面積最大値テキスト"/>
        <xdr:cNvSpPr txBox="1"/>
      </xdr:nvSpPr>
      <xdr:spPr>
        <a:xfrm>
          <a:off x="210947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914" name="直線コネクタ 913"/>
        <xdr:cNvCxnSpPr/>
      </xdr:nvCxnSpPr>
      <xdr:spPr>
        <a:xfrm>
          <a:off x="20977225" y="173034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915" name="【公民館】&#10;一人当たり面積平均値テキスト"/>
        <xdr:cNvSpPr txBox="1"/>
      </xdr:nvSpPr>
      <xdr:spPr>
        <a:xfrm>
          <a:off x="210947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916" name="フローチャート: 判断 915"/>
        <xdr:cNvSpPr/>
      </xdr:nvSpPr>
      <xdr:spPr>
        <a:xfrm>
          <a:off x="210058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917" name="フローチャート: 判断 916"/>
        <xdr:cNvSpPr/>
      </xdr:nvSpPr>
      <xdr:spPr>
        <a:xfrm>
          <a:off x="20215225" y="1820595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918" name="フローチャート: 判断 917"/>
        <xdr:cNvSpPr/>
      </xdr:nvSpPr>
      <xdr:spPr>
        <a:xfrm>
          <a:off x="19364325"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9" name="フローチャート: 判断 918"/>
        <xdr:cNvSpPr/>
      </xdr:nvSpPr>
      <xdr:spPr>
        <a:xfrm>
          <a:off x="1852295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45974</xdr:rowOff>
    </xdr:from>
    <xdr:to>
      <xdr:col>98</xdr:col>
      <xdr:colOff>38100</xdr:colOff>
      <xdr:row>106</xdr:row>
      <xdr:rowOff>147574</xdr:rowOff>
    </xdr:to>
    <xdr:sp macro="" textlink="">
      <xdr:nvSpPr>
        <xdr:cNvPr id="920" name="フローチャート: 判断 919"/>
        <xdr:cNvSpPr/>
      </xdr:nvSpPr>
      <xdr:spPr>
        <a:xfrm>
          <a:off x="17681575" y="1821967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926" name="楕円 925"/>
        <xdr:cNvSpPr/>
      </xdr:nvSpPr>
      <xdr:spPr>
        <a:xfrm>
          <a:off x="210058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96283</xdr:rowOff>
    </xdr:from>
    <xdr:ext cx="469744" cy="259045"/>
    <xdr:sp macro="" textlink="">
      <xdr:nvSpPr>
        <xdr:cNvPr id="927" name="【公民館】&#10;一人当たり面積該当値テキスト"/>
        <xdr:cNvSpPr txBox="1"/>
      </xdr:nvSpPr>
      <xdr:spPr>
        <a:xfrm>
          <a:off x="21094700" y="179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75692</xdr:rowOff>
    </xdr:from>
    <xdr:to>
      <xdr:col>112</xdr:col>
      <xdr:colOff>38100</xdr:colOff>
      <xdr:row>106</xdr:row>
      <xdr:rowOff>5842</xdr:rowOff>
    </xdr:to>
    <xdr:sp macro="" textlink="">
      <xdr:nvSpPr>
        <xdr:cNvPr id="928" name="楕円 927"/>
        <xdr:cNvSpPr/>
      </xdr:nvSpPr>
      <xdr:spPr>
        <a:xfrm>
          <a:off x="20215225" y="1807794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124206</xdr:rowOff>
    </xdr:from>
    <xdr:to>
      <xdr:col>116</xdr:col>
      <xdr:colOff>63500</xdr:colOff>
      <xdr:row>105</xdr:row>
      <xdr:rowOff>126492</xdr:rowOff>
    </xdr:to>
    <xdr:cxnSp macro="">
      <xdr:nvCxnSpPr>
        <xdr:cNvPr id="929" name="直線コネクタ 928"/>
        <xdr:cNvCxnSpPr/>
      </xdr:nvCxnSpPr>
      <xdr:spPr>
        <a:xfrm flipV="1">
          <a:off x="20266025" y="18126456"/>
          <a:ext cx="7905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77978</xdr:rowOff>
    </xdr:from>
    <xdr:to>
      <xdr:col>107</xdr:col>
      <xdr:colOff>101600</xdr:colOff>
      <xdr:row>106</xdr:row>
      <xdr:rowOff>8128</xdr:rowOff>
    </xdr:to>
    <xdr:sp macro="" textlink="">
      <xdr:nvSpPr>
        <xdr:cNvPr id="930" name="楕円 929"/>
        <xdr:cNvSpPr/>
      </xdr:nvSpPr>
      <xdr:spPr>
        <a:xfrm>
          <a:off x="19364325"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126492</xdr:rowOff>
    </xdr:from>
    <xdr:to>
      <xdr:col>111</xdr:col>
      <xdr:colOff>177800</xdr:colOff>
      <xdr:row>105</xdr:row>
      <xdr:rowOff>128778</xdr:rowOff>
    </xdr:to>
    <xdr:cxnSp macro="">
      <xdr:nvCxnSpPr>
        <xdr:cNvPr id="931" name="直線コネクタ 930"/>
        <xdr:cNvCxnSpPr/>
      </xdr:nvCxnSpPr>
      <xdr:spPr>
        <a:xfrm flipV="1">
          <a:off x="19415125" y="18128742"/>
          <a:ext cx="850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89408</xdr:rowOff>
    </xdr:from>
    <xdr:to>
      <xdr:col>102</xdr:col>
      <xdr:colOff>165100</xdr:colOff>
      <xdr:row>106</xdr:row>
      <xdr:rowOff>19558</xdr:rowOff>
    </xdr:to>
    <xdr:sp macro="" textlink="">
      <xdr:nvSpPr>
        <xdr:cNvPr id="932" name="楕円 931"/>
        <xdr:cNvSpPr/>
      </xdr:nvSpPr>
      <xdr:spPr>
        <a:xfrm>
          <a:off x="1852295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128778</xdr:rowOff>
    </xdr:from>
    <xdr:to>
      <xdr:col>107</xdr:col>
      <xdr:colOff>50800</xdr:colOff>
      <xdr:row>105</xdr:row>
      <xdr:rowOff>140208</xdr:rowOff>
    </xdr:to>
    <xdr:cxnSp macro="">
      <xdr:nvCxnSpPr>
        <xdr:cNvPr id="933" name="直線コネクタ 932"/>
        <xdr:cNvCxnSpPr/>
      </xdr:nvCxnSpPr>
      <xdr:spPr>
        <a:xfrm flipV="1">
          <a:off x="18573750" y="18131028"/>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91694</xdr:rowOff>
    </xdr:from>
    <xdr:to>
      <xdr:col>98</xdr:col>
      <xdr:colOff>38100</xdr:colOff>
      <xdr:row>106</xdr:row>
      <xdr:rowOff>21844</xdr:rowOff>
    </xdr:to>
    <xdr:sp macro="" textlink="">
      <xdr:nvSpPr>
        <xdr:cNvPr id="934" name="楕円 933"/>
        <xdr:cNvSpPr/>
      </xdr:nvSpPr>
      <xdr:spPr>
        <a:xfrm>
          <a:off x="17681575" y="1809394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140208</xdr:rowOff>
    </xdr:from>
    <xdr:to>
      <xdr:col>102</xdr:col>
      <xdr:colOff>114300</xdr:colOff>
      <xdr:row>105</xdr:row>
      <xdr:rowOff>142494</xdr:rowOff>
    </xdr:to>
    <xdr:cxnSp macro="">
      <xdr:nvCxnSpPr>
        <xdr:cNvPr id="935" name="直線コネクタ 934"/>
        <xdr:cNvCxnSpPr/>
      </xdr:nvCxnSpPr>
      <xdr:spPr>
        <a:xfrm flipV="1">
          <a:off x="17732375" y="18142458"/>
          <a:ext cx="8413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936" name="n_1aveValue【公民館】&#10;一人当たり面積"/>
        <xdr:cNvSpPr txBox="1"/>
      </xdr:nvSpPr>
      <xdr:spPr>
        <a:xfrm>
          <a:off x="2002797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937" name="n_2aveValue【公民館】&#10;一人当たり面積"/>
        <xdr:cNvSpPr txBox="1"/>
      </xdr:nvSpPr>
      <xdr:spPr>
        <a:xfrm>
          <a:off x="1918977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938" name="n_3aveValue【公民館】&#10;一人当たり面積"/>
        <xdr:cNvSpPr txBox="1"/>
      </xdr:nvSpPr>
      <xdr:spPr>
        <a:xfrm>
          <a:off x="18348402"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138701</xdr:rowOff>
    </xdr:from>
    <xdr:ext cx="469744" cy="259045"/>
    <xdr:sp macro="" textlink="">
      <xdr:nvSpPr>
        <xdr:cNvPr id="939" name="n_4aveValue【公民館】&#10;一人当たり面積"/>
        <xdr:cNvSpPr txBox="1"/>
      </xdr:nvSpPr>
      <xdr:spPr>
        <a:xfrm>
          <a:off x="175070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22369</xdr:rowOff>
    </xdr:from>
    <xdr:ext cx="469744" cy="259045"/>
    <xdr:sp macro="" textlink="">
      <xdr:nvSpPr>
        <xdr:cNvPr id="940" name="n_1mainValue【公民館】&#10;一人当たり面積"/>
        <xdr:cNvSpPr txBox="1"/>
      </xdr:nvSpPr>
      <xdr:spPr>
        <a:xfrm>
          <a:off x="20027977" y="178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24655</xdr:rowOff>
    </xdr:from>
    <xdr:ext cx="469744" cy="259045"/>
    <xdr:sp macro="" textlink="">
      <xdr:nvSpPr>
        <xdr:cNvPr id="941" name="n_2mainValue【公民館】&#10;一人当たり面積"/>
        <xdr:cNvSpPr txBox="1"/>
      </xdr:nvSpPr>
      <xdr:spPr>
        <a:xfrm>
          <a:off x="1918977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36085</xdr:rowOff>
    </xdr:from>
    <xdr:ext cx="469744" cy="259045"/>
    <xdr:sp macro="" textlink="">
      <xdr:nvSpPr>
        <xdr:cNvPr id="942" name="n_3mainValue【公民館】&#10;一人当たり面積"/>
        <xdr:cNvSpPr txBox="1"/>
      </xdr:nvSpPr>
      <xdr:spPr>
        <a:xfrm>
          <a:off x="18348402" y="1786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38371</xdr:rowOff>
    </xdr:from>
    <xdr:ext cx="469744" cy="259045"/>
    <xdr:sp macro="" textlink="">
      <xdr:nvSpPr>
        <xdr:cNvPr id="943" name="n_4mainValue【公民館】&#10;一人当たり面積"/>
        <xdr:cNvSpPr txBox="1"/>
      </xdr:nvSpPr>
      <xdr:spPr>
        <a:xfrm>
          <a:off x="175070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の一人当たりの面積は、前年と比較して少し数値が下がったものの、類似団体内平均値と比較すると依然として高い数値となっている。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公営住宅の供給が過剰になっていると考えられ、人口減少や住宅の管理・更新経費等を考慮し、今後も集約化等を検討していく必要がある。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の有形固定資産減価償却率が類似団体平均値と比較して高くなっている。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市民生活に直結する公共施設は維持するなど、地域の実情に則した対応を実施しつつ、常に効率的な運営、総量の抑制、適切な更新、集約、長寿命化、複合化等を検討し、平成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月に策定した「公共施設等総合管理計画」に基づいた着実なマネジメントを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推進する必要がある。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の有形固定資産減価償却率の大幅な減少は、施設の新設によるものである。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83,993
82,548
491.44
42,554,718
41,184,336
1,213,234
23,415,815
40,750,684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852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040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4062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4450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327525" y="729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4450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327525" y="56817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4450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3561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565525" y="63102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714625"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87325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31875" y="62465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74" name="楕円 73"/>
        <xdr:cNvSpPr/>
      </xdr:nvSpPr>
      <xdr:spPr>
        <a:xfrm>
          <a:off x="43561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154413</xdr:rowOff>
    </xdr:from>
    <xdr:ext cx="405111" cy="259045"/>
    <xdr:sp macro="" textlink="">
      <xdr:nvSpPr>
        <xdr:cNvPr id="75" name="【図書館】&#10;有形固定資産減価償却率該当値テキスト"/>
        <xdr:cNvSpPr txBox="1"/>
      </xdr:nvSpPr>
      <xdr:spPr>
        <a:xfrm>
          <a:off x="4445000" y="632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6" name="楕円 75"/>
        <xdr:cNvSpPr/>
      </xdr:nvSpPr>
      <xdr:spPr>
        <a:xfrm>
          <a:off x="3565525" y="64392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38</xdr:row>
      <xdr:rowOff>10885</xdr:rowOff>
    </xdr:to>
    <xdr:cxnSp macro="">
      <xdr:nvCxnSpPr>
        <xdr:cNvPr id="77" name="直線コネクタ 76"/>
        <xdr:cNvCxnSpPr/>
      </xdr:nvCxnSpPr>
      <xdr:spPr>
        <a:xfrm>
          <a:off x="3616325" y="6490063"/>
          <a:ext cx="7905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58057</xdr:rowOff>
    </xdr:from>
    <xdr:to>
      <xdr:col>15</xdr:col>
      <xdr:colOff>101600</xdr:colOff>
      <xdr:row>37</xdr:row>
      <xdr:rowOff>159657</xdr:rowOff>
    </xdr:to>
    <xdr:sp macro="" textlink="">
      <xdr:nvSpPr>
        <xdr:cNvPr id="78" name="楕円 77"/>
        <xdr:cNvSpPr/>
      </xdr:nvSpPr>
      <xdr:spPr>
        <a:xfrm>
          <a:off x="2714625"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108857</xdr:rowOff>
    </xdr:from>
    <xdr:to>
      <xdr:col>19</xdr:col>
      <xdr:colOff>177800</xdr:colOff>
      <xdr:row>37</xdr:row>
      <xdr:rowOff>146413</xdr:rowOff>
    </xdr:to>
    <xdr:cxnSp macro="">
      <xdr:nvCxnSpPr>
        <xdr:cNvPr id="79" name="直線コネクタ 78"/>
        <xdr:cNvCxnSpPr/>
      </xdr:nvCxnSpPr>
      <xdr:spPr>
        <a:xfrm>
          <a:off x="2765425" y="6452507"/>
          <a:ext cx="8509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35197</xdr:rowOff>
    </xdr:from>
    <xdr:to>
      <xdr:col>10</xdr:col>
      <xdr:colOff>165100</xdr:colOff>
      <xdr:row>37</xdr:row>
      <xdr:rowOff>136797</xdr:rowOff>
    </xdr:to>
    <xdr:sp macro="" textlink="">
      <xdr:nvSpPr>
        <xdr:cNvPr id="80" name="楕円 79"/>
        <xdr:cNvSpPr/>
      </xdr:nvSpPr>
      <xdr:spPr>
        <a:xfrm>
          <a:off x="187325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85997</xdr:rowOff>
    </xdr:from>
    <xdr:to>
      <xdr:col>15</xdr:col>
      <xdr:colOff>50800</xdr:colOff>
      <xdr:row>37</xdr:row>
      <xdr:rowOff>108857</xdr:rowOff>
    </xdr:to>
    <xdr:cxnSp macro="">
      <xdr:nvCxnSpPr>
        <xdr:cNvPr id="81" name="直線コネクタ 80"/>
        <xdr:cNvCxnSpPr/>
      </xdr:nvCxnSpPr>
      <xdr:spPr>
        <a:xfrm>
          <a:off x="1924050" y="6429647"/>
          <a:ext cx="8413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2" name="楕円 81"/>
        <xdr:cNvSpPr/>
      </xdr:nvSpPr>
      <xdr:spPr>
        <a:xfrm>
          <a:off x="1031875" y="63690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85997</xdr:rowOff>
    </xdr:to>
    <xdr:cxnSp macro="">
      <xdr:nvCxnSpPr>
        <xdr:cNvPr id="83" name="直線コネクタ 82"/>
        <xdr:cNvCxnSpPr/>
      </xdr:nvCxnSpPr>
      <xdr:spPr>
        <a:xfrm>
          <a:off x="1082675" y="6419850"/>
          <a:ext cx="841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41059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57239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731019"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8896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16890</xdr:rowOff>
    </xdr:from>
    <xdr:ext cx="405111" cy="259045"/>
    <xdr:sp macro="" textlink="">
      <xdr:nvSpPr>
        <xdr:cNvPr id="88" name="n_1mainValue【図書館】&#10;有形固定資産減価償却率"/>
        <xdr:cNvSpPr txBox="1"/>
      </xdr:nvSpPr>
      <xdr:spPr>
        <a:xfrm>
          <a:off x="341059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9" name="n_2mainValue【図書館】&#10;有形固定資産減価償却率"/>
        <xdr:cNvSpPr txBox="1"/>
      </xdr:nvSpPr>
      <xdr:spPr>
        <a:xfrm>
          <a:off x="257239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90" name="n_3mainValue【図書館】&#10;有形固定資産減価償却率"/>
        <xdr:cNvSpPr txBox="1"/>
      </xdr:nvSpPr>
      <xdr:spPr>
        <a:xfrm>
          <a:off x="1731019"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118127</xdr:rowOff>
    </xdr:from>
    <xdr:ext cx="405111" cy="259045"/>
    <xdr:sp macro="" textlink="">
      <xdr:nvSpPr>
        <xdr:cNvPr id="91" name="n_4mainValue【図書館】&#10;有形固定資産減価償却率"/>
        <xdr:cNvSpPr txBox="1"/>
      </xdr:nvSpPr>
      <xdr:spPr>
        <a:xfrm>
          <a:off x="8896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8320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8320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9952990"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9991725"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9874250" y="70675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9991725"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9874250" y="56007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xdr:cNvSpPr txBox="1"/>
      </xdr:nvSpPr>
      <xdr:spPr>
        <a:xfrm>
          <a:off x="9991725"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9912350" y="6350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11225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270875" y="64071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419975"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101600</xdr:rowOff>
    </xdr:from>
    <xdr:to>
      <xdr:col>36</xdr:col>
      <xdr:colOff>165100</xdr:colOff>
      <xdr:row>37</xdr:row>
      <xdr:rowOff>31750</xdr:rowOff>
    </xdr:to>
    <xdr:sp macro="" textlink="">
      <xdr:nvSpPr>
        <xdr:cNvPr id="125" name="フローチャート: 判断 124"/>
        <xdr:cNvSpPr/>
      </xdr:nvSpPr>
      <xdr:spPr>
        <a:xfrm>
          <a:off x="65786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xdr:rowOff>
    </xdr:from>
    <xdr:to>
      <xdr:col>55</xdr:col>
      <xdr:colOff>50800</xdr:colOff>
      <xdr:row>38</xdr:row>
      <xdr:rowOff>107950</xdr:rowOff>
    </xdr:to>
    <xdr:sp macro="" textlink="">
      <xdr:nvSpPr>
        <xdr:cNvPr id="131" name="楕円 130"/>
        <xdr:cNvSpPr/>
      </xdr:nvSpPr>
      <xdr:spPr>
        <a:xfrm>
          <a:off x="9912350" y="65214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156227</xdr:rowOff>
    </xdr:from>
    <xdr:ext cx="469744" cy="259045"/>
    <xdr:sp macro="" textlink="">
      <xdr:nvSpPr>
        <xdr:cNvPr id="132" name="【図書館】&#10;一人当たり面積該当値テキスト"/>
        <xdr:cNvSpPr txBox="1"/>
      </xdr:nvSpPr>
      <xdr:spPr>
        <a:xfrm>
          <a:off x="9991725"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xdr:rowOff>
    </xdr:from>
    <xdr:to>
      <xdr:col>50</xdr:col>
      <xdr:colOff>165100</xdr:colOff>
      <xdr:row>38</xdr:row>
      <xdr:rowOff>107950</xdr:rowOff>
    </xdr:to>
    <xdr:sp macro="" textlink="">
      <xdr:nvSpPr>
        <xdr:cNvPr id="133" name="楕円 132"/>
        <xdr:cNvSpPr/>
      </xdr:nvSpPr>
      <xdr:spPr>
        <a:xfrm>
          <a:off x="911225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57150</xdr:rowOff>
    </xdr:from>
    <xdr:to>
      <xdr:col>55</xdr:col>
      <xdr:colOff>0</xdr:colOff>
      <xdr:row>38</xdr:row>
      <xdr:rowOff>57150</xdr:rowOff>
    </xdr:to>
    <xdr:cxnSp macro="">
      <xdr:nvCxnSpPr>
        <xdr:cNvPr id="134" name="直線コネクタ 133"/>
        <xdr:cNvCxnSpPr/>
      </xdr:nvCxnSpPr>
      <xdr:spPr>
        <a:xfrm>
          <a:off x="9163050" y="65722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xdr:rowOff>
    </xdr:from>
    <xdr:to>
      <xdr:col>46</xdr:col>
      <xdr:colOff>38100</xdr:colOff>
      <xdr:row>38</xdr:row>
      <xdr:rowOff>107950</xdr:rowOff>
    </xdr:to>
    <xdr:sp macro="" textlink="">
      <xdr:nvSpPr>
        <xdr:cNvPr id="135" name="楕円 134"/>
        <xdr:cNvSpPr/>
      </xdr:nvSpPr>
      <xdr:spPr>
        <a:xfrm>
          <a:off x="8270875" y="65214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57150</xdr:rowOff>
    </xdr:from>
    <xdr:to>
      <xdr:col>50</xdr:col>
      <xdr:colOff>114300</xdr:colOff>
      <xdr:row>38</xdr:row>
      <xdr:rowOff>57150</xdr:rowOff>
    </xdr:to>
    <xdr:cxnSp macro="">
      <xdr:nvCxnSpPr>
        <xdr:cNvPr id="136" name="直線コネクタ 135"/>
        <xdr:cNvCxnSpPr/>
      </xdr:nvCxnSpPr>
      <xdr:spPr>
        <a:xfrm>
          <a:off x="8321675" y="657225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xdr:rowOff>
    </xdr:from>
    <xdr:to>
      <xdr:col>41</xdr:col>
      <xdr:colOff>101600</xdr:colOff>
      <xdr:row>38</xdr:row>
      <xdr:rowOff>107950</xdr:rowOff>
    </xdr:to>
    <xdr:sp macro="" textlink="">
      <xdr:nvSpPr>
        <xdr:cNvPr id="137" name="楕円 136"/>
        <xdr:cNvSpPr/>
      </xdr:nvSpPr>
      <xdr:spPr>
        <a:xfrm>
          <a:off x="7419975"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57150</xdr:rowOff>
    </xdr:from>
    <xdr:to>
      <xdr:col>45</xdr:col>
      <xdr:colOff>177800</xdr:colOff>
      <xdr:row>38</xdr:row>
      <xdr:rowOff>57150</xdr:rowOff>
    </xdr:to>
    <xdr:cxnSp macro="">
      <xdr:nvCxnSpPr>
        <xdr:cNvPr id="138" name="直線コネクタ 137"/>
        <xdr:cNvCxnSpPr/>
      </xdr:nvCxnSpPr>
      <xdr:spPr>
        <a:xfrm>
          <a:off x="7470775" y="657225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6350</xdr:rowOff>
    </xdr:from>
    <xdr:to>
      <xdr:col>36</xdr:col>
      <xdr:colOff>165100</xdr:colOff>
      <xdr:row>38</xdr:row>
      <xdr:rowOff>107950</xdr:rowOff>
    </xdr:to>
    <xdr:sp macro="" textlink="">
      <xdr:nvSpPr>
        <xdr:cNvPr id="139" name="楕円 138"/>
        <xdr:cNvSpPr/>
      </xdr:nvSpPr>
      <xdr:spPr>
        <a:xfrm>
          <a:off x="65786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57150</xdr:rowOff>
    </xdr:from>
    <xdr:to>
      <xdr:col>41</xdr:col>
      <xdr:colOff>50800</xdr:colOff>
      <xdr:row>38</xdr:row>
      <xdr:rowOff>57150</xdr:rowOff>
    </xdr:to>
    <xdr:cxnSp macro="">
      <xdr:nvCxnSpPr>
        <xdr:cNvPr id="140" name="直線コネクタ 139"/>
        <xdr:cNvCxnSpPr/>
      </xdr:nvCxnSpPr>
      <xdr:spPr>
        <a:xfrm>
          <a:off x="6629400" y="657225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xdr:cNvSpPr txBox="1"/>
      </xdr:nvSpPr>
      <xdr:spPr>
        <a:xfrm>
          <a:off x="8925002"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xdr:cNvSpPr txBox="1"/>
      </xdr:nvSpPr>
      <xdr:spPr>
        <a:xfrm>
          <a:off x="80963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xdr:cNvSpPr txBox="1"/>
      </xdr:nvSpPr>
      <xdr:spPr>
        <a:xfrm>
          <a:off x="724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48277</xdr:rowOff>
    </xdr:from>
    <xdr:ext cx="469744" cy="259045"/>
    <xdr:sp macro="" textlink="">
      <xdr:nvSpPr>
        <xdr:cNvPr id="144" name="n_4aveValue【図書館】&#10;一人当たり面積"/>
        <xdr:cNvSpPr txBox="1"/>
      </xdr:nvSpPr>
      <xdr:spPr>
        <a:xfrm>
          <a:off x="6404052"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99077</xdr:rowOff>
    </xdr:from>
    <xdr:ext cx="469744" cy="259045"/>
    <xdr:sp macro="" textlink="">
      <xdr:nvSpPr>
        <xdr:cNvPr id="145" name="n_1mainValue【図書館】&#10;一人当たり面積"/>
        <xdr:cNvSpPr txBox="1"/>
      </xdr:nvSpPr>
      <xdr:spPr>
        <a:xfrm>
          <a:off x="8925002"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99077</xdr:rowOff>
    </xdr:from>
    <xdr:ext cx="469744" cy="259045"/>
    <xdr:sp macro="" textlink="">
      <xdr:nvSpPr>
        <xdr:cNvPr id="146" name="n_2mainValue【図書館】&#10;一人当たり面積"/>
        <xdr:cNvSpPr txBox="1"/>
      </xdr:nvSpPr>
      <xdr:spPr>
        <a:xfrm>
          <a:off x="80963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99077</xdr:rowOff>
    </xdr:from>
    <xdr:ext cx="469744" cy="259045"/>
    <xdr:sp macro="" textlink="">
      <xdr:nvSpPr>
        <xdr:cNvPr id="147" name="n_3mainValue【図書館】&#10;一人当たり面積"/>
        <xdr:cNvSpPr txBox="1"/>
      </xdr:nvSpPr>
      <xdr:spPr>
        <a:xfrm>
          <a:off x="7245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99077</xdr:rowOff>
    </xdr:from>
    <xdr:ext cx="469744" cy="259045"/>
    <xdr:sp macro="" textlink="">
      <xdr:nvSpPr>
        <xdr:cNvPr id="148" name="n_4mainValue【図書館】&#10;一人当たり面積"/>
        <xdr:cNvSpPr txBox="1"/>
      </xdr:nvSpPr>
      <xdr:spPr>
        <a:xfrm>
          <a:off x="6404052"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852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040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4062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4450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327525" y="1104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4450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327525" y="96278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xdr:cNvSpPr txBox="1"/>
      </xdr:nvSpPr>
      <xdr:spPr>
        <a:xfrm>
          <a:off x="44450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3561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565525" y="10274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71462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87325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83" name="フローチャート: 判断 182"/>
        <xdr:cNvSpPr/>
      </xdr:nvSpPr>
      <xdr:spPr>
        <a:xfrm>
          <a:off x="1031875" y="102114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89" name="楕円 188"/>
        <xdr:cNvSpPr/>
      </xdr:nvSpPr>
      <xdr:spPr>
        <a:xfrm>
          <a:off x="43561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51452</xdr:rowOff>
    </xdr:from>
    <xdr:ext cx="405111" cy="259045"/>
    <xdr:sp macro="" textlink="">
      <xdr:nvSpPr>
        <xdr:cNvPr id="190" name="【体育館・プール】&#10;有形固定資産減価償却率該当値テキスト"/>
        <xdr:cNvSpPr txBox="1"/>
      </xdr:nvSpPr>
      <xdr:spPr>
        <a:xfrm>
          <a:off x="44450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91" name="楕円 190"/>
        <xdr:cNvSpPr/>
      </xdr:nvSpPr>
      <xdr:spPr>
        <a:xfrm>
          <a:off x="3565525" y="103466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123825</xdr:rowOff>
    </xdr:to>
    <xdr:cxnSp macro="">
      <xdr:nvCxnSpPr>
        <xdr:cNvPr id="192" name="直線コネクタ 191"/>
        <xdr:cNvCxnSpPr/>
      </xdr:nvCxnSpPr>
      <xdr:spPr>
        <a:xfrm>
          <a:off x="3616325" y="10397490"/>
          <a:ext cx="790575"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31115</xdr:rowOff>
    </xdr:from>
    <xdr:to>
      <xdr:col>15</xdr:col>
      <xdr:colOff>101600</xdr:colOff>
      <xdr:row>60</xdr:row>
      <xdr:rowOff>132715</xdr:rowOff>
    </xdr:to>
    <xdr:sp macro="" textlink="">
      <xdr:nvSpPr>
        <xdr:cNvPr id="193" name="楕円 192"/>
        <xdr:cNvSpPr/>
      </xdr:nvSpPr>
      <xdr:spPr>
        <a:xfrm>
          <a:off x="2714625"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81915</xdr:rowOff>
    </xdr:from>
    <xdr:to>
      <xdr:col>19</xdr:col>
      <xdr:colOff>177800</xdr:colOff>
      <xdr:row>60</xdr:row>
      <xdr:rowOff>110490</xdr:rowOff>
    </xdr:to>
    <xdr:cxnSp macro="">
      <xdr:nvCxnSpPr>
        <xdr:cNvPr id="194" name="直線コネクタ 193"/>
        <xdr:cNvCxnSpPr/>
      </xdr:nvCxnSpPr>
      <xdr:spPr>
        <a:xfrm>
          <a:off x="2765425" y="10368915"/>
          <a:ext cx="8509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143510</xdr:rowOff>
    </xdr:from>
    <xdr:to>
      <xdr:col>10</xdr:col>
      <xdr:colOff>165100</xdr:colOff>
      <xdr:row>60</xdr:row>
      <xdr:rowOff>73660</xdr:rowOff>
    </xdr:to>
    <xdr:sp macro="" textlink="">
      <xdr:nvSpPr>
        <xdr:cNvPr id="195" name="楕円 194"/>
        <xdr:cNvSpPr/>
      </xdr:nvSpPr>
      <xdr:spPr>
        <a:xfrm>
          <a:off x="187325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60</xdr:row>
      <xdr:rowOff>81915</xdr:rowOff>
    </xdr:to>
    <xdr:cxnSp macro="">
      <xdr:nvCxnSpPr>
        <xdr:cNvPr id="196" name="直線コネクタ 195"/>
        <xdr:cNvCxnSpPr/>
      </xdr:nvCxnSpPr>
      <xdr:spPr>
        <a:xfrm>
          <a:off x="1924050" y="10309860"/>
          <a:ext cx="841375"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114935</xdr:rowOff>
    </xdr:from>
    <xdr:to>
      <xdr:col>6</xdr:col>
      <xdr:colOff>38100</xdr:colOff>
      <xdr:row>60</xdr:row>
      <xdr:rowOff>45085</xdr:rowOff>
    </xdr:to>
    <xdr:sp macro="" textlink="">
      <xdr:nvSpPr>
        <xdr:cNvPr id="197" name="楕円 196"/>
        <xdr:cNvSpPr/>
      </xdr:nvSpPr>
      <xdr:spPr>
        <a:xfrm>
          <a:off x="1031875" y="102304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165735</xdr:rowOff>
    </xdr:from>
    <xdr:to>
      <xdr:col>10</xdr:col>
      <xdr:colOff>114300</xdr:colOff>
      <xdr:row>60</xdr:row>
      <xdr:rowOff>22860</xdr:rowOff>
    </xdr:to>
    <xdr:cxnSp macro="">
      <xdr:nvCxnSpPr>
        <xdr:cNvPr id="198" name="直線コネクタ 197"/>
        <xdr:cNvCxnSpPr/>
      </xdr:nvCxnSpPr>
      <xdr:spPr>
        <a:xfrm>
          <a:off x="1082675" y="10281285"/>
          <a:ext cx="8413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41059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xdr:cNvSpPr txBox="1"/>
      </xdr:nvSpPr>
      <xdr:spPr>
        <a:xfrm>
          <a:off x="257239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xdr:cNvSpPr txBox="1"/>
      </xdr:nvSpPr>
      <xdr:spPr>
        <a:xfrm>
          <a:off x="1731019"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202" name="n_4aveValue【体育館・プール】&#10;有形固定資産減価償却率"/>
        <xdr:cNvSpPr txBox="1"/>
      </xdr:nvSpPr>
      <xdr:spPr>
        <a:xfrm>
          <a:off x="8896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152417</xdr:rowOff>
    </xdr:from>
    <xdr:ext cx="405111" cy="259045"/>
    <xdr:sp macro="" textlink="">
      <xdr:nvSpPr>
        <xdr:cNvPr id="203" name="n_1mainValue【体育館・プール】&#10;有形固定資産減価償却率"/>
        <xdr:cNvSpPr txBox="1"/>
      </xdr:nvSpPr>
      <xdr:spPr>
        <a:xfrm>
          <a:off x="341059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204" name="n_2mainValue【体育館・プール】&#10;有形固定資産減価償却率"/>
        <xdr:cNvSpPr txBox="1"/>
      </xdr:nvSpPr>
      <xdr:spPr>
        <a:xfrm>
          <a:off x="257239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64787</xdr:rowOff>
    </xdr:from>
    <xdr:ext cx="405111" cy="259045"/>
    <xdr:sp macro="" textlink="">
      <xdr:nvSpPr>
        <xdr:cNvPr id="205" name="n_3mainValue【体育館・プール】&#10;有形固定資産減価償却率"/>
        <xdr:cNvSpPr txBox="1"/>
      </xdr:nvSpPr>
      <xdr:spPr>
        <a:xfrm>
          <a:off x="1731019"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6" name="n_4mainValue【体育館・プール】&#10;有形固定資産減価償却率"/>
        <xdr:cNvSpPr txBox="1"/>
      </xdr:nvSpPr>
      <xdr:spPr>
        <a:xfrm>
          <a:off x="8896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8320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8320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8320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8320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8320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9952990"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9991725"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9874250" y="110159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9991725"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9874250" y="94996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5" name="【体育館・プール】&#10;一人当たり面積平均値テキスト"/>
        <xdr:cNvSpPr txBox="1"/>
      </xdr:nvSpPr>
      <xdr:spPr>
        <a:xfrm>
          <a:off x="9991725"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9912350" y="106705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11225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270875" y="106921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419975"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135890</xdr:rowOff>
    </xdr:from>
    <xdr:to>
      <xdr:col>36</xdr:col>
      <xdr:colOff>165100</xdr:colOff>
      <xdr:row>63</xdr:row>
      <xdr:rowOff>66040</xdr:rowOff>
    </xdr:to>
    <xdr:sp macro="" textlink="">
      <xdr:nvSpPr>
        <xdr:cNvPr id="240" name="フローチャート: 判断 239"/>
        <xdr:cNvSpPr/>
      </xdr:nvSpPr>
      <xdr:spPr>
        <a:xfrm>
          <a:off x="657860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160020</xdr:rowOff>
    </xdr:from>
    <xdr:to>
      <xdr:col>55</xdr:col>
      <xdr:colOff>50800</xdr:colOff>
      <xdr:row>62</xdr:row>
      <xdr:rowOff>90170</xdr:rowOff>
    </xdr:to>
    <xdr:sp macro="" textlink="">
      <xdr:nvSpPr>
        <xdr:cNvPr id="246" name="楕円 245"/>
        <xdr:cNvSpPr/>
      </xdr:nvSpPr>
      <xdr:spPr>
        <a:xfrm>
          <a:off x="9912350" y="106184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11447</xdr:rowOff>
    </xdr:from>
    <xdr:ext cx="469744" cy="259045"/>
    <xdr:sp macro="" textlink="">
      <xdr:nvSpPr>
        <xdr:cNvPr id="247" name="【体育館・プール】&#10;一人当たり面積該当値テキスト"/>
        <xdr:cNvSpPr txBox="1"/>
      </xdr:nvSpPr>
      <xdr:spPr>
        <a:xfrm>
          <a:off x="9991725"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162560</xdr:rowOff>
    </xdr:from>
    <xdr:to>
      <xdr:col>50</xdr:col>
      <xdr:colOff>165100</xdr:colOff>
      <xdr:row>62</xdr:row>
      <xdr:rowOff>92710</xdr:rowOff>
    </xdr:to>
    <xdr:sp macro="" textlink="">
      <xdr:nvSpPr>
        <xdr:cNvPr id="248" name="楕円 247"/>
        <xdr:cNvSpPr/>
      </xdr:nvSpPr>
      <xdr:spPr>
        <a:xfrm>
          <a:off x="911225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39370</xdr:rowOff>
    </xdr:from>
    <xdr:to>
      <xdr:col>55</xdr:col>
      <xdr:colOff>0</xdr:colOff>
      <xdr:row>62</xdr:row>
      <xdr:rowOff>41910</xdr:rowOff>
    </xdr:to>
    <xdr:cxnSp macro="">
      <xdr:nvCxnSpPr>
        <xdr:cNvPr id="249" name="直線コネクタ 248"/>
        <xdr:cNvCxnSpPr/>
      </xdr:nvCxnSpPr>
      <xdr:spPr>
        <a:xfrm flipV="1">
          <a:off x="9163050" y="10669270"/>
          <a:ext cx="79057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163830</xdr:rowOff>
    </xdr:from>
    <xdr:to>
      <xdr:col>46</xdr:col>
      <xdr:colOff>38100</xdr:colOff>
      <xdr:row>62</xdr:row>
      <xdr:rowOff>93980</xdr:rowOff>
    </xdr:to>
    <xdr:sp macro="" textlink="">
      <xdr:nvSpPr>
        <xdr:cNvPr id="250" name="楕円 249"/>
        <xdr:cNvSpPr/>
      </xdr:nvSpPr>
      <xdr:spPr>
        <a:xfrm>
          <a:off x="8270875" y="106222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41910</xdr:rowOff>
    </xdr:from>
    <xdr:to>
      <xdr:col>50</xdr:col>
      <xdr:colOff>114300</xdr:colOff>
      <xdr:row>62</xdr:row>
      <xdr:rowOff>43180</xdr:rowOff>
    </xdr:to>
    <xdr:cxnSp macro="">
      <xdr:nvCxnSpPr>
        <xdr:cNvPr id="251" name="直線コネクタ 250"/>
        <xdr:cNvCxnSpPr/>
      </xdr:nvCxnSpPr>
      <xdr:spPr>
        <a:xfrm flipV="1">
          <a:off x="8321675" y="10671810"/>
          <a:ext cx="84137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34290</xdr:rowOff>
    </xdr:from>
    <xdr:to>
      <xdr:col>41</xdr:col>
      <xdr:colOff>101600</xdr:colOff>
      <xdr:row>62</xdr:row>
      <xdr:rowOff>135890</xdr:rowOff>
    </xdr:to>
    <xdr:sp macro="" textlink="">
      <xdr:nvSpPr>
        <xdr:cNvPr id="252" name="楕円 251"/>
        <xdr:cNvSpPr/>
      </xdr:nvSpPr>
      <xdr:spPr>
        <a:xfrm>
          <a:off x="7419975" y="106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43180</xdr:rowOff>
    </xdr:from>
    <xdr:to>
      <xdr:col>45</xdr:col>
      <xdr:colOff>177800</xdr:colOff>
      <xdr:row>62</xdr:row>
      <xdr:rowOff>85090</xdr:rowOff>
    </xdr:to>
    <xdr:cxnSp macro="">
      <xdr:nvCxnSpPr>
        <xdr:cNvPr id="253" name="直線コネクタ 252"/>
        <xdr:cNvCxnSpPr/>
      </xdr:nvCxnSpPr>
      <xdr:spPr>
        <a:xfrm flipV="1">
          <a:off x="7470775" y="10673080"/>
          <a:ext cx="850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22860</xdr:rowOff>
    </xdr:from>
    <xdr:to>
      <xdr:col>36</xdr:col>
      <xdr:colOff>165100</xdr:colOff>
      <xdr:row>62</xdr:row>
      <xdr:rowOff>124460</xdr:rowOff>
    </xdr:to>
    <xdr:sp macro="" textlink="">
      <xdr:nvSpPr>
        <xdr:cNvPr id="254" name="楕円 253"/>
        <xdr:cNvSpPr/>
      </xdr:nvSpPr>
      <xdr:spPr>
        <a:xfrm>
          <a:off x="65786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73660</xdr:rowOff>
    </xdr:from>
    <xdr:to>
      <xdr:col>41</xdr:col>
      <xdr:colOff>50800</xdr:colOff>
      <xdr:row>62</xdr:row>
      <xdr:rowOff>85090</xdr:rowOff>
    </xdr:to>
    <xdr:cxnSp macro="">
      <xdr:nvCxnSpPr>
        <xdr:cNvPr id="255" name="直線コネクタ 254"/>
        <xdr:cNvCxnSpPr/>
      </xdr:nvCxnSpPr>
      <xdr:spPr>
        <a:xfrm>
          <a:off x="6629400" y="10703560"/>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xdr:cNvSpPr txBox="1"/>
      </xdr:nvSpPr>
      <xdr:spPr>
        <a:xfrm>
          <a:off x="8925002"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xdr:cNvSpPr txBox="1"/>
      </xdr:nvSpPr>
      <xdr:spPr>
        <a:xfrm>
          <a:off x="80963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xdr:cNvSpPr txBox="1"/>
      </xdr:nvSpPr>
      <xdr:spPr>
        <a:xfrm>
          <a:off x="7245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57167</xdr:rowOff>
    </xdr:from>
    <xdr:ext cx="469744" cy="259045"/>
    <xdr:sp macro="" textlink="">
      <xdr:nvSpPr>
        <xdr:cNvPr id="259" name="n_4aveValue【体育館・プール】&#10;一人当たり面積"/>
        <xdr:cNvSpPr txBox="1"/>
      </xdr:nvSpPr>
      <xdr:spPr>
        <a:xfrm>
          <a:off x="6404052"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109237</xdr:rowOff>
    </xdr:from>
    <xdr:ext cx="469744" cy="259045"/>
    <xdr:sp macro="" textlink="">
      <xdr:nvSpPr>
        <xdr:cNvPr id="260" name="n_1mainValue【体育館・プール】&#10;一人当たり面積"/>
        <xdr:cNvSpPr txBox="1"/>
      </xdr:nvSpPr>
      <xdr:spPr>
        <a:xfrm>
          <a:off x="8925002"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110507</xdr:rowOff>
    </xdr:from>
    <xdr:ext cx="469744" cy="259045"/>
    <xdr:sp macro="" textlink="">
      <xdr:nvSpPr>
        <xdr:cNvPr id="261" name="n_2mainValue【体育館・プール】&#10;一人当たり面積"/>
        <xdr:cNvSpPr txBox="1"/>
      </xdr:nvSpPr>
      <xdr:spPr>
        <a:xfrm>
          <a:off x="80963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152417</xdr:rowOff>
    </xdr:from>
    <xdr:ext cx="469744" cy="259045"/>
    <xdr:sp macro="" textlink="">
      <xdr:nvSpPr>
        <xdr:cNvPr id="262" name="n_3mainValue【体育館・プール】&#10;一人当たり面積"/>
        <xdr:cNvSpPr txBox="1"/>
      </xdr:nvSpPr>
      <xdr:spPr>
        <a:xfrm>
          <a:off x="7245427"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140987</xdr:rowOff>
    </xdr:from>
    <xdr:ext cx="469744" cy="259045"/>
    <xdr:sp macro="" textlink="">
      <xdr:nvSpPr>
        <xdr:cNvPr id="263" name="n_4mainValue【体育館・プール】&#10;一人当たり面積"/>
        <xdr:cNvSpPr txBox="1"/>
      </xdr:nvSpPr>
      <xdr:spPr>
        <a:xfrm>
          <a:off x="6404052"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239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852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239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494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239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494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239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494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239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494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239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040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4062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4450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327525" y="1486934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4450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327525" y="133197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94" name="【福祉施設】&#10;有形固定資産減価償却率平均値テキスト"/>
        <xdr:cNvSpPr txBox="1"/>
      </xdr:nvSpPr>
      <xdr:spPr>
        <a:xfrm>
          <a:off x="44450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3561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565525" y="140984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714625"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87325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165281</xdr:rowOff>
    </xdr:from>
    <xdr:to>
      <xdr:col>6</xdr:col>
      <xdr:colOff>38100</xdr:colOff>
      <xdr:row>82</xdr:row>
      <xdr:rowOff>95431</xdr:rowOff>
    </xdr:to>
    <xdr:sp macro="" textlink="">
      <xdr:nvSpPr>
        <xdr:cNvPr id="299" name="フローチャート: 判断 298"/>
        <xdr:cNvSpPr/>
      </xdr:nvSpPr>
      <xdr:spPr>
        <a:xfrm>
          <a:off x="1031875" y="1405273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104866</xdr:rowOff>
    </xdr:from>
    <xdr:to>
      <xdr:col>24</xdr:col>
      <xdr:colOff>114300</xdr:colOff>
      <xdr:row>81</xdr:row>
      <xdr:rowOff>35016</xdr:rowOff>
    </xdr:to>
    <xdr:sp macro="" textlink="">
      <xdr:nvSpPr>
        <xdr:cNvPr id="305" name="楕円 304"/>
        <xdr:cNvSpPr/>
      </xdr:nvSpPr>
      <xdr:spPr>
        <a:xfrm>
          <a:off x="43561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127743</xdr:rowOff>
    </xdr:from>
    <xdr:ext cx="405111" cy="259045"/>
    <xdr:sp macro="" textlink="">
      <xdr:nvSpPr>
        <xdr:cNvPr id="306" name="【福祉施設】&#10;有形固定資産減価償却率該当値テキスト"/>
        <xdr:cNvSpPr txBox="1"/>
      </xdr:nvSpPr>
      <xdr:spPr>
        <a:xfrm>
          <a:off x="4445000" y="1367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148952</xdr:rowOff>
    </xdr:from>
    <xdr:to>
      <xdr:col>20</xdr:col>
      <xdr:colOff>38100</xdr:colOff>
      <xdr:row>81</xdr:row>
      <xdr:rowOff>79102</xdr:rowOff>
    </xdr:to>
    <xdr:sp macro="" textlink="">
      <xdr:nvSpPr>
        <xdr:cNvPr id="307" name="楕円 306"/>
        <xdr:cNvSpPr/>
      </xdr:nvSpPr>
      <xdr:spPr>
        <a:xfrm>
          <a:off x="3565525" y="1386495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155666</xdr:rowOff>
    </xdr:from>
    <xdr:to>
      <xdr:col>24</xdr:col>
      <xdr:colOff>63500</xdr:colOff>
      <xdr:row>81</xdr:row>
      <xdr:rowOff>28302</xdr:rowOff>
    </xdr:to>
    <xdr:cxnSp macro="">
      <xdr:nvCxnSpPr>
        <xdr:cNvPr id="308" name="直線コネクタ 307"/>
        <xdr:cNvCxnSpPr/>
      </xdr:nvCxnSpPr>
      <xdr:spPr>
        <a:xfrm flipV="1">
          <a:off x="3616325" y="13871666"/>
          <a:ext cx="790575"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111398</xdr:rowOff>
    </xdr:from>
    <xdr:to>
      <xdr:col>15</xdr:col>
      <xdr:colOff>101600</xdr:colOff>
      <xdr:row>81</xdr:row>
      <xdr:rowOff>41548</xdr:rowOff>
    </xdr:to>
    <xdr:sp macro="" textlink="">
      <xdr:nvSpPr>
        <xdr:cNvPr id="309" name="楕円 308"/>
        <xdr:cNvSpPr/>
      </xdr:nvSpPr>
      <xdr:spPr>
        <a:xfrm>
          <a:off x="2714625"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162198</xdr:rowOff>
    </xdr:from>
    <xdr:to>
      <xdr:col>19</xdr:col>
      <xdr:colOff>177800</xdr:colOff>
      <xdr:row>81</xdr:row>
      <xdr:rowOff>28302</xdr:rowOff>
    </xdr:to>
    <xdr:cxnSp macro="">
      <xdr:nvCxnSpPr>
        <xdr:cNvPr id="310" name="直線コネクタ 309"/>
        <xdr:cNvCxnSpPr/>
      </xdr:nvCxnSpPr>
      <xdr:spPr>
        <a:xfrm>
          <a:off x="2765425" y="13878198"/>
          <a:ext cx="8509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162016</xdr:rowOff>
    </xdr:from>
    <xdr:to>
      <xdr:col>10</xdr:col>
      <xdr:colOff>165100</xdr:colOff>
      <xdr:row>83</xdr:row>
      <xdr:rowOff>92166</xdr:rowOff>
    </xdr:to>
    <xdr:sp macro="" textlink="">
      <xdr:nvSpPr>
        <xdr:cNvPr id="311" name="楕円 310"/>
        <xdr:cNvSpPr/>
      </xdr:nvSpPr>
      <xdr:spPr>
        <a:xfrm>
          <a:off x="187325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162198</xdr:rowOff>
    </xdr:from>
    <xdr:to>
      <xdr:col>15</xdr:col>
      <xdr:colOff>50800</xdr:colOff>
      <xdr:row>83</xdr:row>
      <xdr:rowOff>41366</xdr:rowOff>
    </xdr:to>
    <xdr:cxnSp macro="">
      <xdr:nvCxnSpPr>
        <xdr:cNvPr id="312" name="直線コネクタ 311"/>
        <xdr:cNvCxnSpPr/>
      </xdr:nvCxnSpPr>
      <xdr:spPr>
        <a:xfrm flipV="1">
          <a:off x="1924050" y="13878198"/>
          <a:ext cx="841375" cy="39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127726</xdr:rowOff>
    </xdr:from>
    <xdr:to>
      <xdr:col>6</xdr:col>
      <xdr:colOff>38100</xdr:colOff>
      <xdr:row>83</xdr:row>
      <xdr:rowOff>57876</xdr:rowOff>
    </xdr:to>
    <xdr:sp macro="" textlink="">
      <xdr:nvSpPr>
        <xdr:cNvPr id="313" name="楕円 312"/>
        <xdr:cNvSpPr/>
      </xdr:nvSpPr>
      <xdr:spPr>
        <a:xfrm>
          <a:off x="1031875" y="1418662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7076</xdr:rowOff>
    </xdr:from>
    <xdr:to>
      <xdr:col>10</xdr:col>
      <xdr:colOff>114300</xdr:colOff>
      <xdr:row>83</xdr:row>
      <xdr:rowOff>41366</xdr:rowOff>
    </xdr:to>
    <xdr:cxnSp macro="">
      <xdr:nvCxnSpPr>
        <xdr:cNvPr id="314" name="直線コネクタ 313"/>
        <xdr:cNvCxnSpPr/>
      </xdr:nvCxnSpPr>
      <xdr:spPr>
        <a:xfrm>
          <a:off x="1082675" y="14237426"/>
          <a:ext cx="841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15" name="n_1aveValue【福祉施設】&#10;有形固定資産減価償却率"/>
        <xdr:cNvSpPr txBox="1"/>
      </xdr:nvSpPr>
      <xdr:spPr>
        <a:xfrm>
          <a:off x="341059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6" name="n_2aveValue【福祉施設】&#10;有形固定資産減価償却率"/>
        <xdr:cNvSpPr txBox="1"/>
      </xdr:nvSpPr>
      <xdr:spPr>
        <a:xfrm>
          <a:off x="257239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731019"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111958</xdr:rowOff>
    </xdr:from>
    <xdr:ext cx="405111" cy="259045"/>
    <xdr:sp macro="" textlink="">
      <xdr:nvSpPr>
        <xdr:cNvPr id="318" name="n_4aveValue【福祉施設】&#10;有形固定資産減価償却率"/>
        <xdr:cNvSpPr txBox="1"/>
      </xdr:nvSpPr>
      <xdr:spPr>
        <a:xfrm>
          <a:off x="8896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95629</xdr:rowOff>
    </xdr:from>
    <xdr:ext cx="405111" cy="259045"/>
    <xdr:sp macro="" textlink="">
      <xdr:nvSpPr>
        <xdr:cNvPr id="319" name="n_1mainValue【福祉施設】&#10;有形固定資産減価償却率"/>
        <xdr:cNvSpPr txBox="1"/>
      </xdr:nvSpPr>
      <xdr:spPr>
        <a:xfrm>
          <a:off x="3410594" y="136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58075</xdr:rowOff>
    </xdr:from>
    <xdr:ext cx="405111" cy="259045"/>
    <xdr:sp macro="" textlink="">
      <xdr:nvSpPr>
        <xdr:cNvPr id="320" name="n_2mainValue【福祉施設】&#10;有形固定資産減価償却率"/>
        <xdr:cNvSpPr txBox="1"/>
      </xdr:nvSpPr>
      <xdr:spPr>
        <a:xfrm>
          <a:off x="257239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83293</xdr:rowOff>
    </xdr:from>
    <xdr:ext cx="405111" cy="259045"/>
    <xdr:sp macro="" textlink="">
      <xdr:nvSpPr>
        <xdr:cNvPr id="321" name="n_3mainValue【福祉施設】&#10;有形固定資産減価償却率"/>
        <xdr:cNvSpPr txBox="1"/>
      </xdr:nvSpPr>
      <xdr:spPr>
        <a:xfrm>
          <a:off x="1731019"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49003</xdr:rowOff>
    </xdr:from>
    <xdr:ext cx="405111" cy="259045"/>
    <xdr:sp macro="" textlink="">
      <xdr:nvSpPr>
        <xdr:cNvPr id="322" name="n_4mainValue【福祉施設】&#10;有形固定資産減価償却率"/>
        <xdr:cNvSpPr txBox="1"/>
      </xdr:nvSpPr>
      <xdr:spPr>
        <a:xfrm>
          <a:off x="8896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9952990"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9991725"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9874250" y="148361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9991725"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9874250" y="134112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51" name="【福祉施設】&#10;一人当たり面積平均値テキスト"/>
        <xdr:cNvSpPr txBox="1"/>
      </xdr:nvSpPr>
      <xdr:spPr>
        <a:xfrm>
          <a:off x="9991725"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9912350" y="14389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911225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8270875" y="143586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7419975"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101600</xdr:rowOff>
    </xdr:from>
    <xdr:to>
      <xdr:col>36</xdr:col>
      <xdr:colOff>165100</xdr:colOff>
      <xdr:row>85</xdr:row>
      <xdr:rowOff>31750</xdr:rowOff>
    </xdr:to>
    <xdr:sp macro="" textlink="">
      <xdr:nvSpPr>
        <xdr:cNvPr id="356" name="フローチャート: 判断 355"/>
        <xdr:cNvSpPr/>
      </xdr:nvSpPr>
      <xdr:spPr>
        <a:xfrm>
          <a:off x="65786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2539</xdr:rowOff>
    </xdr:from>
    <xdr:to>
      <xdr:col>55</xdr:col>
      <xdr:colOff>50800</xdr:colOff>
      <xdr:row>82</xdr:row>
      <xdr:rowOff>104139</xdr:rowOff>
    </xdr:to>
    <xdr:sp macro="" textlink="">
      <xdr:nvSpPr>
        <xdr:cNvPr id="362" name="楕円 361"/>
        <xdr:cNvSpPr/>
      </xdr:nvSpPr>
      <xdr:spPr>
        <a:xfrm>
          <a:off x="9912350" y="140614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25416</xdr:rowOff>
    </xdr:from>
    <xdr:ext cx="469744" cy="259045"/>
    <xdr:sp macro="" textlink="">
      <xdr:nvSpPr>
        <xdr:cNvPr id="363" name="【福祉施設】&#10;一人当たり面積該当値テキスト"/>
        <xdr:cNvSpPr txBox="1"/>
      </xdr:nvSpPr>
      <xdr:spPr>
        <a:xfrm>
          <a:off x="9991725"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71120</xdr:rowOff>
    </xdr:from>
    <xdr:to>
      <xdr:col>50</xdr:col>
      <xdr:colOff>165100</xdr:colOff>
      <xdr:row>82</xdr:row>
      <xdr:rowOff>1270</xdr:rowOff>
    </xdr:to>
    <xdr:sp macro="" textlink="">
      <xdr:nvSpPr>
        <xdr:cNvPr id="364" name="楕円 363"/>
        <xdr:cNvSpPr/>
      </xdr:nvSpPr>
      <xdr:spPr>
        <a:xfrm>
          <a:off x="911225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121920</xdr:rowOff>
    </xdr:from>
    <xdr:to>
      <xdr:col>55</xdr:col>
      <xdr:colOff>0</xdr:colOff>
      <xdr:row>82</xdr:row>
      <xdr:rowOff>53339</xdr:rowOff>
    </xdr:to>
    <xdr:cxnSp macro="">
      <xdr:nvCxnSpPr>
        <xdr:cNvPr id="365" name="直線コネクタ 364"/>
        <xdr:cNvCxnSpPr/>
      </xdr:nvCxnSpPr>
      <xdr:spPr>
        <a:xfrm>
          <a:off x="9163050" y="14009370"/>
          <a:ext cx="790575"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71120</xdr:rowOff>
    </xdr:from>
    <xdr:to>
      <xdr:col>46</xdr:col>
      <xdr:colOff>38100</xdr:colOff>
      <xdr:row>82</xdr:row>
      <xdr:rowOff>1270</xdr:rowOff>
    </xdr:to>
    <xdr:sp macro="" textlink="">
      <xdr:nvSpPr>
        <xdr:cNvPr id="366" name="楕円 365"/>
        <xdr:cNvSpPr/>
      </xdr:nvSpPr>
      <xdr:spPr>
        <a:xfrm>
          <a:off x="8270875" y="139585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121920</xdr:rowOff>
    </xdr:from>
    <xdr:to>
      <xdr:col>50</xdr:col>
      <xdr:colOff>114300</xdr:colOff>
      <xdr:row>81</xdr:row>
      <xdr:rowOff>121920</xdr:rowOff>
    </xdr:to>
    <xdr:cxnSp macro="">
      <xdr:nvCxnSpPr>
        <xdr:cNvPr id="367" name="直線コネクタ 366"/>
        <xdr:cNvCxnSpPr/>
      </xdr:nvCxnSpPr>
      <xdr:spPr>
        <a:xfrm>
          <a:off x="8321675" y="1400937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166370</xdr:rowOff>
    </xdr:from>
    <xdr:to>
      <xdr:col>41</xdr:col>
      <xdr:colOff>101600</xdr:colOff>
      <xdr:row>84</xdr:row>
      <xdr:rowOff>96520</xdr:rowOff>
    </xdr:to>
    <xdr:sp macro="" textlink="">
      <xdr:nvSpPr>
        <xdr:cNvPr id="368" name="楕円 367"/>
        <xdr:cNvSpPr/>
      </xdr:nvSpPr>
      <xdr:spPr>
        <a:xfrm>
          <a:off x="7419975"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121920</xdr:rowOff>
    </xdr:from>
    <xdr:to>
      <xdr:col>45</xdr:col>
      <xdr:colOff>177800</xdr:colOff>
      <xdr:row>84</xdr:row>
      <xdr:rowOff>45720</xdr:rowOff>
    </xdr:to>
    <xdr:cxnSp macro="">
      <xdr:nvCxnSpPr>
        <xdr:cNvPr id="369" name="直線コネクタ 368"/>
        <xdr:cNvCxnSpPr/>
      </xdr:nvCxnSpPr>
      <xdr:spPr>
        <a:xfrm flipV="1">
          <a:off x="7470775" y="14009370"/>
          <a:ext cx="8509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70" name="楕円 369"/>
        <xdr:cNvSpPr/>
      </xdr:nvSpPr>
      <xdr:spPr>
        <a:xfrm>
          <a:off x="65786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45720</xdr:rowOff>
    </xdr:from>
    <xdr:to>
      <xdr:col>41</xdr:col>
      <xdr:colOff>50800</xdr:colOff>
      <xdr:row>84</xdr:row>
      <xdr:rowOff>91439</xdr:rowOff>
    </xdr:to>
    <xdr:cxnSp macro="">
      <xdr:nvCxnSpPr>
        <xdr:cNvPr id="371" name="直線コネクタ 370"/>
        <xdr:cNvCxnSpPr/>
      </xdr:nvCxnSpPr>
      <xdr:spPr>
        <a:xfrm flipV="1">
          <a:off x="6629400" y="14447520"/>
          <a:ext cx="84137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2" name="n_1aveValue【福祉施設】&#10;一人当たり面積"/>
        <xdr:cNvSpPr txBox="1"/>
      </xdr:nvSpPr>
      <xdr:spPr>
        <a:xfrm>
          <a:off x="8925002"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3" name="n_2aveValue【福祉施設】&#10;一人当たり面積"/>
        <xdr:cNvSpPr txBox="1"/>
      </xdr:nvSpPr>
      <xdr:spPr>
        <a:xfrm>
          <a:off x="80963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xdr:cNvSpPr txBox="1"/>
      </xdr:nvSpPr>
      <xdr:spPr>
        <a:xfrm>
          <a:off x="724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22877</xdr:rowOff>
    </xdr:from>
    <xdr:ext cx="469744" cy="259045"/>
    <xdr:sp macro="" textlink="">
      <xdr:nvSpPr>
        <xdr:cNvPr id="375" name="n_4aveValue【福祉施設】&#10;一人当たり面積"/>
        <xdr:cNvSpPr txBox="1"/>
      </xdr:nvSpPr>
      <xdr:spPr>
        <a:xfrm>
          <a:off x="6404052"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17797</xdr:rowOff>
    </xdr:from>
    <xdr:ext cx="469744" cy="259045"/>
    <xdr:sp macro="" textlink="">
      <xdr:nvSpPr>
        <xdr:cNvPr id="376" name="n_1mainValue【福祉施設】&#10;一人当たり面積"/>
        <xdr:cNvSpPr txBox="1"/>
      </xdr:nvSpPr>
      <xdr:spPr>
        <a:xfrm>
          <a:off x="8925002"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17797</xdr:rowOff>
    </xdr:from>
    <xdr:ext cx="469744" cy="259045"/>
    <xdr:sp macro="" textlink="">
      <xdr:nvSpPr>
        <xdr:cNvPr id="377" name="n_2mainValue【福祉施設】&#10;一人当たり面積"/>
        <xdr:cNvSpPr txBox="1"/>
      </xdr:nvSpPr>
      <xdr:spPr>
        <a:xfrm>
          <a:off x="80963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8" name="n_3mainValue【福祉施設】&#10;一人当たり面積"/>
        <xdr:cNvSpPr txBox="1"/>
      </xdr:nvSpPr>
      <xdr:spPr>
        <a:xfrm>
          <a:off x="7245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158766</xdr:rowOff>
    </xdr:from>
    <xdr:ext cx="469744" cy="259045"/>
    <xdr:sp macro="" textlink="">
      <xdr:nvSpPr>
        <xdr:cNvPr id="379" name="n_4mainValue【福祉施設】&#10;一人当たり面積"/>
        <xdr:cNvSpPr txBox="1"/>
      </xdr:nvSpPr>
      <xdr:spPr>
        <a:xfrm>
          <a:off x="6404052"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852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040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4062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4450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32752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4450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327525" y="172424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xdr:cNvSpPr txBox="1"/>
      </xdr:nvSpPr>
      <xdr:spPr>
        <a:xfrm>
          <a:off x="44450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3561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565525" y="1790681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714625"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87325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5" name="フローチャート: 判断 414"/>
        <xdr:cNvSpPr/>
      </xdr:nvSpPr>
      <xdr:spPr>
        <a:xfrm>
          <a:off x="1031875" y="1786599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43362</xdr:rowOff>
    </xdr:from>
    <xdr:to>
      <xdr:col>24</xdr:col>
      <xdr:colOff>114300</xdr:colOff>
      <xdr:row>105</xdr:row>
      <xdr:rowOff>144962</xdr:rowOff>
    </xdr:to>
    <xdr:sp macro="" textlink="">
      <xdr:nvSpPr>
        <xdr:cNvPr id="421" name="楕円 420"/>
        <xdr:cNvSpPr/>
      </xdr:nvSpPr>
      <xdr:spPr>
        <a:xfrm>
          <a:off x="43561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21789</xdr:rowOff>
    </xdr:from>
    <xdr:ext cx="405111" cy="259045"/>
    <xdr:sp macro="" textlink="">
      <xdr:nvSpPr>
        <xdr:cNvPr id="422" name="【市民会館】&#10;有形固定資産減価償却率該当値テキスト"/>
        <xdr:cNvSpPr txBox="1"/>
      </xdr:nvSpPr>
      <xdr:spPr>
        <a:xfrm>
          <a:off x="4445000"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67855</xdr:rowOff>
    </xdr:from>
    <xdr:to>
      <xdr:col>20</xdr:col>
      <xdr:colOff>38100</xdr:colOff>
      <xdr:row>105</xdr:row>
      <xdr:rowOff>169455</xdr:rowOff>
    </xdr:to>
    <xdr:sp macro="" textlink="">
      <xdr:nvSpPr>
        <xdr:cNvPr id="423" name="楕円 422"/>
        <xdr:cNvSpPr/>
      </xdr:nvSpPr>
      <xdr:spPr>
        <a:xfrm>
          <a:off x="3565525" y="180701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94162</xdr:rowOff>
    </xdr:from>
    <xdr:to>
      <xdr:col>24</xdr:col>
      <xdr:colOff>63500</xdr:colOff>
      <xdr:row>105</xdr:row>
      <xdr:rowOff>118655</xdr:rowOff>
    </xdr:to>
    <xdr:cxnSp macro="">
      <xdr:nvCxnSpPr>
        <xdr:cNvPr id="424" name="直線コネクタ 423"/>
        <xdr:cNvCxnSpPr/>
      </xdr:nvCxnSpPr>
      <xdr:spPr>
        <a:xfrm flipV="1">
          <a:off x="3616325" y="18096412"/>
          <a:ext cx="7905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56424</xdr:rowOff>
    </xdr:from>
    <xdr:to>
      <xdr:col>15</xdr:col>
      <xdr:colOff>101600</xdr:colOff>
      <xdr:row>105</xdr:row>
      <xdr:rowOff>158024</xdr:rowOff>
    </xdr:to>
    <xdr:sp macro="" textlink="">
      <xdr:nvSpPr>
        <xdr:cNvPr id="425" name="楕円 424"/>
        <xdr:cNvSpPr/>
      </xdr:nvSpPr>
      <xdr:spPr>
        <a:xfrm>
          <a:off x="2714625"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107224</xdr:rowOff>
    </xdr:from>
    <xdr:to>
      <xdr:col>19</xdr:col>
      <xdr:colOff>177800</xdr:colOff>
      <xdr:row>105</xdr:row>
      <xdr:rowOff>118655</xdr:rowOff>
    </xdr:to>
    <xdr:cxnSp macro="">
      <xdr:nvCxnSpPr>
        <xdr:cNvPr id="426" name="直線コネクタ 425"/>
        <xdr:cNvCxnSpPr/>
      </xdr:nvCxnSpPr>
      <xdr:spPr>
        <a:xfrm>
          <a:off x="2765425" y="18109474"/>
          <a:ext cx="850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427" name="楕円 426"/>
        <xdr:cNvSpPr/>
      </xdr:nvSpPr>
      <xdr:spPr>
        <a:xfrm>
          <a:off x="187325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87630</xdr:rowOff>
    </xdr:from>
    <xdr:to>
      <xdr:col>15</xdr:col>
      <xdr:colOff>50800</xdr:colOff>
      <xdr:row>105</xdr:row>
      <xdr:rowOff>107224</xdr:rowOff>
    </xdr:to>
    <xdr:cxnSp macro="">
      <xdr:nvCxnSpPr>
        <xdr:cNvPr id="428" name="直線コネクタ 427"/>
        <xdr:cNvCxnSpPr/>
      </xdr:nvCxnSpPr>
      <xdr:spPr>
        <a:xfrm>
          <a:off x="1924050" y="18089880"/>
          <a:ext cx="8413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4173</xdr:rowOff>
    </xdr:from>
    <xdr:to>
      <xdr:col>6</xdr:col>
      <xdr:colOff>38100</xdr:colOff>
      <xdr:row>105</xdr:row>
      <xdr:rowOff>105773</xdr:rowOff>
    </xdr:to>
    <xdr:sp macro="" textlink="">
      <xdr:nvSpPr>
        <xdr:cNvPr id="429" name="楕円 428"/>
        <xdr:cNvSpPr/>
      </xdr:nvSpPr>
      <xdr:spPr>
        <a:xfrm>
          <a:off x="1031875" y="180064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54973</xdr:rowOff>
    </xdr:from>
    <xdr:to>
      <xdr:col>10</xdr:col>
      <xdr:colOff>114300</xdr:colOff>
      <xdr:row>105</xdr:row>
      <xdr:rowOff>87630</xdr:rowOff>
    </xdr:to>
    <xdr:cxnSp macro="">
      <xdr:nvCxnSpPr>
        <xdr:cNvPr id="430" name="直線コネクタ 429"/>
        <xdr:cNvCxnSpPr/>
      </xdr:nvCxnSpPr>
      <xdr:spPr>
        <a:xfrm>
          <a:off x="1082675" y="18057223"/>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xdr:cNvSpPr txBox="1"/>
      </xdr:nvSpPr>
      <xdr:spPr>
        <a:xfrm>
          <a:off x="341059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xdr:cNvSpPr txBox="1"/>
      </xdr:nvSpPr>
      <xdr:spPr>
        <a:xfrm>
          <a:off x="257239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xdr:cNvSpPr txBox="1"/>
      </xdr:nvSpPr>
      <xdr:spPr>
        <a:xfrm>
          <a:off x="1731019"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4" name="n_4aveValue【市民会館】&#10;有形固定資産減価償却率"/>
        <xdr:cNvSpPr txBox="1"/>
      </xdr:nvSpPr>
      <xdr:spPr>
        <a:xfrm>
          <a:off x="8896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160582</xdr:rowOff>
    </xdr:from>
    <xdr:ext cx="405111" cy="259045"/>
    <xdr:sp macro="" textlink="">
      <xdr:nvSpPr>
        <xdr:cNvPr id="435" name="n_1mainValue【市民会館】&#10;有形固定資産減価償却率"/>
        <xdr:cNvSpPr txBox="1"/>
      </xdr:nvSpPr>
      <xdr:spPr>
        <a:xfrm>
          <a:off x="341059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36" name="n_2mainValue【市民会館】&#10;有形固定資産減価償却率"/>
        <xdr:cNvSpPr txBox="1"/>
      </xdr:nvSpPr>
      <xdr:spPr>
        <a:xfrm>
          <a:off x="257239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129557</xdr:rowOff>
    </xdr:from>
    <xdr:ext cx="405111" cy="259045"/>
    <xdr:sp macro="" textlink="">
      <xdr:nvSpPr>
        <xdr:cNvPr id="437" name="n_3mainValue【市民会館】&#10;有形固定資産減価償却率"/>
        <xdr:cNvSpPr txBox="1"/>
      </xdr:nvSpPr>
      <xdr:spPr>
        <a:xfrm>
          <a:off x="1731019"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96900</xdr:rowOff>
    </xdr:from>
    <xdr:ext cx="405111" cy="259045"/>
    <xdr:sp macro="" textlink="">
      <xdr:nvSpPr>
        <xdr:cNvPr id="438" name="n_4mainValue【市民会館】&#10;有形固定資産減価償却率"/>
        <xdr:cNvSpPr txBox="1"/>
      </xdr:nvSpPr>
      <xdr:spPr>
        <a:xfrm>
          <a:off x="8896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6280150" y="1859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58320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6280150" y="1813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58320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6280150" y="1767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58320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6280150" y="1722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58320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9952990"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9991725"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9874250" y="184190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9991725"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9874250" y="1739950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xdr:cNvSpPr txBox="1"/>
      </xdr:nvSpPr>
      <xdr:spPr>
        <a:xfrm>
          <a:off x="9991725"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9912350" y="1800250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911225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8270875" y="180162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7419975"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93980</xdr:rowOff>
    </xdr:from>
    <xdr:to>
      <xdr:col>36</xdr:col>
      <xdr:colOff>165100</xdr:colOff>
      <xdr:row>105</xdr:row>
      <xdr:rowOff>24130</xdr:rowOff>
    </xdr:to>
    <xdr:sp macro="" textlink="">
      <xdr:nvSpPr>
        <xdr:cNvPr id="470" name="フローチャート: 判断 469"/>
        <xdr:cNvSpPr/>
      </xdr:nvSpPr>
      <xdr:spPr>
        <a:xfrm>
          <a:off x="65786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76" name="楕円 475"/>
        <xdr:cNvSpPr/>
      </xdr:nvSpPr>
      <xdr:spPr>
        <a:xfrm>
          <a:off x="9912350" y="179476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77" name="【市民会館】&#10;一人当たり面積該当値テキスト"/>
        <xdr:cNvSpPr txBox="1"/>
      </xdr:nvSpPr>
      <xdr:spPr>
        <a:xfrm>
          <a:off x="9991725"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78" name="楕円 477"/>
        <xdr:cNvSpPr/>
      </xdr:nvSpPr>
      <xdr:spPr>
        <a:xfrm>
          <a:off x="911225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104</xdr:row>
      <xdr:rowOff>167639</xdr:rowOff>
    </xdr:to>
    <xdr:cxnSp macro="">
      <xdr:nvCxnSpPr>
        <xdr:cNvPr id="479" name="直線コネクタ 478"/>
        <xdr:cNvCxnSpPr/>
      </xdr:nvCxnSpPr>
      <xdr:spPr>
        <a:xfrm>
          <a:off x="9163050" y="1799843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121413</xdr:rowOff>
    </xdr:from>
    <xdr:to>
      <xdr:col>46</xdr:col>
      <xdr:colOff>38100</xdr:colOff>
      <xdr:row>105</xdr:row>
      <xdr:rowOff>51563</xdr:rowOff>
    </xdr:to>
    <xdr:sp macro="" textlink="">
      <xdr:nvSpPr>
        <xdr:cNvPr id="480" name="楕円 479"/>
        <xdr:cNvSpPr/>
      </xdr:nvSpPr>
      <xdr:spPr>
        <a:xfrm>
          <a:off x="8270875" y="1795221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105</xdr:row>
      <xdr:rowOff>763</xdr:rowOff>
    </xdr:to>
    <xdr:cxnSp macro="">
      <xdr:nvCxnSpPr>
        <xdr:cNvPr id="481" name="直線コネクタ 480"/>
        <xdr:cNvCxnSpPr/>
      </xdr:nvCxnSpPr>
      <xdr:spPr>
        <a:xfrm flipV="1">
          <a:off x="8321675" y="17998439"/>
          <a:ext cx="841375"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121413</xdr:rowOff>
    </xdr:from>
    <xdr:to>
      <xdr:col>41</xdr:col>
      <xdr:colOff>101600</xdr:colOff>
      <xdr:row>105</xdr:row>
      <xdr:rowOff>51563</xdr:rowOff>
    </xdr:to>
    <xdr:sp macro="" textlink="">
      <xdr:nvSpPr>
        <xdr:cNvPr id="482" name="楕円 481"/>
        <xdr:cNvSpPr/>
      </xdr:nvSpPr>
      <xdr:spPr>
        <a:xfrm>
          <a:off x="7419975"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763</xdr:rowOff>
    </xdr:from>
    <xdr:to>
      <xdr:col>45</xdr:col>
      <xdr:colOff>177800</xdr:colOff>
      <xdr:row>105</xdr:row>
      <xdr:rowOff>763</xdr:rowOff>
    </xdr:to>
    <xdr:cxnSp macro="">
      <xdr:nvCxnSpPr>
        <xdr:cNvPr id="483" name="直線コネクタ 482"/>
        <xdr:cNvCxnSpPr/>
      </xdr:nvCxnSpPr>
      <xdr:spPr>
        <a:xfrm>
          <a:off x="7470775" y="18003013"/>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125985</xdr:rowOff>
    </xdr:from>
    <xdr:to>
      <xdr:col>36</xdr:col>
      <xdr:colOff>165100</xdr:colOff>
      <xdr:row>105</xdr:row>
      <xdr:rowOff>56135</xdr:rowOff>
    </xdr:to>
    <xdr:sp macro="" textlink="">
      <xdr:nvSpPr>
        <xdr:cNvPr id="484" name="楕円 483"/>
        <xdr:cNvSpPr/>
      </xdr:nvSpPr>
      <xdr:spPr>
        <a:xfrm>
          <a:off x="65786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763</xdr:rowOff>
    </xdr:from>
    <xdr:to>
      <xdr:col>41</xdr:col>
      <xdr:colOff>50800</xdr:colOff>
      <xdr:row>105</xdr:row>
      <xdr:rowOff>5335</xdr:rowOff>
    </xdr:to>
    <xdr:cxnSp macro="">
      <xdr:nvCxnSpPr>
        <xdr:cNvPr id="485" name="直線コネクタ 484"/>
        <xdr:cNvCxnSpPr/>
      </xdr:nvCxnSpPr>
      <xdr:spPr>
        <a:xfrm flipV="1">
          <a:off x="6629400" y="18003013"/>
          <a:ext cx="841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6" name="n_1aveValue【市民会館】&#10;一人当たり面積"/>
        <xdr:cNvSpPr txBox="1"/>
      </xdr:nvSpPr>
      <xdr:spPr>
        <a:xfrm>
          <a:off x="8925002"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7" name="n_2aveValue【市民会館】&#10;一人当たり面積"/>
        <xdr:cNvSpPr txBox="1"/>
      </xdr:nvSpPr>
      <xdr:spPr>
        <a:xfrm>
          <a:off x="80963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488" name="n_3aveValue【市民会館】&#10;一人当たり面積"/>
        <xdr:cNvSpPr txBox="1"/>
      </xdr:nvSpPr>
      <xdr:spPr>
        <a:xfrm>
          <a:off x="724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40657</xdr:rowOff>
    </xdr:from>
    <xdr:ext cx="469744" cy="259045"/>
    <xdr:sp macro="" textlink="">
      <xdr:nvSpPr>
        <xdr:cNvPr id="489" name="n_4aveValue【市民会館】&#10;一人当たり面積"/>
        <xdr:cNvSpPr txBox="1"/>
      </xdr:nvSpPr>
      <xdr:spPr>
        <a:xfrm>
          <a:off x="6404052"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490" name="n_1mainValue【市民会館】&#10;一人当たり面積"/>
        <xdr:cNvSpPr txBox="1"/>
      </xdr:nvSpPr>
      <xdr:spPr>
        <a:xfrm>
          <a:off x="8925002"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68090</xdr:rowOff>
    </xdr:from>
    <xdr:ext cx="469744" cy="259045"/>
    <xdr:sp macro="" textlink="">
      <xdr:nvSpPr>
        <xdr:cNvPr id="491" name="n_2mainValue【市民会館】&#10;一人当たり面積"/>
        <xdr:cNvSpPr txBox="1"/>
      </xdr:nvSpPr>
      <xdr:spPr>
        <a:xfrm>
          <a:off x="80963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68090</xdr:rowOff>
    </xdr:from>
    <xdr:ext cx="469744" cy="259045"/>
    <xdr:sp macro="" textlink="">
      <xdr:nvSpPr>
        <xdr:cNvPr id="492" name="n_3mainValue【市民会館】&#10;一人当たり面積"/>
        <xdr:cNvSpPr txBox="1"/>
      </xdr:nvSpPr>
      <xdr:spPr>
        <a:xfrm>
          <a:off x="7245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47262</xdr:rowOff>
    </xdr:from>
    <xdr:ext cx="469744" cy="259045"/>
    <xdr:sp macro="" textlink="">
      <xdr:nvSpPr>
        <xdr:cNvPr id="493" name="n_4mainValue【市民会館】&#10;一人当たり面積"/>
        <xdr:cNvSpPr txBox="1"/>
      </xdr:nvSpPr>
      <xdr:spPr>
        <a:xfrm>
          <a:off x="6404052"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38827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150698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xdr:cNvCxnSpPr/>
      </xdr:nvCxnSpPr>
      <xdr:spPr>
        <a:xfrm flipV="1">
          <a:off x="15509239"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xdr:cNvSpPr txBox="1"/>
      </xdr:nvSpPr>
      <xdr:spPr>
        <a:xfrm>
          <a:off x="15547975"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xdr:cNvCxnSpPr/>
      </xdr:nvCxnSpPr>
      <xdr:spPr>
        <a:xfrm>
          <a:off x="15420975" y="72705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xdr:cNvSpPr txBox="1"/>
      </xdr:nvSpPr>
      <xdr:spPr>
        <a:xfrm>
          <a:off x="15547975"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xdr:cNvCxnSpPr/>
      </xdr:nvCxnSpPr>
      <xdr:spPr>
        <a:xfrm>
          <a:off x="15420975" y="576997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xdr:cNvSpPr txBox="1"/>
      </xdr:nvSpPr>
      <xdr:spPr>
        <a:xfrm>
          <a:off x="15547975"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xdr:cNvSpPr/>
      </xdr:nvSpPr>
      <xdr:spPr>
        <a:xfrm>
          <a:off x="15459075"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xdr:cNvSpPr/>
      </xdr:nvSpPr>
      <xdr:spPr>
        <a:xfrm>
          <a:off x="14658975"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xdr:cNvSpPr/>
      </xdr:nvSpPr>
      <xdr:spPr>
        <a:xfrm>
          <a:off x="138176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xdr:cNvSpPr/>
      </xdr:nvSpPr>
      <xdr:spPr>
        <a:xfrm>
          <a:off x="12976225" y="64784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29" name="フローチャート: 判断 528"/>
        <xdr:cNvSpPr/>
      </xdr:nvSpPr>
      <xdr:spPr>
        <a:xfrm>
          <a:off x="12125325"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535" name="楕円 534"/>
        <xdr:cNvSpPr/>
      </xdr:nvSpPr>
      <xdr:spPr>
        <a:xfrm>
          <a:off x="15459075"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121755</xdr:rowOff>
    </xdr:from>
    <xdr:ext cx="405111" cy="259045"/>
    <xdr:sp macro="" textlink="">
      <xdr:nvSpPr>
        <xdr:cNvPr id="536" name="【一般廃棄物処理施設】&#10;有形固定資産減価償却率該当値テキスト"/>
        <xdr:cNvSpPr txBox="1"/>
      </xdr:nvSpPr>
      <xdr:spPr>
        <a:xfrm>
          <a:off x="15547975" y="612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54792</xdr:rowOff>
    </xdr:from>
    <xdr:to>
      <xdr:col>81</xdr:col>
      <xdr:colOff>101600</xdr:colOff>
      <xdr:row>36</xdr:row>
      <xdr:rowOff>156392</xdr:rowOff>
    </xdr:to>
    <xdr:sp macro="" textlink="">
      <xdr:nvSpPr>
        <xdr:cNvPr id="537" name="楕円 536"/>
        <xdr:cNvSpPr/>
      </xdr:nvSpPr>
      <xdr:spPr>
        <a:xfrm>
          <a:off x="14658975"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105592</xdr:rowOff>
    </xdr:from>
    <xdr:to>
      <xdr:col>85</xdr:col>
      <xdr:colOff>127000</xdr:colOff>
      <xdr:row>36</xdr:row>
      <xdr:rowOff>149678</xdr:rowOff>
    </xdr:to>
    <xdr:cxnSp macro="">
      <xdr:nvCxnSpPr>
        <xdr:cNvPr id="538" name="直線コネクタ 537"/>
        <xdr:cNvCxnSpPr/>
      </xdr:nvCxnSpPr>
      <xdr:spPr>
        <a:xfrm>
          <a:off x="14709775" y="6277792"/>
          <a:ext cx="8001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xdr:rowOff>
    </xdr:from>
    <xdr:to>
      <xdr:col>76</xdr:col>
      <xdr:colOff>165100</xdr:colOff>
      <xdr:row>36</xdr:row>
      <xdr:rowOff>112304</xdr:rowOff>
    </xdr:to>
    <xdr:sp macro="" textlink="">
      <xdr:nvSpPr>
        <xdr:cNvPr id="539" name="楕円 538"/>
        <xdr:cNvSpPr/>
      </xdr:nvSpPr>
      <xdr:spPr>
        <a:xfrm>
          <a:off x="138176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61504</xdr:rowOff>
    </xdr:from>
    <xdr:to>
      <xdr:col>81</xdr:col>
      <xdr:colOff>50800</xdr:colOff>
      <xdr:row>36</xdr:row>
      <xdr:rowOff>105592</xdr:rowOff>
    </xdr:to>
    <xdr:cxnSp macro="">
      <xdr:nvCxnSpPr>
        <xdr:cNvPr id="540" name="直線コネクタ 539"/>
        <xdr:cNvCxnSpPr/>
      </xdr:nvCxnSpPr>
      <xdr:spPr>
        <a:xfrm>
          <a:off x="13868400" y="6233704"/>
          <a:ext cx="841375"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136434</xdr:rowOff>
    </xdr:from>
    <xdr:to>
      <xdr:col>72</xdr:col>
      <xdr:colOff>38100</xdr:colOff>
      <xdr:row>36</xdr:row>
      <xdr:rowOff>66584</xdr:rowOff>
    </xdr:to>
    <xdr:sp macro="" textlink="">
      <xdr:nvSpPr>
        <xdr:cNvPr id="541" name="楕円 540"/>
        <xdr:cNvSpPr/>
      </xdr:nvSpPr>
      <xdr:spPr>
        <a:xfrm>
          <a:off x="12976225" y="613718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xdr:rowOff>
    </xdr:from>
    <xdr:to>
      <xdr:col>76</xdr:col>
      <xdr:colOff>114300</xdr:colOff>
      <xdr:row>36</xdr:row>
      <xdr:rowOff>61504</xdr:rowOff>
    </xdr:to>
    <xdr:cxnSp macro="">
      <xdr:nvCxnSpPr>
        <xdr:cNvPr id="542" name="直線コネクタ 541"/>
        <xdr:cNvCxnSpPr/>
      </xdr:nvCxnSpPr>
      <xdr:spPr>
        <a:xfrm>
          <a:off x="13027025" y="6187984"/>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93980</xdr:rowOff>
    </xdr:from>
    <xdr:to>
      <xdr:col>67</xdr:col>
      <xdr:colOff>101600</xdr:colOff>
      <xdr:row>36</xdr:row>
      <xdr:rowOff>24130</xdr:rowOff>
    </xdr:to>
    <xdr:sp macro="" textlink="">
      <xdr:nvSpPr>
        <xdr:cNvPr id="543" name="楕円 542"/>
        <xdr:cNvSpPr/>
      </xdr:nvSpPr>
      <xdr:spPr>
        <a:xfrm>
          <a:off x="12125325"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144780</xdr:rowOff>
    </xdr:from>
    <xdr:to>
      <xdr:col>71</xdr:col>
      <xdr:colOff>177800</xdr:colOff>
      <xdr:row>36</xdr:row>
      <xdr:rowOff>15784</xdr:rowOff>
    </xdr:to>
    <xdr:cxnSp macro="">
      <xdr:nvCxnSpPr>
        <xdr:cNvPr id="544" name="直線コネクタ 543"/>
        <xdr:cNvCxnSpPr/>
      </xdr:nvCxnSpPr>
      <xdr:spPr>
        <a:xfrm>
          <a:off x="12176125" y="6145530"/>
          <a:ext cx="8509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5" name="n_1aveValue【一般廃棄物処理施設】&#10;有形固定資産減価償却率"/>
        <xdr:cNvSpPr txBox="1"/>
      </xdr:nvSpPr>
      <xdr:spPr>
        <a:xfrm>
          <a:off x="14504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6" name="n_2aveValue【一般廃棄物処理施設】&#10;有形固定資産減価償却率"/>
        <xdr:cNvSpPr txBox="1"/>
      </xdr:nvSpPr>
      <xdr:spPr>
        <a:xfrm>
          <a:off x="13675369"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7" name="n_3aveValue【一般廃棄物処理施設】&#10;有形固定資産減価償却率"/>
        <xdr:cNvSpPr txBox="1"/>
      </xdr:nvSpPr>
      <xdr:spPr>
        <a:xfrm>
          <a:off x="1283399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48" name="n_4aveValue【一般廃棄物処理施設】&#10;有形固定資産減価償却率"/>
        <xdr:cNvSpPr txBox="1"/>
      </xdr:nvSpPr>
      <xdr:spPr>
        <a:xfrm>
          <a:off x="1198309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1469</xdr:rowOff>
    </xdr:from>
    <xdr:ext cx="405111" cy="259045"/>
    <xdr:sp macro="" textlink="">
      <xdr:nvSpPr>
        <xdr:cNvPr id="549" name="n_1mainValue【一般廃棄物処理施設】&#10;有形固定資産減価償却率"/>
        <xdr:cNvSpPr txBox="1"/>
      </xdr:nvSpPr>
      <xdr:spPr>
        <a:xfrm>
          <a:off x="14504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128831</xdr:rowOff>
    </xdr:from>
    <xdr:ext cx="405111" cy="259045"/>
    <xdr:sp macro="" textlink="">
      <xdr:nvSpPr>
        <xdr:cNvPr id="550" name="n_2mainValue【一般廃棄物処理施設】&#10;有形固定資産減価償却率"/>
        <xdr:cNvSpPr txBox="1"/>
      </xdr:nvSpPr>
      <xdr:spPr>
        <a:xfrm>
          <a:off x="13675369"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83111</xdr:rowOff>
    </xdr:from>
    <xdr:ext cx="405111" cy="259045"/>
    <xdr:sp macro="" textlink="">
      <xdr:nvSpPr>
        <xdr:cNvPr id="551" name="n_3mainValue【一般廃棄物処理施設】&#10;有形固定資産減価償却率"/>
        <xdr:cNvSpPr txBox="1"/>
      </xdr:nvSpPr>
      <xdr:spPr>
        <a:xfrm>
          <a:off x="1283399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40657</xdr:rowOff>
    </xdr:from>
    <xdr:ext cx="405111" cy="259045"/>
    <xdr:sp macro="" textlink="">
      <xdr:nvSpPr>
        <xdr:cNvPr id="552" name="n_4mainValue【一般廃棄物処理施設】&#10;有形固定資産減価償却率"/>
        <xdr:cNvSpPr txBox="1"/>
      </xdr:nvSpPr>
      <xdr:spPr>
        <a:xfrm>
          <a:off x="1198309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71438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68162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68162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xdr:cNvCxnSpPr/>
      </xdr:nvCxnSpPr>
      <xdr:spPr>
        <a:xfrm flipV="1">
          <a:off x="210559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xdr:cNvSpPr txBox="1"/>
      </xdr:nvSpPr>
      <xdr:spPr>
        <a:xfrm>
          <a:off x="210947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xdr:cNvCxnSpPr/>
      </xdr:nvCxnSpPr>
      <xdr:spPr>
        <a:xfrm>
          <a:off x="20977225" y="715060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xdr:cNvSpPr txBox="1"/>
      </xdr:nvSpPr>
      <xdr:spPr>
        <a:xfrm>
          <a:off x="210947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xdr:cNvCxnSpPr/>
      </xdr:nvCxnSpPr>
      <xdr:spPr>
        <a:xfrm>
          <a:off x="20977225" y="60214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79" name="【一般廃棄物処理施設】&#10;一人当たり有形固定資産（償却資産）額平均値テキスト"/>
        <xdr:cNvSpPr txBox="1"/>
      </xdr:nvSpPr>
      <xdr:spPr>
        <a:xfrm>
          <a:off x="210947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xdr:cNvSpPr/>
      </xdr:nvSpPr>
      <xdr:spPr>
        <a:xfrm>
          <a:off x="210058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xdr:cNvSpPr/>
      </xdr:nvSpPr>
      <xdr:spPr>
        <a:xfrm>
          <a:off x="20215225" y="671737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xdr:cNvSpPr/>
      </xdr:nvSpPr>
      <xdr:spPr>
        <a:xfrm>
          <a:off x="19364325"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xdr:cNvSpPr/>
      </xdr:nvSpPr>
      <xdr:spPr>
        <a:xfrm>
          <a:off x="1852295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63800</xdr:rowOff>
    </xdr:from>
    <xdr:to>
      <xdr:col>98</xdr:col>
      <xdr:colOff>38100</xdr:colOff>
      <xdr:row>39</xdr:row>
      <xdr:rowOff>165400</xdr:rowOff>
    </xdr:to>
    <xdr:sp macro="" textlink="">
      <xdr:nvSpPr>
        <xdr:cNvPr id="584" name="フローチャート: 判断 583"/>
        <xdr:cNvSpPr/>
      </xdr:nvSpPr>
      <xdr:spPr>
        <a:xfrm>
          <a:off x="17681575" y="67503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105424</xdr:rowOff>
    </xdr:from>
    <xdr:to>
      <xdr:col>116</xdr:col>
      <xdr:colOff>114300</xdr:colOff>
      <xdr:row>37</xdr:row>
      <xdr:rowOff>35574</xdr:rowOff>
    </xdr:to>
    <xdr:sp macro="" textlink="">
      <xdr:nvSpPr>
        <xdr:cNvPr id="590" name="楕円 589"/>
        <xdr:cNvSpPr/>
      </xdr:nvSpPr>
      <xdr:spPr>
        <a:xfrm>
          <a:off x="21005800" y="62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128301</xdr:rowOff>
    </xdr:from>
    <xdr:ext cx="599010" cy="259045"/>
    <xdr:sp macro="" textlink="">
      <xdr:nvSpPr>
        <xdr:cNvPr id="591" name="【一般廃棄物処理施設】&#10;一人当たり有形固定資産（償却資産）額該当値テキスト"/>
        <xdr:cNvSpPr txBox="1"/>
      </xdr:nvSpPr>
      <xdr:spPr>
        <a:xfrm>
          <a:off x="21094700" y="612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108898</xdr:rowOff>
    </xdr:from>
    <xdr:to>
      <xdr:col>112</xdr:col>
      <xdr:colOff>38100</xdr:colOff>
      <xdr:row>37</xdr:row>
      <xdr:rowOff>39048</xdr:rowOff>
    </xdr:to>
    <xdr:sp macro="" textlink="">
      <xdr:nvSpPr>
        <xdr:cNvPr id="592" name="楕円 591"/>
        <xdr:cNvSpPr/>
      </xdr:nvSpPr>
      <xdr:spPr>
        <a:xfrm>
          <a:off x="20215225" y="628109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156224</xdr:rowOff>
    </xdr:from>
    <xdr:to>
      <xdr:col>116</xdr:col>
      <xdr:colOff>63500</xdr:colOff>
      <xdr:row>36</xdr:row>
      <xdr:rowOff>159698</xdr:rowOff>
    </xdr:to>
    <xdr:cxnSp macro="">
      <xdr:nvCxnSpPr>
        <xdr:cNvPr id="593" name="直線コネクタ 592"/>
        <xdr:cNvCxnSpPr/>
      </xdr:nvCxnSpPr>
      <xdr:spPr>
        <a:xfrm flipV="1">
          <a:off x="20266025" y="6328424"/>
          <a:ext cx="790575"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111491</xdr:rowOff>
    </xdr:from>
    <xdr:to>
      <xdr:col>107</xdr:col>
      <xdr:colOff>101600</xdr:colOff>
      <xdr:row>37</xdr:row>
      <xdr:rowOff>41641</xdr:rowOff>
    </xdr:to>
    <xdr:sp macro="" textlink="">
      <xdr:nvSpPr>
        <xdr:cNvPr id="594" name="楕円 593"/>
        <xdr:cNvSpPr/>
      </xdr:nvSpPr>
      <xdr:spPr>
        <a:xfrm>
          <a:off x="19364325" y="62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159698</xdr:rowOff>
    </xdr:from>
    <xdr:to>
      <xdr:col>111</xdr:col>
      <xdr:colOff>177800</xdr:colOff>
      <xdr:row>36</xdr:row>
      <xdr:rowOff>162291</xdr:rowOff>
    </xdr:to>
    <xdr:cxnSp macro="">
      <xdr:nvCxnSpPr>
        <xdr:cNvPr id="595" name="直線コネクタ 594"/>
        <xdr:cNvCxnSpPr/>
      </xdr:nvCxnSpPr>
      <xdr:spPr>
        <a:xfrm flipV="1">
          <a:off x="19415125" y="6331898"/>
          <a:ext cx="8509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113987</xdr:rowOff>
    </xdr:from>
    <xdr:to>
      <xdr:col>102</xdr:col>
      <xdr:colOff>165100</xdr:colOff>
      <xdr:row>37</xdr:row>
      <xdr:rowOff>44137</xdr:rowOff>
    </xdr:to>
    <xdr:sp macro="" textlink="">
      <xdr:nvSpPr>
        <xdr:cNvPr id="596" name="楕円 595"/>
        <xdr:cNvSpPr/>
      </xdr:nvSpPr>
      <xdr:spPr>
        <a:xfrm>
          <a:off x="18522950" y="62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162291</xdr:rowOff>
    </xdr:from>
    <xdr:to>
      <xdr:col>107</xdr:col>
      <xdr:colOff>50800</xdr:colOff>
      <xdr:row>36</xdr:row>
      <xdr:rowOff>164787</xdr:rowOff>
    </xdr:to>
    <xdr:cxnSp macro="">
      <xdr:nvCxnSpPr>
        <xdr:cNvPr id="597" name="直線コネクタ 596"/>
        <xdr:cNvCxnSpPr/>
      </xdr:nvCxnSpPr>
      <xdr:spPr>
        <a:xfrm flipV="1">
          <a:off x="18573750" y="6334491"/>
          <a:ext cx="841375"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121490</xdr:rowOff>
    </xdr:from>
    <xdr:to>
      <xdr:col>98</xdr:col>
      <xdr:colOff>38100</xdr:colOff>
      <xdr:row>37</xdr:row>
      <xdr:rowOff>51640</xdr:rowOff>
    </xdr:to>
    <xdr:sp macro="" textlink="">
      <xdr:nvSpPr>
        <xdr:cNvPr id="598" name="楕円 597"/>
        <xdr:cNvSpPr/>
      </xdr:nvSpPr>
      <xdr:spPr>
        <a:xfrm>
          <a:off x="17681575" y="62936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164787</xdr:rowOff>
    </xdr:from>
    <xdr:to>
      <xdr:col>102</xdr:col>
      <xdr:colOff>114300</xdr:colOff>
      <xdr:row>37</xdr:row>
      <xdr:rowOff>840</xdr:rowOff>
    </xdr:to>
    <xdr:cxnSp macro="">
      <xdr:nvCxnSpPr>
        <xdr:cNvPr id="599" name="直線コネクタ 598"/>
        <xdr:cNvCxnSpPr/>
      </xdr:nvCxnSpPr>
      <xdr:spPr>
        <a:xfrm flipV="1">
          <a:off x="17732375" y="6336987"/>
          <a:ext cx="841375" cy="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600" name="n_1aveValue【一般廃棄物処理施設】&#10;一人当たり有形固定資産（償却資産）額"/>
        <xdr:cNvSpPr txBox="1"/>
      </xdr:nvSpPr>
      <xdr:spPr>
        <a:xfrm>
          <a:off x="1999566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601" name="n_2aveValue【一般廃棄物処理施設】&#10;一人当たり有形固定資産（償却資産）額"/>
        <xdr:cNvSpPr txBox="1"/>
      </xdr:nvSpPr>
      <xdr:spPr>
        <a:xfrm>
          <a:off x="19166986"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602" name="n_3aveValue【一般廃棄物処理施設】&#10;一人当たり有形固定資産（償却資産）額"/>
        <xdr:cNvSpPr txBox="1"/>
      </xdr:nvSpPr>
      <xdr:spPr>
        <a:xfrm>
          <a:off x="18316086"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156527</xdr:rowOff>
    </xdr:from>
    <xdr:ext cx="534377" cy="259045"/>
    <xdr:sp macro="" textlink="">
      <xdr:nvSpPr>
        <xdr:cNvPr id="603" name="n_4aveValue【一般廃棄物処理施設】&#10;一人当たり有形固定資産（償却資産）額"/>
        <xdr:cNvSpPr txBox="1"/>
      </xdr:nvSpPr>
      <xdr:spPr>
        <a:xfrm>
          <a:off x="174747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55575</xdr:rowOff>
    </xdr:from>
    <xdr:ext cx="599010" cy="259045"/>
    <xdr:sp macro="" textlink="">
      <xdr:nvSpPr>
        <xdr:cNvPr id="604" name="n_1mainValue【一般廃棄物処理施設】&#10;一人当たり有形固定資産（償却資産）額"/>
        <xdr:cNvSpPr txBox="1"/>
      </xdr:nvSpPr>
      <xdr:spPr>
        <a:xfrm>
          <a:off x="19963345" y="605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58168</xdr:rowOff>
    </xdr:from>
    <xdr:ext cx="599010" cy="259045"/>
    <xdr:sp macro="" textlink="">
      <xdr:nvSpPr>
        <xdr:cNvPr id="605" name="n_2mainValue【一般廃棄物処理施設】&#10;一人当たり有形固定資産（償却資産）額"/>
        <xdr:cNvSpPr txBox="1"/>
      </xdr:nvSpPr>
      <xdr:spPr>
        <a:xfrm>
          <a:off x="19134670" y="605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60664</xdr:rowOff>
    </xdr:from>
    <xdr:ext cx="599010" cy="259045"/>
    <xdr:sp macro="" textlink="">
      <xdr:nvSpPr>
        <xdr:cNvPr id="606" name="n_3mainValue【一般廃棄物処理施設】&#10;一人当たり有形固定資産（償却資産）額"/>
        <xdr:cNvSpPr txBox="1"/>
      </xdr:nvSpPr>
      <xdr:spPr>
        <a:xfrm>
          <a:off x="18283770" y="606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68167</xdr:rowOff>
    </xdr:from>
    <xdr:ext cx="599010" cy="259045"/>
    <xdr:sp macro="" textlink="">
      <xdr:nvSpPr>
        <xdr:cNvPr id="607" name="n_4mainValue【一般廃棄物処理施設】&#10;一人当たり有形固定資産（償却資産）額"/>
        <xdr:cNvSpPr txBox="1"/>
      </xdr:nvSpPr>
      <xdr:spPr>
        <a:xfrm>
          <a:off x="17442395" y="606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38827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150698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xdr:cNvCxnSpPr/>
      </xdr:nvCxnSpPr>
      <xdr:spPr>
        <a:xfrm flipV="1">
          <a:off x="15509239"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xdr:cNvSpPr txBox="1"/>
      </xdr:nvSpPr>
      <xdr:spPr>
        <a:xfrm>
          <a:off x="15547975"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xdr:cNvCxnSpPr/>
      </xdr:nvCxnSpPr>
      <xdr:spPr>
        <a:xfrm>
          <a:off x="15420975" y="1107730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xdr:cNvSpPr txBox="1"/>
      </xdr:nvSpPr>
      <xdr:spPr>
        <a:xfrm>
          <a:off x="15547975"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xdr:cNvCxnSpPr/>
      </xdr:nvCxnSpPr>
      <xdr:spPr>
        <a:xfrm>
          <a:off x="15420975" y="95293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8" name="【保健センター・保健所】&#10;有形固定資産減価償却率平均値テキスト"/>
        <xdr:cNvSpPr txBox="1"/>
      </xdr:nvSpPr>
      <xdr:spPr>
        <a:xfrm>
          <a:off x="15547975"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xdr:cNvSpPr/>
      </xdr:nvSpPr>
      <xdr:spPr>
        <a:xfrm>
          <a:off x="15459075"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xdr:cNvSpPr/>
      </xdr:nvSpPr>
      <xdr:spPr>
        <a:xfrm>
          <a:off x="14658975"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xdr:cNvSpPr/>
      </xdr:nvSpPr>
      <xdr:spPr>
        <a:xfrm>
          <a:off x="138176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xdr:cNvSpPr/>
      </xdr:nvSpPr>
      <xdr:spPr>
        <a:xfrm>
          <a:off x="12976225" y="101529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43" name="フローチャート: 判断 642"/>
        <xdr:cNvSpPr/>
      </xdr:nvSpPr>
      <xdr:spPr>
        <a:xfrm>
          <a:off x="12125325"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153307</xdr:rowOff>
    </xdr:from>
    <xdr:to>
      <xdr:col>85</xdr:col>
      <xdr:colOff>177800</xdr:colOff>
      <xdr:row>59</xdr:row>
      <xdr:rowOff>83457</xdr:rowOff>
    </xdr:to>
    <xdr:sp macro="" textlink="">
      <xdr:nvSpPr>
        <xdr:cNvPr id="649" name="楕円 648"/>
        <xdr:cNvSpPr/>
      </xdr:nvSpPr>
      <xdr:spPr>
        <a:xfrm>
          <a:off x="15459075"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4734</xdr:rowOff>
    </xdr:from>
    <xdr:ext cx="405111" cy="259045"/>
    <xdr:sp macro="" textlink="">
      <xdr:nvSpPr>
        <xdr:cNvPr id="650" name="【保健センター・保健所】&#10;有形固定資産減価償却率該当値テキスト"/>
        <xdr:cNvSpPr txBox="1"/>
      </xdr:nvSpPr>
      <xdr:spPr>
        <a:xfrm>
          <a:off x="15547975" y="994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117384</xdr:rowOff>
    </xdr:from>
    <xdr:to>
      <xdr:col>81</xdr:col>
      <xdr:colOff>101600</xdr:colOff>
      <xdr:row>59</xdr:row>
      <xdr:rowOff>47534</xdr:rowOff>
    </xdr:to>
    <xdr:sp macro="" textlink="">
      <xdr:nvSpPr>
        <xdr:cNvPr id="651" name="楕円 650"/>
        <xdr:cNvSpPr/>
      </xdr:nvSpPr>
      <xdr:spPr>
        <a:xfrm>
          <a:off x="14658975"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168184</xdr:rowOff>
    </xdr:from>
    <xdr:to>
      <xdr:col>85</xdr:col>
      <xdr:colOff>127000</xdr:colOff>
      <xdr:row>59</xdr:row>
      <xdr:rowOff>32657</xdr:rowOff>
    </xdr:to>
    <xdr:cxnSp macro="">
      <xdr:nvCxnSpPr>
        <xdr:cNvPr id="652" name="直線コネクタ 651"/>
        <xdr:cNvCxnSpPr/>
      </xdr:nvCxnSpPr>
      <xdr:spPr>
        <a:xfrm>
          <a:off x="14709775" y="10112284"/>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653" name="楕円 652"/>
        <xdr:cNvSpPr/>
      </xdr:nvSpPr>
      <xdr:spPr>
        <a:xfrm>
          <a:off x="138176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168184</xdr:rowOff>
    </xdr:from>
    <xdr:to>
      <xdr:col>81</xdr:col>
      <xdr:colOff>50800</xdr:colOff>
      <xdr:row>59</xdr:row>
      <xdr:rowOff>8165</xdr:rowOff>
    </xdr:to>
    <xdr:cxnSp macro="">
      <xdr:nvCxnSpPr>
        <xdr:cNvPr id="654" name="直線コネクタ 653"/>
        <xdr:cNvCxnSpPr/>
      </xdr:nvCxnSpPr>
      <xdr:spPr>
        <a:xfrm flipV="1">
          <a:off x="13868400" y="10112284"/>
          <a:ext cx="841375"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55" name="楕円 654"/>
        <xdr:cNvSpPr/>
      </xdr:nvSpPr>
      <xdr:spPr>
        <a:xfrm>
          <a:off x="12976225" y="1015129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86541</xdr:rowOff>
    </xdr:to>
    <xdr:cxnSp macro="">
      <xdr:nvCxnSpPr>
        <xdr:cNvPr id="656" name="直線コネクタ 655"/>
        <xdr:cNvCxnSpPr/>
      </xdr:nvCxnSpPr>
      <xdr:spPr>
        <a:xfrm flipV="1">
          <a:off x="13027025" y="10123715"/>
          <a:ext cx="841375"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xdr:rowOff>
    </xdr:from>
    <xdr:to>
      <xdr:col>67</xdr:col>
      <xdr:colOff>101600</xdr:colOff>
      <xdr:row>59</xdr:row>
      <xdr:rowOff>104684</xdr:rowOff>
    </xdr:to>
    <xdr:sp macro="" textlink="">
      <xdr:nvSpPr>
        <xdr:cNvPr id="657" name="楕円 656"/>
        <xdr:cNvSpPr/>
      </xdr:nvSpPr>
      <xdr:spPr>
        <a:xfrm>
          <a:off x="12125325"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53884</xdr:rowOff>
    </xdr:from>
    <xdr:to>
      <xdr:col>71</xdr:col>
      <xdr:colOff>177800</xdr:colOff>
      <xdr:row>59</xdr:row>
      <xdr:rowOff>86541</xdr:rowOff>
    </xdr:to>
    <xdr:cxnSp macro="">
      <xdr:nvCxnSpPr>
        <xdr:cNvPr id="658" name="直線コネクタ 657"/>
        <xdr:cNvCxnSpPr/>
      </xdr:nvCxnSpPr>
      <xdr:spPr>
        <a:xfrm>
          <a:off x="12176125" y="10169434"/>
          <a:ext cx="850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9" name="n_1aveValue【保健センター・保健所】&#10;有形固定資産減価償却率"/>
        <xdr:cNvSpPr txBox="1"/>
      </xdr:nvSpPr>
      <xdr:spPr>
        <a:xfrm>
          <a:off x="14504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60" name="n_2aveValue【保健センター・保健所】&#10;有形固定資産減価償却率"/>
        <xdr:cNvSpPr txBox="1"/>
      </xdr:nvSpPr>
      <xdr:spPr>
        <a:xfrm>
          <a:off x="13675369"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61" name="n_3aveValue【保健センター・保健所】&#10;有形固定資産減価償却率"/>
        <xdr:cNvSpPr txBox="1"/>
      </xdr:nvSpPr>
      <xdr:spPr>
        <a:xfrm>
          <a:off x="1283399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62" name="n_4aveValue【保健センター・保健所】&#10;有形固定資産減価償却率"/>
        <xdr:cNvSpPr txBox="1"/>
      </xdr:nvSpPr>
      <xdr:spPr>
        <a:xfrm>
          <a:off x="1198309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64061</xdr:rowOff>
    </xdr:from>
    <xdr:ext cx="405111" cy="259045"/>
    <xdr:sp macro="" textlink="">
      <xdr:nvSpPr>
        <xdr:cNvPr id="663" name="n_1mainValue【保健センター・保健所】&#10;有形固定資産減価償却率"/>
        <xdr:cNvSpPr txBox="1"/>
      </xdr:nvSpPr>
      <xdr:spPr>
        <a:xfrm>
          <a:off x="145040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664" name="n_2mainValue【保健センター・保健所】&#10;有形固定資産減価償却率"/>
        <xdr:cNvSpPr txBox="1"/>
      </xdr:nvSpPr>
      <xdr:spPr>
        <a:xfrm>
          <a:off x="13675369"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665" name="n_3mainValue【保健センター・保健所】&#10;有形固定資産減価償却率"/>
        <xdr:cNvSpPr txBox="1"/>
      </xdr:nvSpPr>
      <xdr:spPr>
        <a:xfrm>
          <a:off x="1283399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121211</xdr:rowOff>
    </xdr:from>
    <xdr:ext cx="405111" cy="259045"/>
    <xdr:sp macro="" textlink="">
      <xdr:nvSpPr>
        <xdr:cNvPr id="666" name="n_4mainValue【保健センター・保健所】&#10;有形固定資産減価償却率"/>
        <xdr:cNvSpPr txBox="1"/>
      </xdr:nvSpPr>
      <xdr:spPr>
        <a:xfrm>
          <a:off x="1198309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90" name="直線コネクタ 689"/>
        <xdr:cNvCxnSpPr/>
      </xdr:nvCxnSpPr>
      <xdr:spPr>
        <a:xfrm flipV="1">
          <a:off x="210559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10947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0977225" y="10972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93" name="【保健センター・保健所】&#10;一人当たり面積最大値テキスト"/>
        <xdr:cNvSpPr txBox="1"/>
      </xdr:nvSpPr>
      <xdr:spPr>
        <a:xfrm>
          <a:off x="210947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94" name="直線コネクタ 693"/>
        <xdr:cNvCxnSpPr/>
      </xdr:nvCxnSpPr>
      <xdr:spPr>
        <a:xfrm>
          <a:off x="20977225" y="96697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5" name="【保健センター・保健所】&#10;一人当たり面積平均値テキスト"/>
        <xdr:cNvSpPr txBox="1"/>
      </xdr:nvSpPr>
      <xdr:spPr>
        <a:xfrm>
          <a:off x="210947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6" name="フローチャート: 判断 695"/>
        <xdr:cNvSpPr/>
      </xdr:nvSpPr>
      <xdr:spPr>
        <a:xfrm>
          <a:off x="210058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7" name="フローチャート: 判断 696"/>
        <xdr:cNvSpPr/>
      </xdr:nvSpPr>
      <xdr:spPr>
        <a:xfrm>
          <a:off x="20215225" y="105943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8" name="フローチャート: 判断 697"/>
        <xdr:cNvSpPr/>
      </xdr:nvSpPr>
      <xdr:spPr>
        <a:xfrm>
          <a:off x="19364325"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9" name="フローチャート: 判断 698"/>
        <xdr:cNvSpPr/>
      </xdr:nvSpPr>
      <xdr:spPr>
        <a:xfrm>
          <a:off x="1852295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700" name="フローチャート: 判断 699"/>
        <xdr:cNvSpPr/>
      </xdr:nvSpPr>
      <xdr:spPr>
        <a:xfrm>
          <a:off x="17681575" y="106857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706" name="楕円 705"/>
        <xdr:cNvSpPr/>
      </xdr:nvSpPr>
      <xdr:spPr>
        <a:xfrm>
          <a:off x="210058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707" name="【保健センター・保健所】&#10;一人当たり面積該当値テキスト"/>
        <xdr:cNvSpPr txBox="1"/>
      </xdr:nvSpPr>
      <xdr:spPr>
        <a:xfrm>
          <a:off x="210947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08" name="楕円 707"/>
        <xdr:cNvSpPr/>
      </xdr:nvSpPr>
      <xdr:spPr>
        <a:xfrm>
          <a:off x="20215225" y="108077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709" name="直線コネクタ 708"/>
        <xdr:cNvCxnSpPr/>
      </xdr:nvCxnSpPr>
      <xdr:spPr>
        <a:xfrm>
          <a:off x="20266025" y="108585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710" name="楕円 709"/>
        <xdr:cNvSpPr/>
      </xdr:nvSpPr>
      <xdr:spPr>
        <a:xfrm>
          <a:off x="19364325"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711" name="直線コネクタ 710"/>
        <xdr:cNvCxnSpPr/>
      </xdr:nvCxnSpPr>
      <xdr:spPr>
        <a:xfrm>
          <a:off x="19415125" y="1085850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12" name="楕円 711"/>
        <xdr:cNvSpPr/>
      </xdr:nvSpPr>
      <xdr:spPr>
        <a:xfrm>
          <a:off x="1852295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63</xdr:row>
      <xdr:rowOff>57150</xdr:rowOff>
    </xdr:to>
    <xdr:cxnSp macro="">
      <xdr:nvCxnSpPr>
        <xdr:cNvPr id="713" name="直線コネクタ 712"/>
        <xdr:cNvCxnSpPr/>
      </xdr:nvCxnSpPr>
      <xdr:spPr>
        <a:xfrm>
          <a:off x="18573750" y="10782300"/>
          <a:ext cx="8413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714" name="楕円 713"/>
        <xdr:cNvSpPr/>
      </xdr:nvSpPr>
      <xdr:spPr>
        <a:xfrm>
          <a:off x="17681575" y="107391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160020</xdr:rowOff>
    </xdr:to>
    <xdr:cxnSp macro="">
      <xdr:nvCxnSpPr>
        <xdr:cNvPr id="715" name="直線コネクタ 714"/>
        <xdr:cNvCxnSpPr/>
      </xdr:nvCxnSpPr>
      <xdr:spPr>
        <a:xfrm flipV="1">
          <a:off x="17732375" y="10782300"/>
          <a:ext cx="841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6" name="n_1aveValue【保健センター・保健所】&#10;一人当たり面積"/>
        <xdr:cNvSpPr txBox="1"/>
      </xdr:nvSpPr>
      <xdr:spPr>
        <a:xfrm>
          <a:off x="2002797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17" name="n_2aveValue【保健センター・保健所】&#10;一人当たり面積"/>
        <xdr:cNvSpPr txBox="1"/>
      </xdr:nvSpPr>
      <xdr:spPr>
        <a:xfrm>
          <a:off x="1918977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18" name="n_3aveValue【保健センター・保健所】&#10;一人当たり面積"/>
        <xdr:cNvSpPr txBox="1"/>
      </xdr:nvSpPr>
      <xdr:spPr>
        <a:xfrm>
          <a:off x="18348402"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719" name="n_4aveValue【保健センター・保健所】&#10;一人当たり面積"/>
        <xdr:cNvSpPr txBox="1"/>
      </xdr:nvSpPr>
      <xdr:spPr>
        <a:xfrm>
          <a:off x="175070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0" name="n_1mainValue【保健センター・保健所】&#10;一人当たり面積"/>
        <xdr:cNvSpPr txBox="1"/>
      </xdr:nvSpPr>
      <xdr:spPr>
        <a:xfrm>
          <a:off x="2002797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21" name="n_2mainValue【保健センター・保健所】&#10;一人当たり面積"/>
        <xdr:cNvSpPr txBox="1"/>
      </xdr:nvSpPr>
      <xdr:spPr>
        <a:xfrm>
          <a:off x="1918977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2" name="n_3mainValue【保健センター・保健所】&#10;一人当たり面積"/>
        <xdr:cNvSpPr txBox="1"/>
      </xdr:nvSpPr>
      <xdr:spPr>
        <a:xfrm>
          <a:off x="18348402"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23" name="n_4mainValue【保健センター・保健所】&#10;一人当たり面積"/>
        <xdr:cNvSpPr txBox="1"/>
      </xdr:nvSpPr>
      <xdr:spPr>
        <a:xfrm>
          <a:off x="175070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9" name="直線コネクタ 748"/>
        <xdr:cNvCxnSpPr/>
      </xdr:nvCxnSpPr>
      <xdr:spPr>
        <a:xfrm flipV="1">
          <a:off x="15509239"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50" name="【消防施設】&#10;有形固定資産減価償却率最小値テキスト"/>
        <xdr:cNvSpPr txBox="1"/>
      </xdr:nvSpPr>
      <xdr:spPr>
        <a:xfrm>
          <a:off x="15547975"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51" name="直線コネクタ 750"/>
        <xdr:cNvCxnSpPr/>
      </xdr:nvCxnSpPr>
      <xdr:spPr>
        <a:xfrm>
          <a:off x="15420975" y="1469952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52" name="【消防施設】&#10;有形固定資産減価償却率最大値テキスト"/>
        <xdr:cNvSpPr txBox="1"/>
      </xdr:nvSpPr>
      <xdr:spPr>
        <a:xfrm>
          <a:off x="15547975"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53" name="直線コネクタ 752"/>
        <xdr:cNvCxnSpPr/>
      </xdr:nvCxnSpPr>
      <xdr:spPr>
        <a:xfrm>
          <a:off x="15420975" y="134373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54" name="【消防施設】&#10;有形固定資産減価償却率平均値テキスト"/>
        <xdr:cNvSpPr txBox="1"/>
      </xdr:nvSpPr>
      <xdr:spPr>
        <a:xfrm>
          <a:off x="15547975"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5" name="フローチャート: 判断 754"/>
        <xdr:cNvSpPr/>
      </xdr:nvSpPr>
      <xdr:spPr>
        <a:xfrm>
          <a:off x="15459075"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6" name="フローチャート: 判断 755"/>
        <xdr:cNvSpPr/>
      </xdr:nvSpPr>
      <xdr:spPr>
        <a:xfrm>
          <a:off x="14658975"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38176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8" name="フローチャート: 判断 757"/>
        <xdr:cNvSpPr/>
      </xdr:nvSpPr>
      <xdr:spPr>
        <a:xfrm>
          <a:off x="12976225" y="1413437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xdr:cNvSpPr/>
      </xdr:nvSpPr>
      <xdr:spPr>
        <a:xfrm>
          <a:off x="12125325"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36286</xdr:rowOff>
    </xdr:from>
    <xdr:to>
      <xdr:col>85</xdr:col>
      <xdr:colOff>177800</xdr:colOff>
      <xdr:row>82</xdr:row>
      <xdr:rowOff>137886</xdr:rowOff>
    </xdr:to>
    <xdr:sp macro="" textlink="">
      <xdr:nvSpPr>
        <xdr:cNvPr id="765" name="楕円 764"/>
        <xdr:cNvSpPr/>
      </xdr:nvSpPr>
      <xdr:spPr>
        <a:xfrm>
          <a:off x="15459075"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59163</xdr:rowOff>
    </xdr:from>
    <xdr:ext cx="405111" cy="259045"/>
    <xdr:sp macro="" textlink="">
      <xdr:nvSpPr>
        <xdr:cNvPr id="766" name="【消防施設】&#10;有形固定資産減価償却率該当値テキスト"/>
        <xdr:cNvSpPr txBox="1"/>
      </xdr:nvSpPr>
      <xdr:spPr>
        <a:xfrm>
          <a:off x="15547975" y="1394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767" name="楕円 766"/>
        <xdr:cNvSpPr/>
      </xdr:nvSpPr>
      <xdr:spPr>
        <a:xfrm>
          <a:off x="14658975"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87086</xdr:rowOff>
    </xdr:from>
    <xdr:to>
      <xdr:col>85</xdr:col>
      <xdr:colOff>127000</xdr:colOff>
      <xdr:row>82</xdr:row>
      <xdr:rowOff>95250</xdr:rowOff>
    </xdr:to>
    <xdr:cxnSp macro="">
      <xdr:nvCxnSpPr>
        <xdr:cNvPr id="768" name="直線コネクタ 767"/>
        <xdr:cNvCxnSpPr/>
      </xdr:nvCxnSpPr>
      <xdr:spPr>
        <a:xfrm flipV="1">
          <a:off x="14709775" y="14145986"/>
          <a:ext cx="8001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69" name="楕円 768"/>
        <xdr:cNvSpPr/>
      </xdr:nvSpPr>
      <xdr:spPr>
        <a:xfrm>
          <a:off x="138176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64226</xdr:rowOff>
    </xdr:from>
    <xdr:to>
      <xdr:col>81</xdr:col>
      <xdr:colOff>50800</xdr:colOff>
      <xdr:row>82</xdr:row>
      <xdr:rowOff>95250</xdr:rowOff>
    </xdr:to>
    <xdr:cxnSp macro="">
      <xdr:nvCxnSpPr>
        <xdr:cNvPr id="770" name="直線コネクタ 769"/>
        <xdr:cNvCxnSpPr/>
      </xdr:nvCxnSpPr>
      <xdr:spPr>
        <a:xfrm>
          <a:off x="13868400" y="14123126"/>
          <a:ext cx="8413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139156</xdr:rowOff>
    </xdr:from>
    <xdr:to>
      <xdr:col>72</xdr:col>
      <xdr:colOff>38100</xdr:colOff>
      <xdr:row>82</xdr:row>
      <xdr:rowOff>69306</xdr:rowOff>
    </xdr:to>
    <xdr:sp macro="" textlink="">
      <xdr:nvSpPr>
        <xdr:cNvPr id="771" name="楕円 770"/>
        <xdr:cNvSpPr/>
      </xdr:nvSpPr>
      <xdr:spPr>
        <a:xfrm>
          <a:off x="12976225" y="1402660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18506</xdr:rowOff>
    </xdr:from>
    <xdr:to>
      <xdr:col>76</xdr:col>
      <xdr:colOff>114300</xdr:colOff>
      <xdr:row>82</xdr:row>
      <xdr:rowOff>64226</xdr:rowOff>
    </xdr:to>
    <xdr:cxnSp macro="">
      <xdr:nvCxnSpPr>
        <xdr:cNvPr id="772" name="直線コネクタ 771"/>
        <xdr:cNvCxnSpPr/>
      </xdr:nvCxnSpPr>
      <xdr:spPr>
        <a:xfrm>
          <a:off x="13027025" y="14077406"/>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121194</xdr:rowOff>
    </xdr:from>
    <xdr:to>
      <xdr:col>67</xdr:col>
      <xdr:colOff>101600</xdr:colOff>
      <xdr:row>82</xdr:row>
      <xdr:rowOff>51344</xdr:rowOff>
    </xdr:to>
    <xdr:sp macro="" textlink="">
      <xdr:nvSpPr>
        <xdr:cNvPr id="773" name="楕円 772"/>
        <xdr:cNvSpPr/>
      </xdr:nvSpPr>
      <xdr:spPr>
        <a:xfrm>
          <a:off x="12125325"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544</xdr:rowOff>
    </xdr:from>
    <xdr:to>
      <xdr:col>71</xdr:col>
      <xdr:colOff>177800</xdr:colOff>
      <xdr:row>82</xdr:row>
      <xdr:rowOff>18506</xdr:rowOff>
    </xdr:to>
    <xdr:cxnSp macro="">
      <xdr:nvCxnSpPr>
        <xdr:cNvPr id="774" name="直線コネクタ 773"/>
        <xdr:cNvCxnSpPr/>
      </xdr:nvCxnSpPr>
      <xdr:spPr>
        <a:xfrm>
          <a:off x="12176125" y="14059444"/>
          <a:ext cx="8509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75" name="n_1aveValue【消防施設】&#10;有形固定資産減価償却率"/>
        <xdr:cNvSpPr txBox="1"/>
      </xdr:nvSpPr>
      <xdr:spPr>
        <a:xfrm>
          <a:off x="14504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6" name="n_2aveValue【消防施設】&#10;有形固定資産減価償却率"/>
        <xdr:cNvSpPr txBox="1"/>
      </xdr:nvSpPr>
      <xdr:spPr>
        <a:xfrm>
          <a:off x="13675369"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77" name="n_3aveValue【消防施設】&#10;有形固定資産減価償却率"/>
        <xdr:cNvSpPr txBox="1"/>
      </xdr:nvSpPr>
      <xdr:spPr>
        <a:xfrm>
          <a:off x="1283399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8" name="n_4aveValue【消防施設】&#10;有形固定資産減価償却率"/>
        <xdr:cNvSpPr txBox="1"/>
      </xdr:nvSpPr>
      <xdr:spPr>
        <a:xfrm>
          <a:off x="1198309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162577</xdr:rowOff>
    </xdr:from>
    <xdr:ext cx="405111" cy="259045"/>
    <xdr:sp macro="" textlink="">
      <xdr:nvSpPr>
        <xdr:cNvPr id="779" name="n_1mainValue【消防施設】&#10;有形固定資産減価償却率"/>
        <xdr:cNvSpPr txBox="1"/>
      </xdr:nvSpPr>
      <xdr:spPr>
        <a:xfrm>
          <a:off x="14504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80" name="n_2mainValue【消防施設】&#10;有形固定資産減価償却率"/>
        <xdr:cNvSpPr txBox="1"/>
      </xdr:nvSpPr>
      <xdr:spPr>
        <a:xfrm>
          <a:off x="13675369"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781" name="n_3mainValue【消防施設】&#10;有形固定資産減価償却率"/>
        <xdr:cNvSpPr txBox="1"/>
      </xdr:nvSpPr>
      <xdr:spPr>
        <a:xfrm>
          <a:off x="1283399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67871</xdr:rowOff>
    </xdr:from>
    <xdr:ext cx="405111" cy="259045"/>
    <xdr:sp macro="" textlink="">
      <xdr:nvSpPr>
        <xdr:cNvPr id="782" name="n_4mainValue【消防施設】&#10;有形固定資産減価償却率"/>
        <xdr:cNvSpPr txBox="1"/>
      </xdr:nvSpPr>
      <xdr:spPr>
        <a:xfrm>
          <a:off x="1198309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73736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69349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73736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693499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73736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693499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73736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693499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804" name="直線コネクタ 803"/>
        <xdr:cNvCxnSpPr/>
      </xdr:nvCxnSpPr>
      <xdr:spPr>
        <a:xfrm flipV="1">
          <a:off x="210559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5" name="【消防施設】&#10;一人当たり面積最小値テキスト"/>
        <xdr:cNvSpPr txBox="1"/>
      </xdr:nvSpPr>
      <xdr:spPr>
        <a:xfrm>
          <a:off x="210947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6" name="直線コネクタ 805"/>
        <xdr:cNvCxnSpPr/>
      </xdr:nvCxnSpPr>
      <xdr:spPr>
        <a:xfrm>
          <a:off x="20977225" y="147507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7" name="【消防施設】&#10;一人当たり面積最大値テキスト"/>
        <xdr:cNvSpPr txBox="1"/>
      </xdr:nvSpPr>
      <xdr:spPr>
        <a:xfrm>
          <a:off x="210947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8" name="直線コネクタ 807"/>
        <xdr:cNvCxnSpPr/>
      </xdr:nvCxnSpPr>
      <xdr:spPr>
        <a:xfrm>
          <a:off x="20977225" y="136946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9" name="【消防施設】&#10;一人当たり面積平均値テキスト"/>
        <xdr:cNvSpPr txBox="1"/>
      </xdr:nvSpPr>
      <xdr:spPr>
        <a:xfrm>
          <a:off x="210947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xdr:cNvSpPr/>
      </xdr:nvSpPr>
      <xdr:spPr>
        <a:xfrm>
          <a:off x="210058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11" name="フローチャート: 判断 810"/>
        <xdr:cNvSpPr/>
      </xdr:nvSpPr>
      <xdr:spPr>
        <a:xfrm>
          <a:off x="20215225" y="142793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12" name="フローチャート: 判断 811"/>
        <xdr:cNvSpPr/>
      </xdr:nvSpPr>
      <xdr:spPr>
        <a:xfrm>
          <a:off x="19364325"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3" name="フローチャート: 判断 812"/>
        <xdr:cNvSpPr/>
      </xdr:nvSpPr>
      <xdr:spPr>
        <a:xfrm>
          <a:off x="1852295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14" name="フローチャート: 判断 813"/>
        <xdr:cNvSpPr/>
      </xdr:nvSpPr>
      <xdr:spPr>
        <a:xfrm>
          <a:off x="17681575" y="1433880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820" name="楕円 819"/>
        <xdr:cNvSpPr/>
      </xdr:nvSpPr>
      <xdr:spPr>
        <a:xfrm>
          <a:off x="210058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86885</xdr:rowOff>
    </xdr:from>
    <xdr:ext cx="469744" cy="259045"/>
    <xdr:sp macro="" textlink="">
      <xdr:nvSpPr>
        <xdr:cNvPr id="821" name="【消防施設】&#10;一人当たり面積該当値テキスト"/>
        <xdr:cNvSpPr txBox="1"/>
      </xdr:nvSpPr>
      <xdr:spPr>
        <a:xfrm>
          <a:off x="21094700" y="143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822" name="楕円 821"/>
        <xdr:cNvSpPr/>
      </xdr:nvSpPr>
      <xdr:spPr>
        <a:xfrm>
          <a:off x="20215225" y="143433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159258</xdr:rowOff>
    </xdr:from>
    <xdr:to>
      <xdr:col>116</xdr:col>
      <xdr:colOff>63500</xdr:colOff>
      <xdr:row>83</xdr:row>
      <xdr:rowOff>163830</xdr:rowOff>
    </xdr:to>
    <xdr:cxnSp macro="">
      <xdr:nvCxnSpPr>
        <xdr:cNvPr id="823" name="直線コネクタ 822"/>
        <xdr:cNvCxnSpPr/>
      </xdr:nvCxnSpPr>
      <xdr:spPr>
        <a:xfrm flipV="1">
          <a:off x="20266025" y="14389608"/>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824" name="楕円 823"/>
        <xdr:cNvSpPr/>
      </xdr:nvSpPr>
      <xdr:spPr>
        <a:xfrm>
          <a:off x="19364325"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163830</xdr:rowOff>
    </xdr:to>
    <xdr:cxnSp macro="">
      <xdr:nvCxnSpPr>
        <xdr:cNvPr id="825" name="直線コネクタ 824"/>
        <xdr:cNvCxnSpPr/>
      </xdr:nvCxnSpPr>
      <xdr:spPr>
        <a:xfrm>
          <a:off x="19415125" y="1439418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26" name="楕円 825"/>
        <xdr:cNvSpPr/>
      </xdr:nvSpPr>
      <xdr:spPr>
        <a:xfrm>
          <a:off x="1852295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83</xdr:row>
      <xdr:rowOff>168402</xdr:rowOff>
    </xdr:to>
    <xdr:cxnSp macro="">
      <xdr:nvCxnSpPr>
        <xdr:cNvPr id="827" name="直線コネクタ 826"/>
        <xdr:cNvCxnSpPr/>
      </xdr:nvCxnSpPr>
      <xdr:spPr>
        <a:xfrm flipV="1">
          <a:off x="18573750" y="14394180"/>
          <a:ext cx="841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122174</xdr:rowOff>
    </xdr:from>
    <xdr:to>
      <xdr:col>98</xdr:col>
      <xdr:colOff>38100</xdr:colOff>
      <xdr:row>84</xdr:row>
      <xdr:rowOff>52324</xdr:rowOff>
    </xdr:to>
    <xdr:sp macro="" textlink="">
      <xdr:nvSpPr>
        <xdr:cNvPr id="828" name="楕円 827"/>
        <xdr:cNvSpPr/>
      </xdr:nvSpPr>
      <xdr:spPr>
        <a:xfrm>
          <a:off x="17681575" y="1435252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168402</xdr:rowOff>
    </xdr:from>
    <xdr:to>
      <xdr:col>102</xdr:col>
      <xdr:colOff>114300</xdr:colOff>
      <xdr:row>84</xdr:row>
      <xdr:rowOff>1524</xdr:rowOff>
    </xdr:to>
    <xdr:cxnSp macro="">
      <xdr:nvCxnSpPr>
        <xdr:cNvPr id="829" name="直線コネクタ 828"/>
        <xdr:cNvCxnSpPr/>
      </xdr:nvCxnSpPr>
      <xdr:spPr>
        <a:xfrm flipV="1">
          <a:off x="17732375" y="14398752"/>
          <a:ext cx="841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830" name="n_1aveValue【消防施設】&#10;一人当たり面積"/>
        <xdr:cNvSpPr txBox="1"/>
      </xdr:nvSpPr>
      <xdr:spPr>
        <a:xfrm>
          <a:off x="2002797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31" name="n_2aveValue【消防施設】&#10;一人当たり面積"/>
        <xdr:cNvSpPr txBox="1"/>
      </xdr:nvSpPr>
      <xdr:spPr>
        <a:xfrm>
          <a:off x="1918977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32" name="n_3aveValue【消防施設】&#10;一人当たり面積"/>
        <xdr:cNvSpPr txBox="1"/>
      </xdr:nvSpPr>
      <xdr:spPr>
        <a:xfrm>
          <a:off x="18348402"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33" name="n_4aveValue【消防施設】&#10;一人当たり面積"/>
        <xdr:cNvSpPr txBox="1"/>
      </xdr:nvSpPr>
      <xdr:spPr>
        <a:xfrm>
          <a:off x="175070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834" name="n_1mainValue【消防施設】&#10;一人当たり面積"/>
        <xdr:cNvSpPr txBox="1"/>
      </xdr:nvSpPr>
      <xdr:spPr>
        <a:xfrm>
          <a:off x="2002797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835" name="n_2mainValue【消防施設】&#10;一人当たり面積"/>
        <xdr:cNvSpPr txBox="1"/>
      </xdr:nvSpPr>
      <xdr:spPr>
        <a:xfrm>
          <a:off x="1918977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836" name="n_3mainValue【消防施設】&#10;一人当たり面積"/>
        <xdr:cNvSpPr txBox="1"/>
      </xdr:nvSpPr>
      <xdr:spPr>
        <a:xfrm>
          <a:off x="18348402"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43451</xdr:rowOff>
    </xdr:from>
    <xdr:ext cx="469744" cy="259045"/>
    <xdr:sp macro="" textlink="">
      <xdr:nvSpPr>
        <xdr:cNvPr id="837" name="n_4mainValue【消防施設】&#10;一人当たり面積"/>
        <xdr:cNvSpPr txBox="1"/>
      </xdr:nvSpPr>
      <xdr:spPr>
        <a:xfrm>
          <a:off x="175070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63" name="直線コネクタ 862"/>
        <xdr:cNvCxnSpPr/>
      </xdr:nvCxnSpPr>
      <xdr:spPr>
        <a:xfrm flipV="1">
          <a:off x="15509239"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4" name="【庁舎】&#10;有形固定資産減価償却率最小値テキスト"/>
        <xdr:cNvSpPr txBox="1"/>
      </xdr:nvSpPr>
      <xdr:spPr>
        <a:xfrm>
          <a:off x="15547975"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5" name="直線コネクタ 864"/>
        <xdr:cNvCxnSpPr/>
      </xdr:nvCxnSpPr>
      <xdr:spPr>
        <a:xfrm>
          <a:off x="15420975" y="186352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6" name="【庁舎】&#10;有形固定資産減価償却率最大値テキスト"/>
        <xdr:cNvSpPr txBox="1"/>
      </xdr:nvSpPr>
      <xdr:spPr>
        <a:xfrm>
          <a:off x="15547975"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7" name="直線コネクタ 866"/>
        <xdr:cNvCxnSpPr/>
      </xdr:nvCxnSpPr>
      <xdr:spPr>
        <a:xfrm>
          <a:off x="15420975" y="171264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68" name="【庁舎】&#10;有形固定資産減価償却率平均値テキスト"/>
        <xdr:cNvSpPr txBox="1"/>
      </xdr:nvSpPr>
      <xdr:spPr>
        <a:xfrm>
          <a:off x="15547975"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9" name="フローチャート: 判断 868"/>
        <xdr:cNvSpPr/>
      </xdr:nvSpPr>
      <xdr:spPr>
        <a:xfrm>
          <a:off x="15459075"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70" name="フローチャート: 判断 869"/>
        <xdr:cNvSpPr/>
      </xdr:nvSpPr>
      <xdr:spPr>
        <a:xfrm>
          <a:off x="14658975"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1" name="フローチャート: 判断 870"/>
        <xdr:cNvSpPr/>
      </xdr:nvSpPr>
      <xdr:spPr>
        <a:xfrm>
          <a:off x="138176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72" name="フローチャート: 判断 871"/>
        <xdr:cNvSpPr/>
      </xdr:nvSpPr>
      <xdr:spPr>
        <a:xfrm>
          <a:off x="12976225" y="1781701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73" name="フローチャート: 判断 872"/>
        <xdr:cNvSpPr/>
      </xdr:nvSpPr>
      <xdr:spPr>
        <a:xfrm>
          <a:off x="12125325"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879" name="楕円 878"/>
        <xdr:cNvSpPr/>
      </xdr:nvSpPr>
      <xdr:spPr>
        <a:xfrm>
          <a:off x="15459075"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880" name="【庁舎】&#10;有形固定資産減価償却率該当値テキスト"/>
        <xdr:cNvSpPr txBox="1"/>
      </xdr:nvSpPr>
      <xdr:spPr>
        <a:xfrm>
          <a:off x="15547975"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881" name="楕円 880"/>
        <xdr:cNvSpPr/>
      </xdr:nvSpPr>
      <xdr:spPr>
        <a:xfrm>
          <a:off x="14658975"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64770</xdr:rowOff>
    </xdr:to>
    <xdr:cxnSp macro="">
      <xdr:nvCxnSpPr>
        <xdr:cNvPr id="882" name="直線コネクタ 881"/>
        <xdr:cNvCxnSpPr/>
      </xdr:nvCxnSpPr>
      <xdr:spPr>
        <a:xfrm>
          <a:off x="14709775" y="18207445"/>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883" name="楕円 882"/>
        <xdr:cNvSpPr/>
      </xdr:nvSpPr>
      <xdr:spPr>
        <a:xfrm>
          <a:off x="138176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33745</xdr:rowOff>
    </xdr:to>
    <xdr:cxnSp macro="">
      <xdr:nvCxnSpPr>
        <xdr:cNvPr id="884" name="直線コネクタ 883"/>
        <xdr:cNvCxnSpPr/>
      </xdr:nvCxnSpPr>
      <xdr:spPr>
        <a:xfrm>
          <a:off x="13868400" y="18189484"/>
          <a:ext cx="84137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113574</xdr:rowOff>
    </xdr:from>
    <xdr:to>
      <xdr:col>72</xdr:col>
      <xdr:colOff>38100</xdr:colOff>
      <xdr:row>106</xdr:row>
      <xdr:rowOff>43724</xdr:rowOff>
    </xdr:to>
    <xdr:sp macro="" textlink="">
      <xdr:nvSpPr>
        <xdr:cNvPr id="885" name="楕円 884"/>
        <xdr:cNvSpPr/>
      </xdr:nvSpPr>
      <xdr:spPr>
        <a:xfrm>
          <a:off x="12976225" y="1811582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164374</xdr:rowOff>
    </xdr:from>
    <xdr:to>
      <xdr:col>76</xdr:col>
      <xdr:colOff>114300</xdr:colOff>
      <xdr:row>106</xdr:row>
      <xdr:rowOff>15784</xdr:rowOff>
    </xdr:to>
    <xdr:cxnSp macro="">
      <xdr:nvCxnSpPr>
        <xdr:cNvPr id="886" name="直線コネクタ 885"/>
        <xdr:cNvCxnSpPr/>
      </xdr:nvCxnSpPr>
      <xdr:spPr>
        <a:xfrm>
          <a:off x="13027025" y="18166624"/>
          <a:ext cx="8413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89081</xdr:rowOff>
    </xdr:from>
    <xdr:to>
      <xdr:col>67</xdr:col>
      <xdr:colOff>101600</xdr:colOff>
      <xdr:row>106</xdr:row>
      <xdr:rowOff>19231</xdr:rowOff>
    </xdr:to>
    <xdr:sp macro="" textlink="">
      <xdr:nvSpPr>
        <xdr:cNvPr id="887" name="楕円 886"/>
        <xdr:cNvSpPr/>
      </xdr:nvSpPr>
      <xdr:spPr>
        <a:xfrm>
          <a:off x="12125325"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139881</xdr:rowOff>
    </xdr:from>
    <xdr:to>
      <xdr:col>71</xdr:col>
      <xdr:colOff>177800</xdr:colOff>
      <xdr:row>105</xdr:row>
      <xdr:rowOff>164374</xdr:rowOff>
    </xdr:to>
    <xdr:cxnSp macro="">
      <xdr:nvCxnSpPr>
        <xdr:cNvPr id="888" name="直線コネクタ 887"/>
        <xdr:cNvCxnSpPr/>
      </xdr:nvCxnSpPr>
      <xdr:spPr>
        <a:xfrm>
          <a:off x="12176125" y="18142131"/>
          <a:ext cx="8509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89" name="n_1aveValue【庁舎】&#10;有形固定資産減価償却率"/>
        <xdr:cNvSpPr txBox="1"/>
      </xdr:nvSpPr>
      <xdr:spPr>
        <a:xfrm>
          <a:off x="14504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0" name="n_2aveValue【庁舎】&#10;有形固定資産減価償却率"/>
        <xdr:cNvSpPr txBox="1"/>
      </xdr:nvSpPr>
      <xdr:spPr>
        <a:xfrm>
          <a:off x="13675369"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91" name="n_3aveValue【庁舎】&#10;有形固定資産減価償却率"/>
        <xdr:cNvSpPr txBox="1"/>
      </xdr:nvSpPr>
      <xdr:spPr>
        <a:xfrm>
          <a:off x="1283399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2" name="n_4aveValue【庁舎】&#10;有形固定資産減価償却率"/>
        <xdr:cNvSpPr txBox="1"/>
      </xdr:nvSpPr>
      <xdr:spPr>
        <a:xfrm>
          <a:off x="1198309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75672</xdr:rowOff>
    </xdr:from>
    <xdr:ext cx="405111" cy="259045"/>
    <xdr:sp macro="" textlink="">
      <xdr:nvSpPr>
        <xdr:cNvPr id="893" name="n_1mainValue【庁舎】&#10;有形固定資産減価償却率"/>
        <xdr:cNvSpPr txBox="1"/>
      </xdr:nvSpPr>
      <xdr:spPr>
        <a:xfrm>
          <a:off x="14504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57711</xdr:rowOff>
    </xdr:from>
    <xdr:ext cx="405111" cy="259045"/>
    <xdr:sp macro="" textlink="">
      <xdr:nvSpPr>
        <xdr:cNvPr id="894" name="n_2mainValue【庁舎】&#10;有形固定資産減価償却率"/>
        <xdr:cNvSpPr txBox="1"/>
      </xdr:nvSpPr>
      <xdr:spPr>
        <a:xfrm>
          <a:off x="13675369"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34851</xdr:rowOff>
    </xdr:from>
    <xdr:ext cx="405111" cy="259045"/>
    <xdr:sp macro="" textlink="">
      <xdr:nvSpPr>
        <xdr:cNvPr id="895" name="n_3mainValue【庁舎】&#10;有形固定資産減価償却率"/>
        <xdr:cNvSpPr txBox="1"/>
      </xdr:nvSpPr>
      <xdr:spPr>
        <a:xfrm>
          <a:off x="1283399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10358</xdr:rowOff>
    </xdr:from>
    <xdr:ext cx="405111" cy="259045"/>
    <xdr:sp macro="" textlink="">
      <xdr:nvSpPr>
        <xdr:cNvPr id="896" name="n_4mainValue【庁舎】&#10;有形固定資産減価償却率"/>
        <xdr:cNvSpPr txBox="1"/>
      </xdr:nvSpPr>
      <xdr:spPr>
        <a:xfrm>
          <a:off x="1198309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22" name="直線コネクタ 921"/>
        <xdr:cNvCxnSpPr/>
      </xdr:nvCxnSpPr>
      <xdr:spPr>
        <a:xfrm flipV="1">
          <a:off x="210559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23" name="【庁舎】&#10;一人当たり面積最小値テキスト"/>
        <xdr:cNvSpPr txBox="1"/>
      </xdr:nvSpPr>
      <xdr:spPr>
        <a:xfrm>
          <a:off x="210947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24" name="直線コネクタ 923"/>
        <xdr:cNvCxnSpPr/>
      </xdr:nvCxnSpPr>
      <xdr:spPr>
        <a:xfrm>
          <a:off x="20977225" y="1862219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25" name="【庁舎】&#10;一人当たり面積最大値テキスト"/>
        <xdr:cNvSpPr txBox="1"/>
      </xdr:nvSpPr>
      <xdr:spPr>
        <a:xfrm>
          <a:off x="210947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6" name="直線コネクタ 925"/>
        <xdr:cNvCxnSpPr/>
      </xdr:nvCxnSpPr>
      <xdr:spPr>
        <a:xfrm>
          <a:off x="20977225" y="1720813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7" name="【庁舎】&#10;一人当たり面積平均値テキスト"/>
        <xdr:cNvSpPr txBox="1"/>
      </xdr:nvSpPr>
      <xdr:spPr>
        <a:xfrm>
          <a:off x="210947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8" name="フローチャート: 判断 927"/>
        <xdr:cNvSpPr/>
      </xdr:nvSpPr>
      <xdr:spPr>
        <a:xfrm>
          <a:off x="210058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9" name="フローチャート: 判断 928"/>
        <xdr:cNvSpPr/>
      </xdr:nvSpPr>
      <xdr:spPr>
        <a:xfrm>
          <a:off x="20215225" y="182366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30" name="フローチャート: 判断 929"/>
        <xdr:cNvSpPr/>
      </xdr:nvSpPr>
      <xdr:spPr>
        <a:xfrm>
          <a:off x="19364325"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31" name="フローチャート: 判断 930"/>
        <xdr:cNvSpPr/>
      </xdr:nvSpPr>
      <xdr:spPr>
        <a:xfrm>
          <a:off x="1852295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146231</xdr:rowOff>
    </xdr:from>
    <xdr:to>
      <xdr:col>98</xdr:col>
      <xdr:colOff>38100</xdr:colOff>
      <xdr:row>107</xdr:row>
      <xdr:rowOff>76381</xdr:rowOff>
    </xdr:to>
    <xdr:sp macro="" textlink="">
      <xdr:nvSpPr>
        <xdr:cNvPr id="932" name="フローチャート: 判断 931"/>
        <xdr:cNvSpPr/>
      </xdr:nvSpPr>
      <xdr:spPr>
        <a:xfrm>
          <a:off x="17681575" y="1831993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938" name="楕円 937"/>
        <xdr:cNvSpPr/>
      </xdr:nvSpPr>
      <xdr:spPr>
        <a:xfrm>
          <a:off x="210058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51543</xdr:rowOff>
    </xdr:from>
    <xdr:ext cx="469744" cy="259045"/>
    <xdr:sp macro="" textlink="">
      <xdr:nvSpPr>
        <xdr:cNvPr id="939" name="【庁舎】&#10;一人当たり面積該当値テキスト"/>
        <xdr:cNvSpPr txBox="1"/>
      </xdr:nvSpPr>
      <xdr:spPr>
        <a:xfrm>
          <a:off x="21094700"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30299</xdr:rowOff>
    </xdr:from>
    <xdr:to>
      <xdr:col>112</xdr:col>
      <xdr:colOff>38100</xdr:colOff>
      <xdr:row>106</xdr:row>
      <xdr:rowOff>131899</xdr:rowOff>
    </xdr:to>
    <xdr:sp macro="" textlink="">
      <xdr:nvSpPr>
        <xdr:cNvPr id="940" name="楕円 939"/>
        <xdr:cNvSpPr/>
      </xdr:nvSpPr>
      <xdr:spPr>
        <a:xfrm>
          <a:off x="20215225" y="1820399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79466</xdr:rowOff>
    </xdr:from>
    <xdr:to>
      <xdr:col>116</xdr:col>
      <xdr:colOff>63500</xdr:colOff>
      <xdr:row>106</xdr:row>
      <xdr:rowOff>81099</xdr:rowOff>
    </xdr:to>
    <xdr:cxnSp macro="">
      <xdr:nvCxnSpPr>
        <xdr:cNvPr id="941" name="直線コネクタ 940"/>
        <xdr:cNvCxnSpPr/>
      </xdr:nvCxnSpPr>
      <xdr:spPr>
        <a:xfrm flipV="1">
          <a:off x="20266025" y="18253166"/>
          <a:ext cx="7905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942" name="楕円 941"/>
        <xdr:cNvSpPr/>
      </xdr:nvSpPr>
      <xdr:spPr>
        <a:xfrm>
          <a:off x="19364325"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81099</xdr:rowOff>
    </xdr:from>
    <xdr:to>
      <xdr:col>111</xdr:col>
      <xdr:colOff>177800</xdr:colOff>
      <xdr:row>106</xdr:row>
      <xdr:rowOff>82731</xdr:rowOff>
    </xdr:to>
    <xdr:cxnSp macro="">
      <xdr:nvCxnSpPr>
        <xdr:cNvPr id="943" name="直線コネクタ 942"/>
        <xdr:cNvCxnSpPr/>
      </xdr:nvCxnSpPr>
      <xdr:spPr>
        <a:xfrm flipV="1">
          <a:off x="19415125" y="18254799"/>
          <a:ext cx="8509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44" name="楕円 943"/>
        <xdr:cNvSpPr/>
      </xdr:nvSpPr>
      <xdr:spPr>
        <a:xfrm>
          <a:off x="1852295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82731</xdr:rowOff>
    </xdr:from>
    <xdr:to>
      <xdr:col>107</xdr:col>
      <xdr:colOff>50800</xdr:colOff>
      <xdr:row>106</xdr:row>
      <xdr:rowOff>112123</xdr:rowOff>
    </xdr:to>
    <xdr:cxnSp macro="">
      <xdr:nvCxnSpPr>
        <xdr:cNvPr id="945" name="直線コネクタ 944"/>
        <xdr:cNvCxnSpPr/>
      </xdr:nvCxnSpPr>
      <xdr:spPr>
        <a:xfrm flipV="1">
          <a:off x="18573750" y="18256431"/>
          <a:ext cx="8413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46" name="楕円 945"/>
        <xdr:cNvSpPr/>
      </xdr:nvSpPr>
      <xdr:spPr>
        <a:xfrm>
          <a:off x="17681575" y="1823665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112123</xdr:rowOff>
    </xdr:from>
    <xdr:to>
      <xdr:col>102</xdr:col>
      <xdr:colOff>114300</xdr:colOff>
      <xdr:row>106</xdr:row>
      <xdr:rowOff>113756</xdr:rowOff>
    </xdr:to>
    <xdr:cxnSp macro="">
      <xdr:nvCxnSpPr>
        <xdr:cNvPr id="947" name="直線コネクタ 946"/>
        <xdr:cNvCxnSpPr/>
      </xdr:nvCxnSpPr>
      <xdr:spPr>
        <a:xfrm flipV="1">
          <a:off x="17732375" y="18285823"/>
          <a:ext cx="8413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48" name="n_1aveValue【庁舎】&#10;一人当たり面積"/>
        <xdr:cNvSpPr txBox="1"/>
      </xdr:nvSpPr>
      <xdr:spPr>
        <a:xfrm>
          <a:off x="2002797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49" name="n_2aveValue【庁舎】&#10;一人当たり面積"/>
        <xdr:cNvSpPr txBox="1"/>
      </xdr:nvSpPr>
      <xdr:spPr>
        <a:xfrm>
          <a:off x="1918977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50" name="n_3aveValue【庁舎】&#10;一人当たり面積"/>
        <xdr:cNvSpPr txBox="1"/>
      </xdr:nvSpPr>
      <xdr:spPr>
        <a:xfrm>
          <a:off x="18348402"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67508</xdr:rowOff>
    </xdr:from>
    <xdr:ext cx="469744" cy="259045"/>
    <xdr:sp macro="" textlink="">
      <xdr:nvSpPr>
        <xdr:cNvPr id="951" name="n_4aveValue【庁舎】&#10;一人当たり面積"/>
        <xdr:cNvSpPr txBox="1"/>
      </xdr:nvSpPr>
      <xdr:spPr>
        <a:xfrm>
          <a:off x="175070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148426</xdr:rowOff>
    </xdr:from>
    <xdr:ext cx="469744" cy="259045"/>
    <xdr:sp macro="" textlink="">
      <xdr:nvSpPr>
        <xdr:cNvPr id="952" name="n_1mainValue【庁舎】&#10;一人当たり面積"/>
        <xdr:cNvSpPr txBox="1"/>
      </xdr:nvSpPr>
      <xdr:spPr>
        <a:xfrm>
          <a:off x="2002797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953" name="n_2mainValue【庁舎】&#10;一人当たり面積"/>
        <xdr:cNvSpPr txBox="1"/>
      </xdr:nvSpPr>
      <xdr:spPr>
        <a:xfrm>
          <a:off x="1918977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954" name="n_3mainValue【庁舎】&#10;一人当たり面積"/>
        <xdr:cNvSpPr txBox="1"/>
      </xdr:nvSpPr>
      <xdr:spPr>
        <a:xfrm>
          <a:off x="18348402"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955" name="n_4mainValue【庁舎】&#10;一人当たり面積"/>
        <xdr:cNvSpPr txBox="1"/>
      </xdr:nvSpPr>
      <xdr:spPr>
        <a:xfrm>
          <a:off x="175070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の一人当たり有形固定資産（償却資産）額と、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の一人当たりの面積が類似団体平均値と比較して高くなっている。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総量が妥当であるか慎重に検討し、必要に応じて集約化等を進める必要がある。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の有形固定資産減価償却率が類似団体平均値と比較して高くなっている。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施設利用の状況を踏まえ、集約化や他の公共施設との相互活用などに取り組むとともに、平成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月に策定した「公共施設等総合管理計画」に基づいた着実なマネジメントが必要である。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83,993
82,548
491.44
42,554,718
41,184,336
1,213,234
23,415,815
40,750,684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地方税などの増額</a:t>
          </a:r>
          <a:r>
            <a:rPr kumimoji="1" lang="ja-JP" altLang="en-US" sz="1300">
              <a:latin typeface="ＭＳ Ｐゴシック" panose="020B0600070205080204" pitchFamily="50" charset="-128"/>
              <a:ea typeface="ＭＳ Ｐゴシック" panose="020B0600070205080204" pitchFamily="50" charset="-128"/>
            </a:rPr>
            <a:t>により前年比</a:t>
          </a:r>
          <a:r>
            <a:rPr kumimoji="1" lang="en-US" altLang="ja-JP" sz="1300">
              <a:latin typeface="ＭＳ Ｐゴシック" panose="020B0600070205080204" pitchFamily="50" charset="-128"/>
              <a:ea typeface="ＭＳ Ｐゴシック" panose="020B0600070205080204" pitchFamily="50" charset="-128"/>
            </a:rPr>
            <a:t>350,047</a:t>
          </a:r>
          <a:r>
            <a:rPr kumimoji="1" lang="ja-JP" altLang="en-US" sz="1300">
              <a:latin typeface="ＭＳ Ｐゴシック" panose="020B0600070205080204" pitchFamily="50" charset="-128"/>
              <a:ea typeface="ＭＳ Ｐゴシック" panose="020B0600070205080204" pitchFamily="50" charset="-128"/>
            </a:rPr>
            <a:t>千円の増額となり、基準財政需要額については、児童福祉費及び老人福祉費の増額等により前年比</a:t>
          </a:r>
          <a:r>
            <a:rPr kumimoji="1" lang="en-US" altLang="ja-JP" sz="1300">
              <a:latin typeface="ＭＳ Ｐゴシック" panose="020B0600070205080204" pitchFamily="50" charset="-128"/>
              <a:ea typeface="ＭＳ Ｐゴシック" panose="020B0600070205080204" pitchFamily="50" charset="-128"/>
            </a:rPr>
            <a:t>414,957</a:t>
          </a:r>
          <a:r>
            <a:rPr kumimoji="1" lang="ja-JP" altLang="en-US" sz="1300">
              <a:latin typeface="ＭＳ Ｐゴシック" panose="020B0600070205080204" pitchFamily="50" charset="-128"/>
              <a:ea typeface="ＭＳ Ｐゴシック" panose="020B0600070205080204" pitchFamily="50" charset="-128"/>
            </a:rPr>
            <a:t>千円の増額となった。昨年度より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より低いため、今後も不断の改革を行っていく必要があることから、「中津市行政サービス高度化プラン」及び「中津市公共施設管理プラン」に基づき、さらなる自主財源の確保や財産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xdr:cNvCxnSpPr/>
      </xdr:nvCxnSpPr>
      <xdr:spPr>
        <a:xfrm flipV="1">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普通交付税の減額を主な要因として歳入経常一般財源は</a:t>
          </a:r>
          <a:r>
            <a:rPr kumimoji="1" lang="en-US" altLang="ja-JP" sz="1300">
              <a:latin typeface="ＭＳ Ｐゴシック" panose="020B0600070205080204" pitchFamily="50" charset="-128"/>
              <a:ea typeface="ＭＳ Ｐゴシック" panose="020B0600070205080204" pitchFamily="50" charset="-128"/>
            </a:rPr>
            <a:t>277,576</a:t>
          </a:r>
          <a:r>
            <a:rPr kumimoji="1" lang="ja-JP" altLang="en-US" sz="1300">
              <a:latin typeface="ＭＳ Ｐゴシック" panose="020B0600070205080204" pitchFamily="50" charset="-128"/>
              <a:ea typeface="ＭＳ Ｐゴシック" panose="020B0600070205080204" pitchFamily="50" charset="-128"/>
            </a:rPr>
            <a:t>千円の減となり、前年度に比べ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悪化となった。依然として類似団体を大幅に上回る数値で推移しているため、今後、社会保障関係経費のさらなる増加による財政の硬直化が見込まれることから、「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年度）に基づき、さらなる自主財源の確保及び人件費等経常経費の削減を図る。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104866</xdr:rowOff>
    </xdr:from>
    <xdr:to>
      <xdr:col>23</xdr:col>
      <xdr:colOff>133350</xdr:colOff>
      <xdr:row>65</xdr:row>
      <xdr:rowOff>78196</xdr:rowOff>
    </xdr:to>
    <xdr:cxnSp macro="">
      <xdr:nvCxnSpPr>
        <xdr:cNvPr id="134" name="直線コネクタ 133"/>
        <xdr:cNvCxnSpPr/>
      </xdr:nvCxnSpPr>
      <xdr:spPr>
        <a:xfrm>
          <a:off x="4114800" y="1107766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104866</xdr:rowOff>
    </xdr:from>
    <xdr:to>
      <xdr:col>19</xdr:col>
      <xdr:colOff>133350</xdr:colOff>
      <xdr:row>64</xdr:row>
      <xdr:rowOff>125549</xdr:rowOff>
    </xdr:to>
    <xdr:cxnSp macro="">
      <xdr:nvCxnSpPr>
        <xdr:cNvPr id="137" name="直線コネクタ 136"/>
        <xdr:cNvCxnSpPr/>
      </xdr:nvCxnSpPr>
      <xdr:spPr>
        <a:xfrm flipV="1">
          <a:off x="3225800" y="110776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124641</xdr:rowOff>
    </xdr:from>
    <xdr:to>
      <xdr:col>15</xdr:col>
      <xdr:colOff>82550</xdr:colOff>
      <xdr:row>64</xdr:row>
      <xdr:rowOff>125549</xdr:rowOff>
    </xdr:to>
    <xdr:cxnSp macro="">
      <xdr:nvCxnSpPr>
        <xdr:cNvPr id="140" name="直線コネクタ 139"/>
        <xdr:cNvCxnSpPr/>
      </xdr:nvCxnSpPr>
      <xdr:spPr>
        <a:xfrm>
          <a:off x="2336800" y="1092599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124641</xdr:rowOff>
    </xdr:from>
    <xdr:to>
      <xdr:col>11</xdr:col>
      <xdr:colOff>31750</xdr:colOff>
      <xdr:row>63</xdr:row>
      <xdr:rowOff>131535</xdr:rowOff>
    </xdr:to>
    <xdr:cxnSp macro="">
      <xdr:nvCxnSpPr>
        <xdr:cNvPr id="143" name="直線コネクタ 142"/>
        <xdr:cNvCxnSpPr/>
      </xdr:nvCxnSpPr>
      <xdr:spPr>
        <a:xfrm flipV="1">
          <a:off x="1447800" y="1092599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27396</xdr:rowOff>
    </xdr:from>
    <xdr:to>
      <xdr:col>23</xdr:col>
      <xdr:colOff>184150</xdr:colOff>
      <xdr:row>65</xdr:row>
      <xdr:rowOff>128996</xdr:rowOff>
    </xdr:to>
    <xdr:sp macro="" textlink="">
      <xdr:nvSpPr>
        <xdr:cNvPr id="153" name="楕円 152"/>
        <xdr:cNvSpPr/>
      </xdr:nvSpPr>
      <xdr:spPr>
        <a:xfrm>
          <a:off x="49022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170923</xdr:rowOff>
    </xdr:from>
    <xdr:ext cx="762000" cy="259045"/>
    <xdr:sp macro="" textlink="">
      <xdr:nvSpPr>
        <xdr:cNvPr id="154" name="財政構造の弾力性該当値テキスト"/>
        <xdr:cNvSpPr txBox="1"/>
      </xdr:nvSpPr>
      <xdr:spPr>
        <a:xfrm>
          <a:off x="5041900" y="111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54066</xdr:rowOff>
    </xdr:from>
    <xdr:to>
      <xdr:col>19</xdr:col>
      <xdr:colOff>184150</xdr:colOff>
      <xdr:row>64</xdr:row>
      <xdr:rowOff>155666</xdr:rowOff>
    </xdr:to>
    <xdr:sp macro="" textlink="">
      <xdr:nvSpPr>
        <xdr:cNvPr id="155" name="楕円 154"/>
        <xdr:cNvSpPr/>
      </xdr:nvSpPr>
      <xdr:spPr>
        <a:xfrm>
          <a:off x="4064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140443</xdr:rowOff>
    </xdr:from>
    <xdr:ext cx="736600" cy="259045"/>
    <xdr:sp macro="" textlink="">
      <xdr:nvSpPr>
        <xdr:cNvPr id="156" name="テキスト ボックス 155"/>
        <xdr:cNvSpPr txBox="1"/>
      </xdr:nvSpPr>
      <xdr:spPr>
        <a:xfrm>
          <a:off x="3733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74749</xdr:rowOff>
    </xdr:from>
    <xdr:to>
      <xdr:col>15</xdr:col>
      <xdr:colOff>133350</xdr:colOff>
      <xdr:row>65</xdr:row>
      <xdr:rowOff>4899</xdr:rowOff>
    </xdr:to>
    <xdr:sp macro="" textlink="">
      <xdr:nvSpPr>
        <xdr:cNvPr id="157" name="楕円 156"/>
        <xdr:cNvSpPr/>
      </xdr:nvSpPr>
      <xdr:spPr>
        <a:xfrm>
          <a:off x="3175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161126</xdr:rowOff>
    </xdr:from>
    <xdr:ext cx="762000" cy="259045"/>
    <xdr:sp macro="" textlink="">
      <xdr:nvSpPr>
        <xdr:cNvPr id="158" name="テキスト ボックス 157"/>
        <xdr:cNvSpPr txBox="1"/>
      </xdr:nvSpPr>
      <xdr:spPr>
        <a:xfrm>
          <a:off x="2844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73841</xdr:rowOff>
    </xdr:from>
    <xdr:to>
      <xdr:col>11</xdr:col>
      <xdr:colOff>82550</xdr:colOff>
      <xdr:row>64</xdr:row>
      <xdr:rowOff>3991</xdr:rowOff>
    </xdr:to>
    <xdr:sp macro="" textlink="">
      <xdr:nvSpPr>
        <xdr:cNvPr id="159" name="楕円 158"/>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60" name="テキスト ボックス 159"/>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80735</xdr:rowOff>
    </xdr:from>
    <xdr:to>
      <xdr:col>7</xdr:col>
      <xdr:colOff>31750</xdr:colOff>
      <xdr:row>64</xdr:row>
      <xdr:rowOff>10885</xdr:rowOff>
    </xdr:to>
    <xdr:sp macro="" textlink="">
      <xdr:nvSpPr>
        <xdr:cNvPr id="161" name="楕円 160"/>
        <xdr:cNvSpPr/>
      </xdr:nvSpPr>
      <xdr:spPr>
        <a:xfrm>
          <a:off x="1397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167112</xdr:rowOff>
    </xdr:from>
    <xdr:ext cx="762000" cy="259045"/>
    <xdr:sp macro="" textlink="">
      <xdr:nvSpPr>
        <xdr:cNvPr id="162" name="テキスト ボックス 161"/>
        <xdr:cNvSpPr txBox="1"/>
      </xdr:nvSpPr>
      <xdr:spPr>
        <a:xfrm>
          <a:off x="1066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人口１人当たりの金額が類似団体平均を上回っているのは、主に人件費が要因となっている。これは類似団体と比較して職員数が多く、ラスパイレス指数が高いためである。一般職員数は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人の増加となっており、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千円増額となっているが、「中津市行政サービス高度化プラン」（平成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年度）に基づき、職員数の適正管理及びさらなる経費の削減に努める。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142780</xdr:rowOff>
    </xdr:from>
    <xdr:to>
      <xdr:col>23</xdr:col>
      <xdr:colOff>133350</xdr:colOff>
      <xdr:row>84</xdr:row>
      <xdr:rowOff>760</xdr:rowOff>
    </xdr:to>
    <xdr:cxnSp macro="">
      <xdr:nvCxnSpPr>
        <xdr:cNvPr id="195" name="直線コネクタ 194"/>
        <xdr:cNvCxnSpPr/>
      </xdr:nvCxnSpPr>
      <xdr:spPr>
        <a:xfrm>
          <a:off x="4114800" y="14373130"/>
          <a:ext cx="838200" cy="2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118659</xdr:rowOff>
    </xdr:from>
    <xdr:to>
      <xdr:col>19</xdr:col>
      <xdr:colOff>133350</xdr:colOff>
      <xdr:row>83</xdr:row>
      <xdr:rowOff>142780</xdr:rowOff>
    </xdr:to>
    <xdr:cxnSp macro="">
      <xdr:nvCxnSpPr>
        <xdr:cNvPr id="198" name="直線コネクタ 197"/>
        <xdr:cNvCxnSpPr/>
      </xdr:nvCxnSpPr>
      <xdr:spPr>
        <a:xfrm>
          <a:off x="3225800" y="14349009"/>
          <a:ext cx="8890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81403</xdr:rowOff>
    </xdr:from>
    <xdr:to>
      <xdr:col>15</xdr:col>
      <xdr:colOff>82550</xdr:colOff>
      <xdr:row>83</xdr:row>
      <xdr:rowOff>118659</xdr:rowOff>
    </xdr:to>
    <xdr:cxnSp macro="">
      <xdr:nvCxnSpPr>
        <xdr:cNvPr id="201" name="直線コネクタ 200"/>
        <xdr:cNvCxnSpPr/>
      </xdr:nvCxnSpPr>
      <xdr:spPr>
        <a:xfrm>
          <a:off x="2336800" y="14311753"/>
          <a:ext cx="889000" cy="3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81403</xdr:rowOff>
    </xdr:from>
    <xdr:to>
      <xdr:col>11</xdr:col>
      <xdr:colOff>31750</xdr:colOff>
      <xdr:row>83</xdr:row>
      <xdr:rowOff>86258</xdr:rowOff>
    </xdr:to>
    <xdr:cxnSp macro="">
      <xdr:nvCxnSpPr>
        <xdr:cNvPr id="204" name="直線コネクタ 203"/>
        <xdr:cNvCxnSpPr/>
      </xdr:nvCxnSpPr>
      <xdr:spPr>
        <a:xfrm flipV="1">
          <a:off x="1447800" y="14311753"/>
          <a:ext cx="8890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7" name="フローチャート: 判断 206"/>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8" name="テキスト ボックス 207"/>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121410</xdr:rowOff>
    </xdr:from>
    <xdr:to>
      <xdr:col>23</xdr:col>
      <xdr:colOff>184150</xdr:colOff>
      <xdr:row>84</xdr:row>
      <xdr:rowOff>51560</xdr:rowOff>
    </xdr:to>
    <xdr:sp macro="" textlink="">
      <xdr:nvSpPr>
        <xdr:cNvPr id="214" name="楕円 213"/>
        <xdr:cNvSpPr/>
      </xdr:nvSpPr>
      <xdr:spPr>
        <a:xfrm>
          <a:off x="4902200" y="143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93487</xdr:rowOff>
    </xdr:from>
    <xdr:ext cx="762000" cy="259045"/>
    <xdr:sp macro="" textlink="">
      <xdr:nvSpPr>
        <xdr:cNvPr id="215" name="人件費・物件費等の状況該当値テキスト"/>
        <xdr:cNvSpPr txBox="1"/>
      </xdr:nvSpPr>
      <xdr:spPr>
        <a:xfrm>
          <a:off x="5041900" y="143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91980</xdr:rowOff>
    </xdr:from>
    <xdr:to>
      <xdr:col>19</xdr:col>
      <xdr:colOff>184150</xdr:colOff>
      <xdr:row>84</xdr:row>
      <xdr:rowOff>22130</xdr:rowOff>
    </xdr:to>
    <xdr:sp macro="" textlink="">
      <xdr:nvSpPr>
        <xdr:cNvPr id="216" name="楕円 215"/>
        <xdr:cNvSpPr/>
      </xdr:nvSpPr>
      <xdr:spPr>
        <a:xfrm>
          <a:off x="4064000" y="143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6907</xdr:rowOff>
    </xdr:from>
    <xdr:ext cx="736600" cy="259045"/>
    <xdr:sp macro="" textlink="">
      <xdr:nvSpPr>
        <xdr:cNvPr id="217" name="テキスト ボックス 216"/>
        <xdr:cNvSpPr txBox="1"/>
      </xdr:nvSpPr>
      <xdr:spPr>
        <a:xfrm>
          <a:off x="3733800" y="14408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67859</xdr:rowOff>
    </xdr:from>
    <xdr:to>
      <xdr:col>15</xdr:col>
      <xdr:colOff>133350</xdr:colOff>
      <xdr:row>83</xdr:row>
      <xdr:rowOff>169459</xdr:rowOff>
    </xdr:to>
    <xdr:sp macro="" textlink="">
      <xdr:nvSpPr>
        <xdr:cNvPr id="218" name="楕円 217"/>
        <xdr:cNvSpPr/>
      </xdr:nvSpPr>
      <xdr:spPr>
        <a:xfrm>
          <a:off x="3175000" y="14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154236</xdr:rowOff>
    </xdr:from>
    <xdr:ext cx="762000" cy="259045"/>
    <xdr:sp macro="" textlink="">
      <xdr:nvSpPr>
        <xdr:cNvPr id="219" name="テキスト ボックス 218"/>
        <xdr:cNvSpPr txBox="1"/>
      </xdr:nvSpPr>
      <xdr:spPr>
        <a:xfrm>
          <a:off x="2844800" y="14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30603</xdr:rowOff>
    </xdr:from>
    <xdr:to>
      <xdr:col>11</xdr:col>
      <xdr:colOff>82550</xdr:colOff>
      <xdr:row>83</xdr:row>
      <xdr:rowOff>132203</xdr:rowOff>
    </xdr:to>
    <xdr:sp macro="" textlink="">
      <xdr:nvSpPr>
        <xdr:cNvPr id="220" name="楕円 219"/>
        <xdr:cNvSpPr/>
      </xdr:nvSpPr>
      <xdr:spPr>
        <a:xfrm>
          <a:off x="2286000" y="142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116980</xdr:rowOff>
    </xdr:from>
    <xdr:ext cx="762000" cy="259045"/>
    <xdr:sp macro="" textlink="">
      <xdr:nvSpPr>
        <xdr:cNvPr id="221" name="テキスト ボックス 220"/>
        <xdr:cNvSpPr txBox="1"/>
      </xdr:nvSpPr>
      <xdr:spPr>
        <a:xfrm>
          <a:off x="1955800" y="1434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35458</xdr:rowOff>
    </xdr:from>
    <xdr:to>
      <xdr:col>7</xdr:col>
      <xdr:colOff>31750</xdr:colOff>
      <xdr:row>83</xdr:row>
      <xdr:rowOff>137058</xdr:rowOff>
    </xdr:to>
    <xdr:sp macro="" textlink="">
      <xdr:nvSpPr>
        <xdr:cNvPr id="222" name="楕円 221"/>
        <xdr:cNvSpPr/>
      </xdr:nvSpPr>
      <xdr:spPr>
        <a:xfrm>
          <a:off x="1397000" y="142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121835</xdr:rowOff>
    </xdr:from>
    <xdr:ext cx="762000" cy="259045"/>
    <xdr:sp macro="" textlink="">
      <xdr:nvSpPr>
        <xdr:cNvPr id="223" name="テキスト ボックス 222"/>
        <xdr:cNvSpPr txBox="1"/>
      </xdr:nvSpPr>
      <xdr:spPr>
        <a:xfrm>
          <a:off x="1066800" y="1435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年度より特別職給与</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％カット、平成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年度より一般職員給与</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％カット及び管理職手当</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％カットを実施。また平成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年度において、給与構造の見直しを行い、さらに平成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年度まで、特別職給与を従前の率でカットし、一般職においても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％のカットを行ってきた。平成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月に給与制度の見直しを行い、現給保障を廃止した。今後は「中津市行政サービス高度化プラン」（平成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年度）に基づき、職員給与の適正化を図る。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87086</xdr:rowOff>
    </xdr:to>
    <xdr:cxnSp macro="">
      <xdr:nvCxnSpPr>
        <xdr:cNvPr id="259" name="直線コネクタ 258"/>
        <xdr:cNvCxnSpPr/>
      </xdr:nvCxnSpPr>
      <xdr:spPr>
        <a:xfrm flipV="1">
          <a:off x="16179800" y="1529442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87086</xdr:rowOff>
    </xdr:to>
    <xdr:cxnSp macro="">
      <xdr:nvCxnSpPr>
        <xdr:cNvPr id="262" name="直線コネクタ 261"/>
        <xdr:cNvCxnSpPr/>
      </xdr:nvCxnSpPr>
      <xdr:spPr>
        <a:xfrm>
          <a:off x="15290800" y="153289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90</xdr:row>
      <xdr:rowOff>36286</xdr:rowOff>
    </xdr:to>
    <xdr:cxnSp macro="">
      <xdr:nvCxnSpPr>
        <xdr:cNvPr id="265" name="直線コネクタ 264"/>
        <xdr:cNvCxnSpPr/>
      </xdr:nvCxnSpPr>
      <xdr:spPr>
        <a:xfrm flipV="1">
          <a:off x="14401800" y="153289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36286</xdr:rowOff>
    </xdr:from>
    <xdr:to>
      <xdr:col>68</xdr:col>
      <xdr:colOff>152400</xdr:colOff>
      <xdr:row>90</xdr:row>
      <xdr:rowOff>36286</xdr:rowOff>
    </xdr:to>
    <xdr:cxnSp macro="">
      <xdr:nvCxnSpPr>
        <xdr:cNvPr id="268" name="直線コネクタ 267"/>
        <xdr:cNvCxnSpPr/>
      </xdr:nvCxnSpPr>
      <xdr:spPr>
        <a:xfrm>
          <a:off x="13512800" y="154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8" name="楕円 277"/>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128106</xdr:rowOff>
    </xdr:from>
    <xdr:ext cx="762000" cy="259045"/>
    <xdr:sp macro="" textlink="">
      <xdr:nvSpPr>
        <xdr:cNvPr id="279" name="給与水準   （国との比較）該当値テキスト"/>
        <xdr:cNvSpPr txBox="1"/>
      </xdr:nvSpPr>
      <xdr:spPr>
        <a:xfrm>
          <a:off x="17106900" y="152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36286</xdr:rowOff>
    </xdr:from>
    <xdr:to>
      <xdr:col>77</xdr:col>
      <xdr:colOff>95250</xdr:colOff>
      <xdr:row>89</xdr:row>
      <xdr:rowOff>137886</xdr:rowOff>
    </xdr:to>
    <xdr:sp macro="" textlink="">
      <xdr:nvSpPr>
        <xdr:cNvPr id="280" name="楕円 279"/>
        <xdr:cNvSpPr/>
      </xdr:nvSpPr>
      <xdr:spPr>
        <a:xfrm>
          <a:off x="16129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122663</xdr:rowOff>
    </xdr:from>
    <xdr:ext cx="736600" cy="259045"/>
    <xdr:sp macro="" textlink="">
      <xdr:nvSpPr>
        <xdr:cNvPr id="281" name="テキスト ボックス 280"/>
        <xdr:cNvSpPr txBox="1"/>
      </xdr:nvSpPr>
      <xdr:spPr>
        <a:xfrm>
          <a:off x="15798800" y="1538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2" name="楕円 281"/>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3" name="テキスト ボックス 282"/>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84" name="楕円 283"/>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85" name="テキスト ボックス 284"/>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86" name="楕円 285"/>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87" name="テキスト ボックス 286"/>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合支所方式により支所機能を充実させていることや、消防署東部出張所を設置したことにより、類似団体より全体職員数が多く、数値が大きくなっている。今後は「中津市行政サービス高度化プラ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年度）に基づき、職員年齢構成の平準化を考慮した職員採用等により、適正な職員管理を行う。</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153851</xdr:rowOff>
    </xdr:from>
    <xdr:to>
      <xdr:col>81</xdr:col>
      <xdr:colOff>44450</xdr:colOff>
      <xdr:row>61</xdr:row>
      <xdr:rowOff>165342</xdr:rowOff>
    </xdr:to>
    <xdr:cxnSp macro="">
      <xdr:nvCxnSpPr>
        <xdr:cNvPr id="324" name="直線コネクタ 323"/>
        <xdr:cNvCxnSpPr/>
      </xdr:nvCxnSpPr>
      <xdr:spPr>
        <a:xfrm flipV="1">
          <a:off x="16179800" y="1061230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153851</xdr:rowOff>
    </xdr:from>
    <xdr:to>
      <xdr:col>77</xdr:col>
      <xdr:colOff>44450</xdr:colOff>
      <xdr:row>61</xdr:row>
      <xdr:rowOff>165342</xdr:rowOff>
    </xdr:to>
    <xdr:cxnSp macro="">
      <xdr:nvCxnSpPr>
        <xdr:cNvPr id="327" name="直線コネクタ 326"/>
        <xdr:cNvCxnSpPr/>
      </xdr:nvCxnSpPr>
      <xdr:spPr>
        <a:xfrm>
          <a:off x="15290800" y="1061230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153851</xdr:rowOff>
    </xdr:from>
    <xdr:to>
      <xdr:col>72</xdr:col>
      <xdr:colOff>203200</xdr:colOff>
      <xdr:row>61</xdr:row>
      <xdr:rowOff>160746</xdr:rowOff>
    </xdr:to>
    <xdr:cxnSp macro="">
      <xdr:nvCxnSpPr>
        <xdr:cNvPr id="330" name="直線コネクタ 329"/>
        <xdr:cNvCxnSpPr/>
      </xdr:nvCxnSpPr>
      <xdr:spPr>
        <a:xfrm flipV="1">
          <a:off x="14401800" y="106123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152702</xdr:rowOff>
    </xdr:from>
    <xdr:to>
      <xdr:col>68</xdr:col>
      <xdr:colOff>152400</xdr:colOff>
      <xdr:row>61</xdr:row>
      <xdr:rowOff>160746</xdr:rowOff>
    </xdr:to>
    <xdr:cxnSp macro="">
      <xdr:nvCxnSpPr>
        <xdr:cNvPr id="333" name="直線コネクタ 332"/>
        <xdr:cNvCxnSpPr/>
      </xdr:nvCxnSpPr>
      <xdr:spPr>
        <a:xfrm>
          <a:off x="13512800" y="1061115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66524</xdr:rowOff>
    </xdr:from>
    <xdr:to>
      <xdr:col>64</xdr:col>
      <xdr:colOff>152400</xdr:colOff>
      <xdr:row>60</xdr:row>
      <xdr:rowOff>168124</xdr:rowOff>
    </xdr:to>
    <xdr:sp macro="" textlink="">
      <xdr:nvSpPr>
        <xdr:cNvPr id="336" name="フローチャート: 判断 335"/>
        <xdr:cNvSpPr/>
      </xdr:nvSpPr>
      <xdr:spPr>
        <a:xfrm>
          <a:off x="13462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6851</xdr:rowOff>
    </xdr:from>
    <xdr:ext cx="762000" cy="259045"/>
    <xdr:sp macro="" textlink="">
      <xdr:nvSpPr>
        <xdr:cNvPr id="337" name="テキスト ボックス 336"/>
        <xdr:cNvSpPr txBox="1"/>
      </xdr:nvSpPr>
      <xdr:spPr>
        <a:xfrm>
          <a:off x="13131800" y="101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103051</xdr:rowOff>
    </xdr:from>
    <xdr:to>
      <xdr:col>81</xdr:col>
      <xdr:colOff>95250</xdr:colOff>
      <xdr:row>62</xdr:row>
      <xdr:rowOff>33201</xdr:rowOff>
    </xdr:to>
    <xdr:sp macro="" textlink="">
      <xdr:nvSpPr>
        <xdr:cNvPr id="343" name="楕円 342"/>
        <xdr:cNvSpPr/>
      </xdr:nvSpPr>
      <xdr:spPr>
        <a:xfrm>
          <a:off x="16967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75128</xdr:rowOff>
    </xdr:from>
    <xdr:ext cx="762000" cy="259045"/>
    <xdr:sp macro="" textlink="">
      <xdr:nvSpPr>
        <xdr:cNvPr id="344" name="定員管理の状況該当値テキスト"/>
        <xdr:cNvSpPr txBox="1"/>
      </xdr:nvSpPr>
      <xdr:spPr>
        <a:xfrm>
          <a:off x="17106900" y="1053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114542</xdr:rowOff>
    </xdr:from>
    <xdr:to>
      <xdr:col>77</xdr:col>
      <xdr:colOff>95250</xdr:colOff>
      <xdr:row>62</xdr:row>
      <xdr:rowOff>44692</xdr:rowOff>
    </xdr:to>
    <xdr:sp macro="" textlink="">
      <xdr:nvSpPr>
        <xdr:cNvPr id="345" name="楕円 344"/>
        <xdr:cNvSpPr/>
      </xdr:nvSpPr>
      <xdr:spPr>
        <a:xfrm>
          <a:off x="16129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29469</xdr:rowOff>
    </xdr:from>
    <xdr:ext cx="736600" cy="259045"/>
    <xdr:sp macro="" textlink="">
      <xdr:nvSpPr>
        <xdr:cNvPr id="346" name="テキスト ボックス 345"/>
        <xdr:cNvSpPr txBox="1"/>
      </xdr:nvSpPr>
      <xdr:spPr>
        <a:xfrm>
          <a:off x="15798800" y="1065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103051</xdr:rowOff>
    </xdr:from>
    <xdr:to>
      <xdr:col>73</xdr:col>
      <xdr:colOff>44450</xdr:colOff>
      <xdr:row>62</xdr:row>
      <xdr:rowOff>33201</xdr:rowOff>
    </xdr:to>
    <xdr:sp macro="" textlink="">
      <xdr:nvSpPr>
        <xdr:cNvPr id="347" name="楕円 346"/>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17978</xdr:rowOff>
    </xdr:from>
    <xdr:ext cx="762000" cy="259045"/>
    <xdr:sp macro="" textlink="">
      <xdr:nvSpPr>
        <xdr:cNvPr id="348" name="テキスト ボックス 347"/>
        <xdr:cNvSpPr txBox="1"/>
      </xdr:nvSpPr>
      <xdr:spPr>
        <a:xfrm>
          <a:off x="14909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109946</xdr:rowOff>
    </xdr:from>
    <xdr:to>
      <xdr:col>68</xdr:col>
      <xdr:colOff>203200</xdr:colOff>
      <xdr:row>62</xdr:row>
      <xdr:rowOff>40096</xdr:rowOff>
    </xdr:to>
    <xdr:sp macro="" textlink="">
      <xdr:nvSpPr>
        <xdr:cNvPr id="349" name="楕円 348"/>
        <xdr:cNvSpPr/>
      </xdr:nvSpPr>
      <xdr:spPr>
        <a:xfrm>
          <a:off x="14351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24873</xdr:rowOff>
    </xdr:from>
    <xdr:ext cx="762000" cy="259045"/>
    <xdr:sp macro="" textlink="">
      <xdr:nvSpPr>
        <xdr:cNvPr id="350" name="テキスト ボックス 349"/>
        <xdr:cNvSpPr txBox="1"/>
      </xdr:nvSpPr>
      <xdr:spPr>
        <a:xfrm>
          <a:off x="14020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51" name="楕円 350"/>
        <xdr:cNvSpPr/>
      </xdr:nvSpPr>
      <xdr:spPr>
        <a:xfrm>
          <a:off x="13462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52" name="テキスト ボックス 351"/>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元利償還金が増額し、このうち基準財政需要額に算入される額が減額しているため、前年度と比較し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％上昇しているが、類似団体と比較しても良好な数値となっている。今後も良好な数値を維持しつつ、適切な財政運営に努める。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137583</xdr:rowOff>
    </xdr:to>
    <xdr:cxnSp macro="">
      <xdr:nvCxnSpPr>
        <xdr:cNvPr id="388" name="直線コネクタ 387"/>
        <xdr:cNvCxnSpPr/>
      </xdr:nvCxnSpPr>
      <xdr:spPr>
        <a:xfrm>
          <a:off x="16179800" y="677817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45659</xdr:rowOff>
    </xdr:from>
    <xdr:to>
      <xdr:col>77</xdr:col>
      <xdr:colOff>44450</xdr:colOff>
      <xdr:row>39</xdr:row>
      <xdr:rowOff>91622</xdr:rowOff>
    </xdr:to>
    <xdr:cxnSp macro="">
      <xdr:nvCxnSpPr>
        <xdr:cNvPr id="391" name="直線コネクタ 390"/>
        <xdr:cNvCxnSpPr/>
      </xdr:nvCxnSpPr>
      <xdr:spPr>
        <a:xfrm>
          <a:off x="15290800" y="67322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45659</xdr:rowOff>
    </xdr:to>
    <xdr:cxnSp macro="">
      <xdr:nvCxnSpPr>
        <xdr:cNvPr id="394" name="直線コネクタ 393"/>
        <xdr:cNvCxnSpPr/>
      </xdr:nvCxnSpPr>
      <xdr:spPr>
        <a:xfrm>
          <a:off x="14401800" y="67092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68641</xdr:rowOff>
    </xdr:to>
    <xdr:cxnSp macro="">
      <xdr:nvCxnSpPr>
        <xdr:cNvPr id="397" name="直線コネクタ 396"/>
        <xdr:cNvCxnSpPr/>
      </xdr:nvCxnSpPr>
      <xdr:spPr>
        <a:xfrm flipV="1">
          <a:off x="13512800" y="67092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0" name="フローチャート: 判断 399"/>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1" name="テキスト ボックス 400"/>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7" name="楕円 406"/>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8"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9" name="楕円 408"/>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10" name="テキスト ボックス 409"/>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166309</xdr:rowOff>
    </xdr:from>
    <xdr:to>
      <xdr:col>73</xdr:col>
      <xdr:colOff>44450</xdr:colOff>
      <xdr:row>39</xdr:row>
      <xdr:rowOff>96459</xdr:rowOff>
    </xdr:to>
    <xdr:sp macro="" textlink="">
      <xdr:nvSpPr>
        <xdr:cNvPr id="411" name="楕円 410"/>
        <xdr:cNvSpPr/>
      </xdr:nvSpPr>
      <xdr:spPr>
        <a:xfrm>
          <a:off x="15240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106636</xdr:rowOff>
    </xdr:from>
    <xdr:ext cx="762000" cy="259045"/>
    <xdr:sp macro="" textlink="">
      <xdr:nvSpPr>
        <xdr:cNvPr id="412" name="テキスト ボックス 411"/>
        <xdr:cNvSpPr txBox="1"/>
      </xdr:nvSpPr>
      <xdr:spPr>
        <a:xfrm>
          <a:off x="14909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3" name="楕円 412"/>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4" name="テキスト ボックス 413"/>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415" name="楕円 414"/>
        <xdr:cNvSpPr/>
      </xdr:nvSpPr>
      <xdr:spPr>
        <a:xfrm>
          <a:off x="13462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416" name="テキスト ボックス 415"/>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地方債現在高や退職手当負担見込額の減により将来負担額は縮減（△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1,927,475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千円）したが、控除財源となる基準財政需要額算入見込額の減（△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1,750,153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千円）を主な要因として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％の悪化となった。将来負担比率は類似団体平均より高い数値で推移しており、今後は「中津市行政サービス高度化プラン」（平成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年度）に基づき、当該比率の適正な推移に努める。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165463</xdr:rowOff>
    </xdr:from>
    <xdr:to>
      <xdr:col>81</xdr:col>
      <xdr:colOff>44450</xdr:colOff>
      <xdr:row>16</xdr:row>
      <xdr:rowOff>28484</xdr:rowOff>
    </xdr:to>
    <xdr:cxnSp macro="">
      <xdr:nvCxnSpPr>
        <xdr:cNvPr id="452" name="直線コネクタ 451"/>
        <xdr:cNvCxnSpPr/>
      </xdr:nvCxnSpPr>
      <xdr:spPr>
        <a:xfrm>
          <a:off x="16179800" y="273721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128693</xdr:rowOff>
    </xdr:from>
    <xdr:to>
      <xdr:col>77</xdr:col>
      <xdr:colOff>44450</xdr:colOff>
      <xdr:row>15</xdr:row>
      <xdr:rowOff>165463</xdr:rowOff>
    </xdr:to>
    <xdr:cxnSp macro="">
      <xdr:nvCxnSpPr>
        <xdr:cNvPr id="455" name="直線コネクタ 454"/>
        <xdr:cNvCxnSpPr/>
      </xdr:nvCxnSpPr>
      <xdr:spPr>
        <a:xfrm>
          <a:off x="15290800" y="2700443"/>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99967</xdr:rowOff>
    </xdr:from>
    <xdr:to>
      <xdr:col>72</xdr:col>
      <xdr:colOff>203200</xdr:colOff>
      <xdr:row>15</xdr:row>
      <xdr:rowOff>128693</xdr:rowOff>
    </xdr:to>
    <xdr:cxnSp macro="">
      <xdr:nvCxnSpPr>
        <xdr:cNvPr id="458" name="直線コネクタ 457"/>
        <xdr:cNvCxnSpPr/>
      </xdr:nvCxnSpPr>
      <xdr:spPr>
        <a:xfrm>
          <a:off x="14401800" y="2671717"/>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99967</xdr:rowOff>
    </xdr:from>
    <xdr:to>
      <xdr:col>68</xdr:col>
      <xdr:colOff>152400</xdr:colOff>
      <xdr:row>15</xdr:row>
      <xdr:rowOff>111458</xdr:rowOff>
    </xdr:to>
    <xdr:cxnSp macro="">
      <xdr:nvCxnSpPr>
        <xdr:cNvPr id="461" name="直線コネクタ 460"/>
        <xdr:cNvCxnSpPr/>
      </xdr:nvCxnSpPr>
      <xdr:spPr>
        <a:xfrm flipV="1">
          <a:off x="13512800" y="267171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3" name="テキスト ボックス 462"/>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119259</xdr:rowOff>
    </xdr:from>
    <xdr:to>
      <xdr:col>64</xdr:col>
      <xdr:colOff>152400</xdr:colOff>
      <xdr:row>16</xdr:row>
      <xdr:rowOff>49409</xdr:rowOff>
    </xdr:to>
    <xdr:sp macro="" textlink="">
      <xdr:nvSpPr>
        <xdr:cNvPr id="464" name="フローチャート: 判断 463"/>
        <xdr:cNvSpPr/>
      </xdr:nvSpPr>
      <xdr:spPr>
        <a:xfrm>
          <a:off x="13462000" y="269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34186</xdr:rowOff>
    </xdr:from>
    <xdr:ext cx="762000" cy="259045"/>
    <xdr:sp macro="" textlink="">
      <xdr:nvSpPr>
        <xdr:cNvPr id="465" name="テキスト ボックス 464"/>
        <xdr:cNvSpPr txBox="1"/>
      </xdr:nvSpPr>
      <xdr:spPr>
        <a:xfrm>
          <a:off x="13131800" y="27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149134</xdr:rowOff>
    </xdr:from>
    <xdr:to>
      <xdr:col>81</xdr:col>
      <xdr:colOff>95250</xdr:colOff>
      <xdr:row>16</xdr:row>
      <xdr:rowOff>79284</xdr:rowOff>
    </xdr:to>
    <xdr:sp macro="" textlink="">
      <xdr:nvSpPr>
        <xdr:cNvPr id="471" name="楕円 470"/>
        <xdr:cNvSpPr/>
      </xdr:nvSpPr>
      <xdr:spPr>
        <a:xfrm>
          <a:off x="16967200" y="27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121211</xdr:rowOff>
    </xdr:from>
    <xdr:ext cx="762000" cy="259045"/>
    <xdr:sp macro="" textlink="">
      <xdr:nvSpPr>
        <xdr:cNvPr id="472" name="将来負担の状況該当値テキスト"/>
        <xdr:cNvSpPr txBox="1"/>
      </xdr:nvSpPr>
      <xdr:spPr>
        <a:xfrm>
          <a:off x="17106900" y="26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114663</xdr:rowOff>
    </xdr:from>
    <xdr:to>
      <xdr:col>77</xdr:col>
      <xdr:colOff>95250</xdr:colOff>
      <xdr:row>16</xdr:row>
      <xdr:rowOff>44813</xdr:rowOff>
    </xdr:to>
    <xdr:sp macro="" textlink="">
      <xdr:nvSpPr>
        <xdr:cNvPr id="473" name="楕円 472"/>
        <xdr:cNvSpPr/>
      </xdr:nvSpPr>
      <xdr:spPr>
        <a:xfrm>
          <a:off x="16129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29590</xdr:rowOff>
    </xdr:from>
    <xdr:ext cx="736600" cy="259045"/>
    <xdr:sp macro="" textlink="">
      <xdr:nvSpPr>
        <xdr:cNvPr id="474" name="テキスト ボックス 473"/>
        <xdr:cNvSpPr txBox="1"/>
      </xdr:nvSpPr>
      <xdr:spPr>
        <a:xfrm>
          <a:off x="15798800" y="277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77893</xdr:rowOff>
    </xdr:from>
    <xdr:to>
      <xdr:col>73</xdr:col>
      <xdr:colOff>44450</xdr:colOff>
      <xdr:row>16</xdr:row>
      <xdr:rowOff>8043</xdr:rowOff>
    </xdr:to>
    <xdr:sp macro="" textlink="">
      <xdr:nvSpPr>
        <xdr:cNvPr id="475" name="楕円 474"/>
        <xdr:cNvSpPr/>
      </xdr:nvSpPr>
      <xdr:spPr>
        <a:xfrm>
          <a:off x="15240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164270</xdr:rowOff>
    </xdr:from>
    <xdr:ext cx="762000" cy="259045"/>
    <xdr:sp macro="" textlink="">
      <xdr:nvSpPr>
        <xdr:cNvPr id="476" name="テキスト ボックス 475"/>
        <xdr:cNvSpPr txBox="1"/>
      </xdr:nvSpPr>
      <xdr:spPr>
        <a:xfrm>
          <a:off x="14909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49167</xdr:rowOff>
    </xdr:from>
    <xdr:to>
      <xdr:col>68</xdr:col>
      <xdr:colOff>203200</xdr:colOff>
      <xdr:row>15</xdr:row>
      <xdr:rowOff>150767</xdr:rowOff>
    </xdr:to>
    <xdr:sp macro="" textlink="">
      <xdr:nvSpPr>
        <xdr:cNvPr id="477" name="楕円 476"/>
        <xdr:cNvSpPr/>
      </xdr:nvSpPr>
      <xdr:spPr>
        <a:xfrm>
          <a:off x="14351000" y="26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160944</xdr:rowOff>
    </xdr:from>
    <xdr:ext cx="762000" cy="259045"/>
    <xdr:sp macro="" textlink="">
      <xdr:nvSpPr>
        <xdr:cNvPr id="478" name="テキスト ボックス 477"/>
        <xdr:cNvSpPr txBox="1"/>
      </xdr:nvSpPr>
      <xdr:spPr>
        <a:xfrm>
          <a:off x="14020800" y="238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60658</xdr:rowOff>
    </xdr:from>
    <xdr:to>
      <xdr:col>64</xdr:col>
      <xdr:colOff>152400</xdr:colOff>
      <xdr:row>15</xdr:row>
      <xdr:rowOff>162258</xdr:rowOff>
    </xdr:to>
    <xdr:sp macro="" textlink="">
      <xdr:nvSpPr>
        <xdr:cNvPr id="479" name="楕円 478"/>
        <xdr:cNvSpPr/>
      </xdr:nvSpPr>
      <xdr:spPr>
        <a:xfrm>
          <a:off x="13462000" y="26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985</xdr:rowOff>
    </xdr:from>
    <xdr:ext cx="762000" cy="259045"/>
    <xdr:sp macro="" textlink="">
      <xdr:nvSpPr>
        <xdr:cNvPr id="480" name="テキスト ボックス 479"/>
        <xdr:cNvSpPr txBox="1"/>
      </xdr:nvSpPr>
      <xdr:spPr>
        <a:xfrm>
          <a:off x="13131800" y="240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83,993
82,548
491.44
42,554,718
41,184,336
1,213,234
23,415,815
40,750,684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支所方式により支所職員の配置が多いため、全体職員数が多く、類似団体より数値が大きくなっている。時間外勤務手当や委員等報酬が減額となっている一方で、退職者数の増加に伴う退職手当の増額が影響し、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ポイント悪化となった。今後も「中津市行政サービス高度化プラン」（平成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年度）に基づき、職員数の適正化を図り人件費の削減に努める。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1270</xdr:rowOff>
    </xdr:to>
    <xdr:cxnSp macro="">
      <xdr:nvCxnSpPr>
        <xdr:cNvPr id="66" name="直線コネクタ 65"/>
        <xdr:cNvCxnSpPr/>
      </xdr:nvCxnSpPr>
      <xdr:spPr>
        <a:xfrm>
          <a:off x="3987800" y="6664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38</xdr:row>
      <xdr:rowOff>165100</xdr:rowOff>
    </xdr:to>
    <xdr:cxnSp macro="">
      <xdr:nvCxnSpPr>
        <xdr:cNvPr id="69" name="直線コネクタ 68"/>
        <xdr:cNvCxnSpPr/>
      </xdr:nvCxnSpPr>
      <xdr:spPr>
        <a:xfrm flipV="1">
          <a:off x="3098800" y="666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165100</xdr:rowOff>
    </xdr:to>
    <xdr:cxnSp macro="">
      <xdr:nvCxnSpPr>
        <xdr:cNvPr id="72" name="直線コネクタ 71"/>
        <xdr:cNvCxnSpPr/>
      </xdr:nvCxnSpPr>
      <xdr:spPr>
        <a:xfrm>
          <a:off x="2209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165100</xdr:rowOff>
    </xdr:to>
    <xdr:cxnSp macro="">
      <xdr:nvCxnSpPr>
        <xdr:cNvPr id="75" name="直線コネクタ 74"/>
        <xdr:cNvCxnSpPr/>
      </xdr:nvCxnSpPr>
      <xdr:spPr>
        <a:xfrm flipV="1">
          <a:off x="1320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千円減額となり、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ポイント改善した。しかし、光熱水費や修繕料等の需用費及び委託料が多くなっており、類似団体平均を上回っている状況である。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今後も事務事業の見直し、改善等により物件費の削減に努める。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159004</xdr:rowOff>
    </xdr:to>
    <xdr:cxnSp macro="">
      <xdr:nvCxnSpPr>
        <xdr:cNvPr id="125" name="直線コネクタ 124"/>
        <xdr:cNvCxnSpPr/>
      </xdr:nvCxnSpPr>
      <xdr:spPr>
        <a:xfrm flipV="1">
          <a:off x="15671800" y="28473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159004</xdr:rowOff>
    </xdr:to>
    <xdr:cxnSp macro="">
      <xdr:nvCxnSpPr>
        <xdr:cNvPr id="128" name="直線コネクタ 127"/>
        <xdr:cNvCxnSpPr/>
      </xdr:nvCxnSpPr>
      <xdr:spPr>
        <a:xfrm>
          <a:off x="14782800" y="2838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94996</xdr:rowOff>
    </xdr:to>
    <xdr:cxnSp macro="">
      <xdr:nvCxnSpPr>
        <xdr:cNvPr id="131" name="直線コネクタ 130"/>
        <xdr:cNvCxnSpPr/>
      </xdr:nvCxnSpPr>
      <xdr:spPr>
        <a:xfrm>
          <a:off x="13893800" y="2765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21844</xdr:rowOff>
    </xdr:to>
    <xdr:cxnSp macro="">
      <xdr:nvCxnSpPr>
        <xdr:cNvPr id="134" name="直線コネクタ 133"/>
        <xdr:cNvCxnSpPr/>
      </xdr:nvCxnSpPr>
      <xdr:spPr>
        <a:xfrm>
          <a:off x="13004800" y="2765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5"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6" name="楕円 145"/>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47" name="テキスト ボックス 146"/>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8" name="楕円 147"/>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49" name="テキスト ボックス 148"/>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50" name="楕円 149"/>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57421</xdr:rowOff>
    </xdr:from>
    <xdr:ext cx="762000" cy="259045"/>
    <xdr:sp macro="" textlink="">
      <xdr:nvSpPr>
        <xdr:cNvPr id="151" name="テキスト ボックス 150"/>
        <xdr:cNvSpPr txBox="1"/>
      </xdr:nvSpPr>
      <xdr:spPr>
        <a:xfrm>
          <a:off x="13512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2" name="楕円 151"/>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82821</xdr:rowOff>
    </xdr:from>
    <xdr:ext cx="762000" cy="259045"/>
    <xdr:sp macro="" textlink="">
      <xdr:nvSpPr>
        <xdr:cNvPr id="153" name="テキスト ボックス 152"/>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経常扶助費額は前年度と比較すると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498,083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千円増額しており、私立保育園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施設が認定こども園へ移行したことなどが主な要因となっている。また、児童福祉費及び障害福祉費が毎年増加してしていることも影響して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ポイント上昇している。今後も同事業費の増加が見込まれるため、さらなる財政基盤の確立に努める。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130810</xdr:rowOff>
    </xdr:from>
    <xdr:to>
      <xdr:col>24</xdr:col>
      <xdr:colOff>25400</xdr:colOff>
      <xdr:row>56</xdr:row>
      <xdr:rowOff>50800</xdr:rowOff>
    </xdr:to>
    <xdr:cxnSp macro="">
      <xdr:nvCxnSpPr>
        <xdr:cNvPr id="186" name="直線コネクタ 185"/>
        <xdr:cNvCxnSpPr/>
      </xdr:nvCxnSpPr>
      <xdr:spPr>
        <a:xfrm>
          <a:off x="3987800" y="9560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130810</xdr:rowOff>
    </xdr:to>
    <xdr:cxnSp macro="">
      <xdr:nvCxnSpPr>
        <xdr:cNvPr id="189" name="直線コネクタ 188"/>
        <xdr:cNvCxnSpPr/>
      </xdr:nvCxnSpPr>
      <xdr:spPr>
        <a:xfrm>
          <a:off x="3098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85090</xdr:rowOff>
    </xdr:from>
    <xdr:to>
      <xdr:col>15</xdr:col>
      <xdr:colOff>98425</xdr:colOff>
      <xdr:row>55</xdr:row>
      <xdr:rowOff>107950</xdr:rowOff>
    </xdr:to>
    <xdr:cxnSp macro="">
      <xdr:nvCxnSpPr>
        <xdr:cNvPr id="192" name="直線コネクタ 191"/>
        <xdr:cNvCxnSpPr/>
      </xdr:nvCxnSpPr>
      <xdr:spPr>
        <a:xfrm>
          <a:off x="2209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39370</xdr:rowOff>
    </xdr:from>
    <xdr:to>
      <xdr:col>11</xdr:col>
      <xdr:colOff>9525</xdr:colOff>
      <xdr:row>55</xdr:row>
      <xdr:rowOff>85090</xdr:rowOff>
    </xdr:to>
    <xdr:cxnSp macro="">
      <xdr:nvCxnSpPr>
        <xdr:cNvPr id="195" name="直線コネクタ 194"/>
        <xdr:cNvCxnSpPr/>
      </xdr:nvCxnSpPr>
      <xdr:spPr>
        <a:xfrm>
          <a:off x="1320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198" name="フローチャート: 判断 197"/>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199" name="テキスト ボックス 198"/>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6"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80010</xdr:rowOff>
    </xdr:from>
    <xdr:to>
      <xdr:col>20</xdr:col>
      <xdr:colOff>38100</xdr:colOff>
      <xdr:row>56</xdr:row>
      <xdr:rowOff>10160</xdr:rowOff>
    </xdr:to>
    <xdr:sp macro="" textlink="">
      <xdr:nvSpPr>
        <xdr:cNvPr id="207" name="楕円 206"/>
        <xdr:cNvSpPr/>
      </xdr:nvSpPr>
      <xdr:spPr>
        <a:xfrm>
          <a:off x="3937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166387</xdr:rowOff>
    </xdr:from>
    <xdr:ext cx="736600" cy="259045"/>
    <xdr:sp macro="" textlink="">
      <xdr:nvSpPr>
        <xdr:cNvPr id="208" name="テキスト ボックス 207"/>
        <xdr:cNvSpPr txBox="1"/>
      </xdr:nvSpPr>
      <xdr:spPr>
        <a:xfrm>
          <a:off x="3606800" y="95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0" name="テキスト ボックス 209"/>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34290</xdr:rowOff>
    </xdr:from>
    <xdr:to>
      <xdr:col>11</xdr:col>
      <xdr:colOff>60325</xdr:colOff>
      <xdr:row>55</xdr:row>
      <xdr:rowOff>135890</xdr:rowOff>
    </xdr:to>
    <xdr:sp macro="" textlink="">
      <xdr:nvSpPr>
        <xdr:cNvPr id="211" name="楕円 210"/>
        <xdr:cNvSpPr/>
      </xdr:nvSpPr>
      <xdr:spPr>
        <a:xfrm>
          <a:off x="2159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120667</xdr:rowOff>
    </xdr:from>
    <xdr:ext cx="762000" cy="259045"/>
    <xdr:sp macro="" textlink="">
      <xdr:nvSpPr>
        <xdr:cNvPr id="212" name="テキスト ボックス 211"/>
        <xdr:cNvSpPr txBox="1"/>
      </xdr:nvSpPr>
      <xdr:spPr>
        <a:xfrm>
          <a:off x="1828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13" name="楕円 212"/>
        <xdr:cNvSpPr/>
      </xdr:nvSpPr>
      <xdr:spPr>
        <a:xfrm>
          <a:off x="1270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14" name="テキスト ボックス 213"/>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ポイント改善しているが、これは公共下水道事業特別会計の公営企業会計移行に伴い、性質が繰出金から補助費等になったためである。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今後も他会計繰出金の抑制を図るべく、「中津市行政サービス高度化プラン」（平成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年度）に基づき、各公営企業・特別会計の経営健全化により、削減を図る。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56</xdr:row>
      <xdr:rowOff>130266</xdr:rowOff>
    </xdr:to>
    <xdr:cxnSp macro="">
      <xdr:nvCxnSpPr>
        <xdr:cNvPr id="249" name="直線コネクタ 248"/>
        <xdr:cNvCxnSpPr/>
      </xdr:nvCxnSpPr>
      <xdr:spPr>
        <a:xfrm flipV="1">
          <a:off x="15671800" y="9548585"/>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130266</xdr:rowOff>
    </xdr:to>
    <xdr:cxnSp macro="">
      <xdr:nvCxnSpPr>
        <xdr:cNvPr id="252" name="直線コネクタ 251"/>
        <xdr:cNvCxnSpPr/>
      </xdr:nvCxnSpPr>
      <xdr:spPr>
        <a:xfrm>
          <a:off x="14782800" y="97118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71483</xdr:rowOff>
    </xdr:from>
    <xdr:to>
      <xdr:col>73</xdr:col>
      <xdr:colOff>180975</xdr:colOff>
      <xdr:row>56</xdr:row>
      <xdr:rowOff>110672</xdr:rowOff>
    </xdr:to>
    <xdr:cxnSp macro="">
      <xdr:nvCxnSpPr>
        <xdr:cNvPr id="255" name="直線コネクタ 254"/>
        <xdr:cNvCxnSpPr/>
      </xdr:nvCxnSpPr>
      <xdr:spPr>
        <a:xfrm>
          <a:off x="13893800" y="96726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104140</xdr:rowOff>
    </xdr:to>
    <xdr:cxnSp macro="">
      <xdr:nvCxnSpPr>
        <xdr:cNvPr id="258" name="直線コネクタ 257"/>
        <xdr:cNvCxnSpPr/>
      </xdr:nvCxnSpPr>
      <xdr:spPr>
        <a:xfrm flipV="1">
          <a:off x="13004800" y="9672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120287</xdr:rowOff>
    </xdr:from>
    <xdr:to>
      <xdr:col>65</xdr:col>
      <xdr:colOff>53975</xdr:colOff>
      <xdr:row>56</xdr:row>
      <xdr:rowOff>50437</xdr:rowOff>
    </xdr:to>
    <xdr:sp macro="" textlink="">
      <xdr:nvSpPr>
        <xdr:cNvPr id="261" name="フローチャート: 判断 260"/>
        <xdr:cNvSpPr/>
      </xdr:nvSpPr>
      <xdr:spPr>
        <a:xfrm>
          <a:off x="12954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60614</xdr:rowOff>
    </xdr:from>
    <xdr:ext cx="762000" cy="259045"/>
    <xdr:sp macro="" textlink="">
      <xdr:nvSpPr>
        <xdr:cNvPr id="262" name="テキスト ボックス 261"/>
        <xdr:cNvSpPr txBox="1"/>
      </xdr:nvSpPr>
      <xdr:spPr>
        <a:xfrm>
          <a:off x="12623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68" name="楕円 267"/>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69"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79466</xdr:rowOff>
    </xdr:from>
    <xdr:to>
      <xdr:col>78</xdr:col>
      <xdr:colOff>120650</xdr:colOff>
      <xdr:row>57</xdr:row>
      <xdr:rowOff>9616</xdr:rowOff>
    </xdr:to>
    <xdr:sp macro="" textlink="">
      <xdr:nvSpPr>
        <xdr:cNvPr id="270" name="楕円 269"/>
        <xdr:cNvSpPr/>
      </xdr:nvSpPr>
      <xdr:spPr>
        <a:xfrm>
          <a:off x="15621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165843</xdr:rowOff>
    </xdr:from>
    <xdr:ext cx="736600" cy="259045"/>
    <xdr:sp macro="" textlink="">
      <xdr:nvSpPr>
        <xdr:cNvPr id="271" name="テキスト ボックス 270"/>
        <xdr:cNvSpPr txBox="1"/>
      </xdr:nvSpPr>
      <xdr:spPr>
        <a:xfrm>
          <a:off x="15290800" y="97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2" name="楕円 271"/>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73" name="テキスト ボックス 272"/>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20683</xdr:rowOff>
    </xdr:from>
    <xdr:to>
      <xdr:col>69</xdr:col>
      <xdr:colOff>142875</xdr:colOff>
      <xdr:row>56</xdr:row>
      <xdr:rowOff>122283</xdr:rowOff>
    </xdr:to>
    <xdr:sp macro="" textlink="">
      <xdr:nvSpPr>
        <xdr:cNvPr id="274" name="楕円 273"/>
        <xdr:cNvSpPr/>
      </xdr:nvSpPr>
      <xdr:spPr>
        <a:xfrm>
          <a:off x="13843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132460</xdr:rowOff>
    </xdr:from>
    <xdr:ext cx="762000" cy="259045"/>
    <xdr:sp macro="" textlink="">
      <xdr:nvSpPr>
        <xdr:cNvPr id="275" name="テキスト ボックス 274"/>
        <xdr:cNvSpPr txBox="1"/>
      </xdr:nvSpPr>
      <xdr:spPr>
        <a:xfrm>
          <a:off x="13512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6" name="楕円 275"/>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77" name="テキスト ボックス 276"/>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令和元年度は公共下水道事業の公営企業会計移行に伴い補助金及び負担金が増加したが、過去、平成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度に渡って行った補助金評価により、補助金の抑制が図られ、類似団体平均よりも良好な状態で推移している。今後も補助金等の適正化を図る。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44704</xdr:rowOff>
    </xdr:from>
    <xdr:to>
      <xdr:col>82</xdr:col>
      <xdr:colOff>107950</xdr:colOff>
      <xdr:row>35</xdr:row>
      <xdr:rowOff>33274</xdr:rowOff>
    </xdr:to>
    <xdr:cxnSp macro="">
      <xdr:nvCxnSpPr>
        <xdr:cNvPr id="307" name="直線コネクタ 306"/>
        <xdr:cNvCxnSpPr/>
      </xdr:nvCxnSpPr>
      <xdr:spPr>
        <a:xfrm>
          <a:off x="15671800" y="587400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44704</xdr:rowOff>
    </xdr:from>
    <xdr:to>
      <xdr:col>78</xdr:col>
      <xdr:colOff>69850</xdr:colOff>
      <xdr:row>34</xdr:row>
      <xdr:rowOff>44704</xdr:rowOff>
    </xdr:to>
    <xdr:cxnSp macro="">
      <xdr:nvCxnSpPr>
        <xdr:cNvPr id="310" name="直線コネクタ 309"/>
        <xdr:cNvCxnSpPr/>
      </xdr:nvCxnSpPr>
      <xdr:spPr>
        <a:xfrm>
          <a:off x="14782800" y="5874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62992</xdr:rowOff>
    </xdr:to>
    <xdr:cxnSp macro="">
      <xdr:nvCxnSpPr>
        <xdr:cNvPr id="313" name="直線コネクタ 312"/>
        <xdr:cNvCxnSpPr/>
      </xdr:nvCxnSpPr>
      <xdr:spPr>
        <a:xfrm flipV="1">
          <a:off x="13893800" y="5874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67564</xdr:rowOff>
    </xdr:to>
    <xdr:cxnSp macro="">
      <xdr:nvCxnSpPr>
        <xdr:cNvPr id="316" name="直線コネクタ 315"/>
        <xdr:cNvCxnSpPr/>
      </xdr:nvCxnSpPr>
      <xdr:spPr>
        <a:xfrm flipV="1">
          <a:off x="13004800" y="5892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9" name="フローチャート: 判断 318"/>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0" name="テキスト ボックス 319"/>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26" name="楕円 325"/>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170451</xdr:rowOff>
    </xdr:from>
    <xdr:ext cx="762000" cy="259045"/>
    <xdr:sp macro="" textlink="">
      <xdr:nvSpPr>
        <xdr:cNvPr id="327" name="補助費等該当値テキスト"/>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165354</xdr:rowOff>
    </xdr:from>
    <xdr:to>
      <xdr:col>78</xdr:col>
      <xdr:colOff>120650</xdr:colOff>
      <xdr:row>34</xdr:row>
      <xdr:rowOff>95504</xdr:rowOff>
    </xdr:to>
    <xdr:sp macro="" textlink="">
      <xdr:nvSpPr>
        <xdr:cNvPr id="328" name="楕円 327"/>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105681</xdr:rowOff>
    </xdr:from>
    <xdr:ext cx="736600" cy="259045"/>
    <xdr:sp macro="" textlink="">
      <xdr:nvSpPr>
        <xdr:cNvPr id="329" name="テキスト ボックス 328"/>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30" name="楕円 329"/>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31" name="テキスト ボックス 330"/>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2" name="楕円 331"/>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3" name="テキスト ボックス 332"/>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xdr:rowOff>
    </xdr:from>
    <xdr:to>
      <xdr:col>65</xdr:col>
      <xdr:colOff>53975</xdr:colOff>
      <xdr:row>34</xdr:row>
      <xdr:rowOff>118364</xdr:rowOff>
    </xdr:to>
    <xdr:sp macro="" textlink="">
      <xdr:nvSpPr>
        <xdr:cNvPr id="334" name="楕円 333"/>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128541</xdr:rowOff>
    </xdr:from>
    <xdr:ext cx="762000" cy="259045"/>
    <xdr:sp macro="" textlink="">
      <xdr:nvSpPr>
        <xdr:cNvPr id="335" name="テキスト ボックス 334"/>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合併特例事業債及び臨時財政対策債における償還額の増により、前年度と比較すると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49,656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千円の増額となって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類似団体より高い数値となっている。今後は公債費の減少を見込んでおり、「中津市行政サービス高度化プラン」に基づき、地方債発行を抑制し、プライマリーバランスに留意した、公債費の適正管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153126</xdr:rowOff>
    </xdr:from>
    <xdr:to>
      <xdr:col>24</xdr:col>
      <xdr:colOff>25400</xdr:colOff>
      <xdr:row>79</xdr:row>
      <xdr:rowOff>14332</xdr:rowOff>
    </xdr:to>
    <xdr:cxnSp macro="">
      <xdr:nvCxnSpPr>
        <xdr:cNvPr id="370" name="直線コネクタ 369"/>
        <xdr:cNvCxnSpPr/>
      </xdr:nvCxnSpPr>
      <xdr:spPr>
        <a:xfrm>
          <a:off x="3987800" y="135262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153126</xdr:rowOff>
    </xdr:from>
    <xdr:to>
      <xdr:col>19</xdr:col>
      <xdr:colOff>187325</xdr:colOff>
      <xdr:row>79</xdr:row>
      <xdr:rowOff>73116</xdr:rowOff>
    </xdr:to>
    <xdr:cxnSp macro="">
      <xdr:nvCxnSpPr>
        <xdr:cNvPr id="373" name="直線コネクタ 372"/>
        <xdr:cNvCxnSpPr/>
      </xdr:nvCxnSpPr>
      <xdr:spPr>
        <a:xfrm flipV="1">
          <a:off x="3098800" y="135262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66584</xdr:rowOff>
    </xdr:from>
    <xdr:to>
      <xdr:col>15</xdr:col>
      <xdr:colOff>98425</xdr:colOff>
      <xdr:row>79</xdr:row>
      <xdr:rowOff>73116</xdr:rowOff>
    </xdr:to>
    <xdr:cxnSp macro="">
      <xdr:nvCxnSpPr>
        <xdr:cNvPr id="376" name="直線コネクタ 375"/>
        <xdr:cNvCxnSpPr/>
      </xdr:nvCxnSpPr>
      <xdr:spPr>
        <a:xfrm>
          <a:off x="2209800" y="136111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66584</xdr:rowOff>
    </xdr:to>
    <xdr:cxnSp macro="">
      <xdr:nvCxnSpPr>
        <xdr:cNvPr id="379" name="直線コネクタ 378"/>
        <xdr:cNvCxnSpPr/>
      </xdr:nvCxnSpPr>
      <xdr:spPr>
        <a:xfrm>
          <a:off x="1320800" y="135458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82" name="フローチャート: 判断 381"/>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83" name="テキスト ボックス 382"/>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134982</xdr:rowOff>
    </xdr:from>
    <xdr:to>
      <xdr:col>24</xdr:col>
      <xdr:colOff>76200</xdr:colOff>
      <xdr:row>79</xdr:row>
      <xdr:rowOff>65132</xdr:rowOff>
    </xdr:to>
    <xdr:sp macro="" textlink="">
      <xdr:nvSpPr>
        <xdr:cNvPr id="389" name="楕円 388"/>
        <xdr:cNvSpPr/>
      </xdr:nvSpPr>
      <xdr:spPr>
        <a:xfrm>
          <a:off x="47752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107059</xdr:rowOff>
    </xdr:from>
    <xdr:ext cx="762000" cy="259045"/>
    <xdr:sp macro="" textlink="">
      <xdr:nvSpPr>
        <xdr:cNvPr id="390" name="公債費該当値テキスト"/>
        <xdr:cNvSpPr txBox="1"/>
      </xdr:nvSpPr>
      <xdr:spPr>
        <a:xfrm>
          <a:off x="49149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102326</xdr:rowOff>
    </xdr:from>
    <xdr:to>
      <xdr:col>20</xdr:col>
      <xdr:colOff>38100</xdr:colOff>
      <xdr:row>79</xdr:row>
      <xdr:rowOff>32476</xdr:rowOff>
    </xdr:to>
    <xdr:sp macro="" textlink="">
      <xdr:nvSpPr>
        <xdr:cNvPr id="391" name="楕円 390"/>
        <xdr:cNvSpPr/>
      </xdr:nvSpPr>
      <xdr:spPr>
        <a:xfrm>
          <a:off x="3937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17253</xdr:rowOff>
    </xdr:from>
    <xdr:ext cx="736600" cy="259045"/>
    <xdr:sp macro="" textlink="">
      <xdr:nvSpPr>
        <xdr:cNvPr id="392" name="テキスト ボックス 391"/>
        <xdr:cNvSpPr txBox="1"/>
      </xdr:nvSpPr>
      <xdr:spPr>
        <a:xfrm>
          <a:off x="3606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22316</xdr:rowOff>
    </xdr:from>
    <xdr:to>
      <xdr:col>15</xdr:col>
      <xdr:colOff>149225</xdr:colOff>
      <xdr:row>79</xdr:row>
      <xdr:rowOff>123916</xdr:rowOff>
    </xdr:to>
    <xdr:sp macro="" textlink="">
      <xdr:nvSpPr>
        <xdr:cNvPr id="393" name="楕円 392"/>
        <xdr:cNvSpPr/>
      </xdr:nvSpPr>
      <xdr:spPr>
        <a:xfrm>
          <a:off x="3048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108693</xdr:rowOff>
    </xdr:from>
    <xdr:ext cx="762000" cy="259045"/>
    <xdr:sp macro="" textlink="">
      <xdr:nvSpPr>
        <xdr:cNvPr id="394" name="テキスト ボックス 393"/>
        <xdr:cNvSpPr txBox="1"/>
      </xdr:nvSpPr>
      <xdr:spPr>
        <a:xfrm>
          <a:off x="2717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15784</xdr:rowOff>
    </xdr:from>
    <xdr:to>
      <xdr:col>11</xdr:col>
      <xdr:colOff>60325</xdr:colOff>
      <xdr:row>79</xdr:row>
      <xdr:rowOff>117384</xdr:rowOff>
    </xdr:to>
    <xdr:sp macro="" textlink="">
      <xdr:nvSpPr>
        <xdr:cNvPr id="395" name="楕円 394"/>
        <xdr:cNvSpPr/>
      </xdr:nvSpPr>
      <xdr:spPr>
        <a:xfrm>
          <a:off x="2159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102161</xdr:rowOff>
    </xdr:from>
    <xdr:ext cx="762000" cy="259045"/>
    <xdr:sp macro="" textlink="">
      <xdr:nvSpPr>
        <xdr:cNvPr id="396" name="テキスト ボックス 395"/>
        <xdr:cNvSpPr txBox="1"/>
      </xdr:nvSpPr>
      <xdr:spPr>
        <a:xfrm>
          <a:off x="1828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7" name="楕円 396"/>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8" name="テキスト ボックス 397"/>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ポイントの悪化となり、類似団体平均を上回った。今後も「中津市行政サービス高度化プラン」（平成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年度）に基づき、経常経費の削減に努める。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152146</xdr:rowOff>
    </xdr:to>
    <xdr:cxnSp macro="">
      <xdr:nvCxnSpPr>
        <xdr:cNvPr id="429" name="直線コネクタ 428"/>
        <xdr:cNvCxnSpPr/>
      </xdr:nvCxnSpPr>
      <xdr:spPr>
        <a:xfrm>
          <a:off x="15671800" y="132806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78994</xdr:rowOff>
    </xdr:to>
    <xdr:cxnSp macro="">
      <xdr:nvCxnSpPr>
        <xdr:cNvPr id="432" name="直線コネクタ 431"/>
        <xdr:cNvCxnSpPr/>
      </xdr:nvCxnSpPr>
      <xdr:spPr>
        <a:xfrm>
          <a:off x="14782800" y="13230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28702</xdr:rowOff>
    </xdr:to>
    <xdr:cxnSp macro="">
      <xdr:nvCxnSpPr>
        <xdr:cNvPr id="435" name="直線コネクタ 434"/>
        <xdr:cNvCxnSpPr/>
      </xdr:nvCxnSpPr>
      <xdr:spPr>
        <a:xfrm>
          <a:off x="13893800" y="131206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140715</xdr:rowOff>
    </xdr:to>
    <xdr:cxnSp macro="">
      <xdr:nvCxnSpPr>
        <xdr:cNvPr id="438" name="直線コネクタ 437"/>
        <xdr:cNvCxnSpPr/>
      </xdr:nvCxnSpPr>
      <xdr:spPr>
        <a:xfrm flipV="1">
          <a:off x="13004800" y="13120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1" name="フローチャート: 判断 440"/>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2" name="テキスト ボックス 441"/>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8" name="楕円 447"/>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9"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0" name="楕円 449"/>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1" name="テキスト ボックス 450"/>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2" name="楕円 451"/>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53" name="テキスト ボックス 452"/>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54" name="楕円 453"/>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55" name="テキスト ボックス 454"/>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6" name="楕円 455"/>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57" name="テキスト ボックス 456"/>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17103</xdr:rowOff>
    </xdr:from>
    <xdr:to>
      <xdr:col>29</xdr:col>
      <xdr:colOff>127000</xdr:colOff>
      <xdr:row>16</xdr:row>
      <xdr:rowOff>25300</xdr:rowOff>
    </xdr:to>
    <xdr:cxnSp macro="">
      <xdr:nvCxnSpPr>
        <xdr:cNvPr id="52" name="直線コネクタ 51"/>
        <xdr:cNvCxnSpPr/>
      </xdr:nvCxnSpPr>
      <xdr:spPr bwMode="auto">
        <a:xfrm flipV="1">
          <a:off x="5003800" y="2807928"/>
          <a:ext cx="647700" cy="8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16744</xdr:rowOff>
    </xdr:from>
    <xdr:to>
      <xdr:col>26</xdr:col>
      <xdr:colOff>50800</xdr:colOff>
      <xdr:row>16</xdr:row>
      <xdr:rowOff>25300</xdr:rowOff>
    </xdr:to>
    <xdr:cxnSp macro="">
      <xdr:nvCxnSpPr>
        <xdr:cNvPr id="55" name="直線コネクタ 54"/>
        <xdr:cNvCxnSpPr/>
      </xdr:nvCxnSpPr>
      <xdr:spPr bwMode="auto">
        <a:xfrm>
          <a:off x="4305300" y="2807569"/>
          <a:ext cx="698500" cy="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16744</xdr:rowOff>
    </xdr:from>
    <xdr:to>
      <xdr:col>22</xdr:col>
      <xdr:colOff>114300</xdr:colOff>
      <xdr:row>16</xdr:row>
      <xdr:rowOff>58055</xdr:rowOff>
    </xdr:to>
    <xdr:cxnSp macro="">
      <xdr:nvCxnSpPr>
        <xdr:cNvPr id="58" name="直線コネクタ 57"/>
        <xdr:cNvCxnSpPr/>
      </xdr:nvCxnSpPr>
      <xdr:spPr bwMode="auto">
        <a:xfrm flipV="1">
          <a:off x="3606800" y="2807569"/>
          <a:ext cx="698500" cy="4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31260</xdr:rowOff>
    </xdr:from>
    <xdr:to>
      <xdr:col>18</xdr:col>
      <xdr:colOff>177800</xdr:colOff>
      <xdr:row>16</xdr:row>
      <xdr:rowOff>58055</xdr:rowOff>
    </xdr:to>
    <xdr:cxnSp macro="">
      <xdr:nvCxnSpPr>
        <xdr:cNvPr id="61" name="直線コネクタ 60"/>
        <xdr:cNvCxnSpPr/>
      </xdr:nvCxnSpPr>
      <xdr:spPr bwMode="auto">
        <a:xfrm>
          <a:off x="2908300" y="2822085"/>
          <a:ext cx="698500" cy="26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137753</xdr:rowOff>
    </xdr:from>
    <xdr:to>
      <xdr:col>29</xdr:col>
      <xdr:colOff>177800</xdr:colOff>
      <xdr:row>16</xdr:row>
      <xdr:rowOff>67903</xdr:rowOff>
    </xdr:to>
    <xdr:sp macro="" textlink="">
      <xdr:nvSpPr>
        <xdr:cNvPr id="71" name="楕円 70"/>
        <xdr:cNvSpPr/>
      </xdr:nvSpPr>
      <xdr:spPr bwMode="auto">
        <a:xfrm>
          <a:off x="5600700" y="275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154280</xdr:rowOff>
    </xdr:from>
    <xdr:ext cx="762000" cy="259045"/>
    <xdr:sp macro="" textlink="">
      <xdr:nvSpPr>
        <xdr:cNvPr id="72" name="人口1人当たり決算額の推移該当値テキスト130"/>
        <xdr:cNvSpPr txBox="1"/>
      </xdr:nvSpPr>
      <xdr:spPr>
        <a:xfrm>
          <a:off x="5740400" y="26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145950</xdr:rowOff>
    </xdr:from>
    <xdr:to>
      <xdr:col>26</xdr:col>
      <xdr:colOff>101600</xdr:colOff>
      <xdr:row>16</xdr:row>
      <xdr:rowOff>76100</xdr:rowOff>
    </xdr:to>
    <xdr:sp macro="" textlink="">
      <xdr:nvSpPr>
        <xdr:cNvPr id="73" name="楕円 72"/>
        <xdr:cNvSpPr/>
      </xdr:nvSpPr>
      <xdr:spPr bwMode="auto">
        <a:xfrm>
          <a:off x="4953000" y="276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86277</xdr:rowOff>
    </xdr:from>
    <xdr:ext cx="736600" cy="259045"/>
    <xdr:sp macro="" textlink="">
      <xdr:nvSpPr>
        <xdr:cNvPr id="74" name="テキスト ボックス 73"/>
        <xdr:cNvSpPr txBox="1"/>
      </xdr:nvSpPr>
      <xdr:spPr>
        <a:xfrm>
          <a:off x="4622800" y="2534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137394</xdr:rowOff>
    </xdr:from>
    <xdr:to>
      <xdr:col>22</xdr:col>
      <xdr:colOff>165100</xdr:colOff>
      <xdr:row>16</xdr:row>
      <xdr:rowOff>67544</xdr:rowOff>
    </xdr:to>
    <xdr:sp macro="" textlink="">
      <xdr:nvSpPr>
        <xdr:cNvPr id="75" name="楕円 74"/>
        <xdr:cNvSpPr/>
      </xdr:nvSpPr>
      <xdr:spPr bwMode="auto">
        <a:xfrm>
          <a:off x="4254500" y="2756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77721</xdr:rowOff>
    </xdr:from>
    <xdr:ext cx="762000" cy="259045"/>
    <xdr:sp macro="" textlink="">
      <xdr:nvSpPr>
        <xdr:cNvPr id="76" name="テキスト ボックス 75"/>
        <xdr:cNvSpPr txBox="1"/>
      </xdr:nvSpPr>
      <xdr:spPr>
        <a:xfrm>
          <a:off x="3924300" y="25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7255</xdr:rowOff>
    </xdr:from>
    <xdr:to>
      <xdr:col>19</xdr:col>
      <xdr:colOff>38100</xdr:colOff>
      <xdr:row>16</xdr:row>
      <xdr:rowOff>108855</xdr:rowOff>
    </xdr:to>
    <xdr:sp macro="" textlink="">
      <xdr:nvSpPr>
        <xdr:cNvPr id="77" name="楕円 76"/>
        <xdr:cNvSpPr/>
      </xdr:nvSpPr>
      <xdr:spPr bwMode="auto">
        <a:xfrm>
          <a:off x="3556000" y="279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119032</xdr:rowOff>
    </xdr:from>
    <xdr:ext cx="762000" cy="259045"/>
    <xdr:sp macro="" textlink="">
      <xdr:nvSpPr>
        <xdr:cNvPr id="78" name="テキスト ボックス 77"/>
        <xdr:cNvSpPr txBox="1"/>
      </xdr:nvSpPr>
      <xdr:spPr>
        <a:xfrm>
          <a:off x="3225800" y="256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151910</xdr:rowOff>
    </xdr:from>
    <xdr:to>
      <xdr:col>15</xdr:col>
      <xdr:colOff>101600</xdr:colOff>
      <xdr:row>16</xdr:row>
      <xdr:rowOff>82060</xdr:rowOff>
    </xdr:to>
    <xdr:sp macro="" textlink="">
      <xdr:nvSpPr>
        <xdr:cNvPr id="79" name="楕円 78"/>
        <xdr:cNvSpPr/>
      </xdr:nvSpPr>
      <xdr:spPr bwMode="auto">
        <a:xfrm>
          <a:off x="2857500" y="277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92237</xdr:rowOff>
    </xdr:from>
    <xdr:ext cx="762000" cy="259045"/>
    <xdr:sp macro="" textlink="">
      <xdr:nvSpPr>
        <xdr:cNvPr id="80" name="テキスト ボックス 79"/>
        <xdr:cNvSpPr txBox="1"/>
      </xdr:nvSpPr>
      <xdr:spPr>
        <a:xfrm>
          <a:off x="2527300" y="25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15146</xdr:rowOff>
    </xdr:from>
    <xdr:to>
      <xdr:col>29</xdr:col>
      <xdr:colOff>127000</xdr:colOff>
      <xdr:row>37</xdr:row>
      <xdr:rowOff>35766</xdr:rowOff>
    </xdr:to>
    <xdr:cxnSp macro="">
      <xdr:nvCxnSpPr>
        <xdr:cNvPr id="112" name="直線コネクタ 111"/>
        <xdr:cNvCxnSpPr/>
      </xdr:nvCxnSpPr>
      <xdr:spPr bwMode="auto">
        <a:xfrm flipV="1">
          <a:off x="5003800" y="7139846"/>
          <a:ext cx="6477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35766</xdr:rowOff>
    </xdr:from>
    <xdr:to>
      <xdr:col>26</xdr:col>
      <xdr:colOff>50800</xdr:colOff>
      <xdr:row>37</xdr:row>
      <xdr:rowOff>80549</xdr:rowOff>
    </xdr:to>
    <xdr:cxnSp macro="">
      <xdr:nvCxnSpPr>
        <xdr:cNvPr id="115" name="直線コネクタ 114"/>
        <xdr:cNvCxnSpPr/>
      </xdr:nvCxnSpPr>
      <xdr:spPr bwMode="auto">
        <a:xfrm flipV="1">
          <a:off x="4305300" y="7160466"/>
          <a:ext cx="698500" cy="4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80137</xdr:rowOff>
    </xdr:from>
    <xdr:to>
      <xdr:col>22</xdr:col>
      <xdr:colOff>114300</xdr:colOff>
      <xdr:row>37</xdr:row>
      <xdr:rowOff>80549</xdr:rowOff>
    </xdr:to>
    <xdr:cxnSp macro="">
      <xdr:nvCxnSpPr>
        <xdr:cNvPr id="118" name="直線コネクタ 117"/>
        <xdr:cNvCxnSpPr/>
      </xdr:nvCxnSpPr>
      <xdr:spPr bwMode="auto">
        <a:xfrm>
          <a:off x="3606800" y="7204837"/>
          <a:ext cx="698500" cy="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80137</xdr:rowOff>
    </xdr:from>
    <xdr:to>
      <xdr:col>18</xdr:col>
      <xdr:colOff>177800</xdr:colOff>
      <xdr:row>37</xdr:row>
      <xdr:rowOff>81189</xdr:rowOff>
    </xdr:to>
    <xdr:cxnSp macro="">
      <xdr:nvCxnSpPr>
        <xdr:cNvPr id="121" name="直線コネクタ 120"/>
        <xdr:cNvCxnSpPr/>
      </xdr:nvCxnSpPr>
      <xdr:spPr bwMode="auto">
        <a:xfrm flipV="1">
          <a:off x="2908300" y="7204837"/>
          <a:ext cx="698500" cy="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134448</xdr:rowOff>
    </xdr:from>
    <xdr:to>
      <xdr:col>15</xdr:col>
      <xdr:colOff>101600</xdr:colOff>
      <xdr:row>37</xdr:row>
      <xdr:rowOff>64598</xdr:rowOff>
    </xdr:to>
    <xdr:sp macro="" textlink="">
      <xdr:nvSpPr>
        <xdr:cNvPr id="124" name="フローチャート: 判断 123"/>
        <xdr:cNvSpPr/>
      </xdr:nvSpPr>
      <xdr:spPr bwMode="auto">
        <a:xfrm>
          <a:off x="2857500" y="708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246225</xdr:rowOff>
    </xdr:from>
    <xdr:ext cx="762000" cy="259045"/>
    <xdr:sp macro="" textlink="">
      <xdr:nvSpPr>
        <xdr:cNvPr id="125" name="テキスト ボックス 124"/>
        <xdr:cNvSpPr txBox="1"/>
      </xdr:nvSpPr>
      <xdr:spPr>
        <a:xfrm>
          <a:off x="2527300" y="685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135796</xdr:rowOff>
    </xdr:from>
    <xdr:to>
      <xdr:col>29</xdr:col>
      <xdr:colOff>177800</xdr:colOff>
      <xdr:row>37</xdr:row>
      <xdr:rowOff>65946</xdr:rowOff>
    </xdr:to>
    <xdr:sp macro="" textlink="">
      <xdr:nvSpPr>
        <xdr:cNvPr id="131" name="楕円 130"/>
        <xdr:cNvSpPr/>
      </xdr:nvSpPr>
      <xdr:spPr bwMode="auto">
        <a:xfrm>
          <a:off x="5600700" y="708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107873</xdr:rowOff>
    </xdr:from>
    <xdr:ext cx="762000" cy="259045"/>
    <xdr:sp macro="" textlink="">
      <xdr:nvSpPr>
        <xdr:cNvPr id="132" name="人口1人当たり決算額の推移該当値テキスト445"/>
        <xdr:cNvSpPr txBox="1"/>
      </xdr:nvSpPr>
      <xdr:spPr>
        <a:xfrm>
          <a:off x="5740400" y="706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156416</xdr:rowOff>
    </xdr:from>
    <xdr:to>
      <xdr:col>26</xdr:col>
      <xdr:colOff>101600</xdr:colOff>
      <xdr:row>37</xdr:row>
      <xdr:rowOff>86566</xdr:rowOff>
    </xdr:to>
    <xdr:sp macro="" textlink="">
      <xdr:nvSpPr>
        <xdr:cNvPr id="133" name="楕円 132"/>
        <xdr:cNvSpPr/>
      </xdr:nvSpPr>
      <xdr:spPr bwMode="auto">
        <a:xfrm>
          <a:off x="4953000" y="710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71343</xdr:rowOff>
    </xdr:from>
    <xdr:ext cx="736600" cy="259045"/>
    <xdr:sp macro="" textlink="">
      <xdr:nvSpPr>
        <xdr:cNvPr id="134" name="テキスト ボックス 133"/>
        <xdr:cNvSpPr txBox="1"/>
      </xdr:nvSpPr>
      <xdr:spPr>
        <a:xfrm>
          <a:off x="4622800" y="7196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29749</xdr:rowOff>
    </xdr:from>
    <xdr:to>
      <xdr:col>22</xdr:col>
      <xdr:colOff>165100</xdr:colOff>
      <xdr:row>37</xdr:row>
      <xdr:rowOff>131349</xdr:rowOff>
    </xdr:to>
    <xdr:sp macro="" textlink="">
      <xdr:nvSpPr>
        <xdr:cNvPr id="135" name="楕円 134"/>
        <xdr:cNvSpPr/>
      </xdr:nvSpPr>
      <xdr:spPr bwMode="auto">
        <a:xfrm>
          <a:off x="4254500" y="715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116126</xdr:rowOff>
    </xdr:from>
    <xdr:ext cx="762000" cy="259045"/>
    <xdr:sp macro="" textlink="">
      <xdr:nvSpPr>
        <xdr:cNvPr id="136" name="テキスト ボックス 135"/>
        <xdr:cNvSpPr txBox="1"/>
      </xdr:nvSpPr>
      <xdr:spPr>
        <a:xfrm>
          <a:off x="3924300" y="724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29337</xdr:rowOff>
    </xdr:from>
    <xdr:to>
      <xdr:col>19</xdr:col>
      <xdr:colOff>38100</xdr:colOff>
      <xdr:row>37</xdr:row>
      <xdr:rowOff>130937</xdr:rowOff>
    </xdr:to>
    <xdr:sp macro="" textlink="">
      <xdr:nvSpPr>
        <xdr:cNvPr id="137" name="楕円 136"/>
        <xdr:cNvSpPr/>
      </xdr:nvSpPr>
      <xdr:spPr bwMode="auto">
        <a:xfrm>
          <a:off x="3556000" y="715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115714</xdr:rowOff>
    </xdr:from>
    <xdr:ext cx="762000" cy="259045"/>
    <xdr:sp macro="" textlink="">
      <xdr:nvSpPr>
        <xdr:cNvPr id="138" name="テキスト ボックス 137"/>
        <xdr:cNvSpPr txBox="1"/>
      </xdr:nvSpPr>
      <xdr:spPr>
        <a:xfrm>
          <a:off x="3225800" y="724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30389</xdr:rowOff>
    </xdr:from>
    <xdr:to>
      <xdr:col>15</xdr:col>
      <xdr:colOff>101600</xdr:colOff>
      <xdr:row>37</xdr:row>
      <xdr:rowOff>131989</xdr:rowOff>
    </xdr:to>
    <xdr:sp macro="" textlink="">
      <xdr:nvSpPr>
        <xdr:cNvPr id="139" name="楕円 138"/>
        <xdr:cNvSpPr/>
      </xdr:nvSpPr>
      <xdr:spPr bwMode="auto">
        <a:xfrm>
          <a:off x="2857500" y="715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116766</xdr:rowOff>
    </xdr:from>
    <xdr:ext cx="762000" cy="259045"/>
    <xdr:sp macro="" textlink="">
      <xdr:nvSpPr>
        <xdr:cNvPr id="140" name="テキスト ボックス 139"/>
        <xdr:cNvSpPr txBox="1"/>
      </xdr:nvSpPr>
      <xdr:spPr>
        <a:xfrm>
          <a:off x="2527300" y="724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83,993
82,548
491.44
42,554,718
41,184,336
1,213,234
23,415,815
40,750,684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131258</xdr:rowOff>
    </xdr:from>
    <xdr:to>
      <xdr:col>24</xdr:col>
      <xdr:colOff>63500</xdr:colOff>
      <xdr:row>34</xdr:row>
      <xdr:rowOff>156323</xdr:rowOff>
    </xdr:to>
    <xdr:cxnSp macro="">
      <xdr:nvCxnSpPr>
        <xdr:cNvPr id="63" name="直線コネクタ 62"/>
        <xdr:cNvCxnSpPr/>
      </xdr:nvCxnSpPr>
      <xdr:spPr>
        <a:xfrm flipV="1">
          <a:off x="3797300" y="5960558"/>
          <a:ext cx="838200" cy="2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156323</xdr:rowOff>
    </xdr:from>
    <xdr:to>
      <xdr:col>19</xdr:col>
      <xdr:colOff>177800</xdr:colOff>
      <xdr:row>34</xdr:row>
      <xdr:rowOff>170757</xdr:rowOff>
    </xdr:to>
    <xdr:cxnSp macro="">
      <xdr:nvCxnSpPr>
        <xdr:cNvPr id="66" name="直線コネクタ 65"/>
        <xdr:cNvCxnSpPr/>
      </xdr:nvCxnSpPr>
      <xdr:spPr>
        <a:xfrm flipV="1">
          <a:off x="2908300" y="5985623"/>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170757</xdr:rowOff>
    </xdr:from>
    <xdr:to>
      <xdr:col>15</xdr:col>
      <xdr:colOff>50800</xdr:colOff>
      <xdr:row>35</xdr:row>
      <xdr:rowOff>56196</xdr:rowOff>
    </xdr:to>
    <xdr:cxnSp macro="">
      <xdr:nvCxnSpPr>
        <xdr:cNvPr id="69" name="直線コネクタ 68"/>
        <xdr:cNvCxnSpPr/>
      </xdr:nvCxnSpPr>
      <xdr:spPr>
        <a:xfrm flipV="1">
          <a:off x="2019300" y="6000057"/>
          <a:ext cx="8890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136108</xdr:rowOff>
    </xdr:from>
    <xdr:to>
      <xdr:col>10</xdr:col>
      <xdr:colOff>114300</xdr:colOff>
      <xdr:row>35</xdr:row>
      <xdr:rowOff>56196</xdr:rowOff>
    </xdr:to>
    <xdr:cxnSp macro="">
      <xdr:nvCxnSpPr>
        <xdr:cNvPr id="72" name="直線コネクタ 71"/>
        <xdr:cNvCxnSpPr/>
      </xdr:nvCxnSpPr>
      <xdr:spPr>
        <a:xfrm>
          <a:off x="1130300" y="5965408"/>
          <a:ext cx="889000" cy="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24957</xdr:rowOff>
    </xdr:from>
    <xdr:to>
      <xdr:col>6</xdr:col>
      <xdr:colOff>38100</xdr:colOff>
      <xdr:row>37</xdr:row>
      <xdr:rowOff>126557</xdr:rowOff>
    </xdr:to>
    <xdr:sp macro="" textlink="">
      <xdr:nvSpPr>
        <xdr:cNvPr id="75" name="フローチャート: 判断 74"/>
        <xdr:cNvSpPr/>
      </xdr:nvSpPr>
      <xdr:spPr>
        <a:xfrm>
          <a:off x="1079500" y="636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117684</xdr:rowOff>
    </xdr:from>
    <xdr:ext cx="534377" cy="259045"/>
    <xdr:sp macro="" textlink="">
      <xdr:nvSpPr>
        <xdr:cNvPr id="76" name="テキスト ボックス 75"/>
        <xdr:cNvSpPr txBox="1"/>
      </xdr:nvSpPr>
      <xdr:spPr>
        <a:xfrm>
          <a:off x="863111" y="64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80458</xdr:rowOff>
    </xdr:from>
    <xdr:to>
      <xdr:col>24</xdr:col>
      <xdr:colOff>114300</xdr:colOff>
      <xdr:row>35</xdr:row>
      <xdr:rowOff>10608</xdr:rowOff>
    </xdr:to>
    <xdr:sp macro="" textlink="">
      <xdr:nvSpPr>
        <xdr:cNvPr id="82" name="楕円 81"/>
        <xdr:cNvSpPr/>
      </xdr:nvSpPr>
      <xdr:spPr>
        <a:xfrm>
          <a:off x="4584700" y="59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103335</xdr:rowOff>
    </xdr:from>
    <xdr:ext cx="534377" cy="259045"/>
    <xdr:sp macro="" textlink="">
      <xdr:nvSpPr>
        <xdr:cNvPr id="83" name="人件費該当値テキスト"/>
        <xdr:cNvSpPr txBox="1"/>
      </xdr:nvSpPr>
      <xdr:spPr>
        <a:xfrm>
          <a:off x="4686300" y="576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105523</xdr:rowOff>
    </xdr:from>
    <xdr:to>
      <xdr:col>20</xdr:col>
      <xdr:colOff>38100</xdr:colOff>
      <xdr:row>35</xdr:row>
      <xdr:rowOff>35673</xdr:rowOff>
    </xdr:to>
    <xdr:sp macro="" textlink="">
      <xdr:nvSpPr>
        <xdr:cNvPr id="84" name="楕円 83"/>
        <xdr:cNvSpPr/>
      </xdr:nvSpPr>
      <xdr:spPr>
        <a:xfrm>
          <a:off x="3746500" y="59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52200</xdr:rowOff>
    </xdr:from>
    <xdr:ext cx="534377" cy="259045"/>
    <xdr:sp macro="" textlink="">
      <xdr:nvSpPr>
        <xdr:cNvPr id="85" name="テキスト ボックス 84"/>
        <xdr:cNvSpPr txBox="1"/>
      </xdr:nvSpPr>
      <xdr:spPr>
        <a:xfrm>
          <a:off x="3530111" y="57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119957</xdr:rowOff>
    </xdr:from>
    <xdr:to>
      <xdr:col>15</xdr:col>
      <xdr:colOff>101600</xdr:colOff>
      <xdr:row>35</xdr:row>
      <xdr:rowOff>50107</xdr:rowOff>
    </xdr:to>
    <xdr:sp macro="" textlink="">
      <xdr:nvSpPr>
        <xdr:cNvPr id="86" name="楕円 85"/>
        <xdr:cNvSpPr/>
      </xdr:nvSpPr>
      <xdr:spPr>
        <a:xfrm>
          <a:off x="2857500" y="59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66634</xdr:rowOff>
    </xdr:from>
    <xdr:ext cx="534377" cy="259045"/>
    <xdr:sp macro="" textlink="">
      <xdr:nvSpPr>
        <xdr:cNvPr id="87" name="テキスト ボックス 86"/>
        <xdr:cNvSpPr txBox="1"/>
      </xdr:nvSpPr>
      <xdr:spPr>
        <a:xfrm>
          <a:off x="2641111" y="572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5396</xdr:rowOff>
    </xdr:from>
    <xdr:to>
      <xdr:col>10</xdr:col>
      <xdr:colOff>165100</xdr:colOff>
      <xdr:row>35</xdr:row>
      <xdr:rowOff>106996</xdr:rowOff>
    </xdr:to>
    <xdr:sp macro="" textlink="">
      <xdr:nvSpPr>
        <xdr:cNvPr id="88" name="楕円 87"/>
        <xdr:cNvSpPr/>
      </xdr:nvSpPr>
      <xdr:spPr>
        <a:xfrm>
          <a:off x="1968500" y="60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123523</xdr:rowOff>
    </xdr:from>
    <xdr:ext cx="534377" cy="259045"/>
    <xdr:sp macro="" textlink="">
      <xdr:nvSpPr>
        <xdr:cNvPr id="89" name="テキスト ボックス 88"/>
        <xdr:cNvSpPr txBox="1"/>
      </xdr:nvSpPr>
      <xdr:spPr>
        <a:xfrm>
          <a:off x="1752111" y="57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85308</xdr:rowOff>
    </xdr:from>
    <xdr:to>
      <xdr:col>6</xdr:col>
      <xdr:colOff>38100</xdr:colOff>
      <xdr:row>35</xdr:row>
      <xdr:rowOff>15458</xdr:rowOff>
    </xdr:to>
    <xdr:sp macro="" textlink="">
      <xdr:nvSpPr>
        <xdr:cNvPr id="90" name="楕円 89"/>
        <xdr:cNvSpPr/>
      </xdr:nvSpPr>
      <xdr:spPr>
        <a:xfrm>
          <a:off x="1079500" y="59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31985</xdr:rowOff>
    </xdr:from>
    <xdr:ext cx="534377" cy="259045"/>
    <xdr:sp macro="" textlink="">
      <xdr:nvSpPr>
        <xdr:cNvPr id="91" name="テキスト ボックス 90"/>
        <xdr:cNvSpPr txBox="1"/>
      </xdr:nvSpPr>
      <xdr:spPr>
        <a:xfrm>
          <a:off x="863111" y="56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140435</xdr:rowOff>
    </xdr:from>
    <xdr:to>
      <xdr:col>24</xdr:col>
      <xdr:colOff>63500</xdr:colOff>
      <xdr:row>57</xdr:row>
      <xdr:rowOff>29384</xdr:rowOff>
    </xdr:to>
    <xdr:cxnSp macro="">
      <xdr:nvCxnSpPr>
        <xdr:cNvPr id="123" name="直線コネクタ 122"/>
        <xdr:cNvCxnSpPr/>
      </xdr:nvCxnSpPr>
      <xdr:spPr>
        <a:xfrm flipV="1">
          <a:off x="3797300" y="9741635"/>
          <a:ext cx="838200" cy="6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29384</xdr:rowOff>
    </xdr:from>
    <xdr:to>
      <xdr:col>19</xdr:col>
      <xdr:colOff>177800</xdr:colOff>
      <xdr:row>57</xdr:row>
      <xdr:rowOff>67201</xdr:rowOff>
    </xdr:to>
    <xdr:cxnSp macro="">
      <xdr:nvCxnSpPr>
        <xdr:cNvPr id="126" name="直線コネクタ 125"/>
        <xdr:cNvCxnSpPr/>
      </xdr:nvCxnSpPr>
      <xdr:spPr>
        <a:xfrm flipV="1">
          <a:off x="2908300" y="9802034"/>
          <a:ext cx="889000" cy="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67201</xdr:rowOff>
    </xdr:from>
    <xdr:to>
      <xdr:col>15</xdr:col>
      <xdr:colOff>50800</xdr:colOff>
      <xdr:row>57</xdr:row>
      <xdr:rowOff>91711</xdr:rowOff>
    </xdr:to>
    <xdr:cxnSp macro="">
      <xdr:nvCxnSpPr>
        <xdr:cNvPr id="129" name="直線コネクタ 128"/>
        <xdr:cNvCxnSpPr/>
      </xdr:nvCxnSpPr>
      <xdr:spPr>
        <a:xfrm flipV="1">
          <a:off x="2019300" y="9839851"/>
          <a:ext cx="889000" cy="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91711</xdr:rowOff>
    </xdr:from>
    <xdr:to>
      <xdr:col>10</xdr:col>
      <xdr:colOff>114300</xdr:colOff>
      <xdr:row>57</xdr:row>
      <xdr:rowOff>91792</xdr:rowOff>
    </xdr:to>
    <xdr:cxnSp macro="">
      <xdr:nvCxnSpPr>
        <xdr:cNvPr id="132" name="直線コネクタ 131"/>
        <xdr:cNvCxnSpPr/>
      </xdr:nvCxnSpPr>
      <xdr:spPr>
        <a:xfrm flipV="1">
          <a:off x="1130300" y="9864361"/>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113833</xdr:rowOff>
    </xdr:from>
    <xdr:to>
      <xdr:col>6</xdr:col>
      <xdr:colOff>38100</xdr:colOff>
      <xdr:row>58</xdr:row>
      <xdr:rowOff>43983</xdr:rowOff>
    </xdr:to>
    <xdr:sp macro="" textlink="">
      <xdr:nvSpPr>
        <xdr:cNvPr id="135" name="フローチャート: 判断 134"/>
        <xdr:cNvSpPr/>
      </xdr:nvSpPr>
      <xdr:spPr>
        <a:xfrm>
          <a:off x="1079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35110</xdr:rowOff>
    </xdr:from>
    <xdr:ext cx="534377" cy="259045"/>
    <xdr:sp macro="" textlink="">
      <xdr:nvSpPr>
        <xdr:cNvPr id="136" name="テキスト ボックス 135"/>
        <xdr:cNvSpPr txBox="1"/>
      </xdr:nvSpPr>
      <xdr:spPr>
        <a:xfrm>
          <a:off x="863111" y="997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89635</xdr:rowOff>
    </xdr:from>
    <xdr:to>
      <xdr:col>24</xdr:col>
      <xdr:colOff>114300</xdr:colOff>
      <xdr:row>57</xdr:row>
      <xdr:rowOff>19785</xdr:rowOff>
    </xdr:to>
    <xdr:sp macro="" textlink="">
      <xdr:nvSpPr>
        <xdr:cNvPr id="142" name="楕円 141"/>
        <xdr:cNvSpPr/>
      </xdr:nvSpPr>
      <xdr:spPr>
        <a:xfrm>
          <a:off x="4584700" y="96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112512</xdr:rowOff>
    </xdr:from>
    <xdr:ext cx="534377" cy="259045"/>
    <xdr:sp macro="" textlink="">
      <xdr:nvSpPr>
        <xdr:cNvPr id="143" name="物件費該当値テキスト"/>
        <xdr:cNvSpPr txBox="1"/>
      </xdr:nvSpPr>
      <xdr:spPr>
        <a:xfrm>
          <a:off x="4686300" y="954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150034</xdr:rowOff>
    </xdr:from>
    <xdr:to>
      <xdr:col>20</xdr:col>
      <xdr:colOff>38100</xdr:colOff>
      <xdr:row>57</xdr:row>
      <xdr:rowOff>80184</xdr:rowOff>
    </xdr:to>
    <xdr:sp macro="" textlink="">
      <xdr:nvSpPr>
        <xdr:cNvPr id="144" name="楕円 143"/>
        <xdr:cNvSpPr/>
      </xdr:nvSpPr>
      <xdr:spPr>
        <a:xfrm>
          <a:off x="3746500" y="975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96711</xdr:rowOff>
    </xdr:from>
    <xdr:ext cx="534377" cy="259045"/>
    <xdr:sp macro="" textlink="">
      <xdr:nvSpPr>
        <xdr:cNvPr id="145" name="テキスト ボックス 144"/>
        <xdr:cNvSpPr txBox="1"/>
      </xdr:nvSpPr>
      <xdr:spPr>
        <a:xfrm>
          <a:off x="3530111" y="952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16401</xdr:rowOff>
    </xdr:from>
    <xdr:to>
      <xdr:col>15</xdr:col>
      <xdr:colOff>101600</xdr:colOff>
      <xdr:row>57</xdr:row>
      <xdr:rowOff>118001</xdr:rowOff>
    </xdr:to>
    <xdr:sp macro="" textlink="">
      <xdr:nvSpPr>
        <xdr:cNvPr id="146" name="楕円 145"/>
        <xdr:cNvSpPr/>
      </xdr:nvSpPr>
      <xdr:spPr>
        <a:xfrm>
          <a:off x="2857500" y="97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134528</xdr:rowOff>
    </xdr:from>
    <xdr:ext cx="534377" cy="259045"/>
    <xdr:sp macro="" textlink="">
      <xdr:nvSpPr>
        <xdr:cNvPr id="147" name="テキスト ボックス 146"/>
        <xdr:cNvSpPr txBox="1"/>
      </xdr:nvSpPr>
      <xdr:spPr>
        <a:xfrm>
          <a:off x="2641111" y="95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40911</xdr:rowOff>
    </xdr:from>
    <xdr:to>
      <xdr:col>10</xdr:col>
      <xdr:colOff>165100</xdr:colOff>
      <xdr:row>57</xdr:row>
      <xdr:rowOff>142511</xdr:rowOff>
    </xdr:to>
    <xdr:sp macro="" textlink="">
      <xdr:nvSpPr>
        <xdr:cNvPr id="148" name="楕円 147"/>
        <xdr:cNvSpPr/>
      </xdr:nvSpPr>
      <xdr:spPr>
        <a:xfrm>
          <a:off x="1968500" y="981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159038</xdr:rowOff>
    </xdr:from>
    <xdr:ext cx="534377" cy="259045"/>
    <xdr:sp macro="" textlink="">
      <xdr:nvSpPr>
        <xdr:cNvPr id="149" name="テキスト ボックス 148"/>
        <xdr:cNvSpPr txBox="1"/>
      </xdr:nvSpPr>
      <xdr:spPr>
        <a:xfrm>
          <a:off x="1752111" y="958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40992</xdr:rowOff>
    </xdr:from>
    <xdr:to>
      <xdr:col>6</xdr:col>
      <xdr:colOff>38100</xdr:colOff>
      <xdr:row>57</xdr:row>
      <xdr:rowOff>142592</xdr:rowOff>
    </xdr:to>
    <xdr:sp macro="" textlink="">
      <xdr:nvSpPr>
        <xdr:cNvPr id="150" name="楕円 149"/>
        <xdr:cNvSpPr/>
      </xdr:nvSpPr>
      <xdr:spPr>
        <a:xfrm>
          <a:off x="1079500" y="981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159119</xdr:rowOff>
    </xdr:from>
    <xdr:ext cx="534377" cy="259045"/>
    <xdr:sp macro="" textlink="">
      <xdr:nvSpPr>
        <xdr:cNvPr id="151" name="テキスト ボックス 150"/>
        <xdr:cNvSpPr txBox="1"/>
      </xdr:nvSpPr>
      <xdr:spPr>
        <a:xfrm>
          <a:off x="863111" y="95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120817</xdr:rowOff>
    </xdr:from>
    <xdr:to>
      <xdr:col>24</xdr:col>
      <xdr:colOff>63500</xdr:colOff>
      <xdr:row>77</xdr:row>
      <xdr:rowOff>142808</xdr:rowOff>
    </xdr:to>
    <xdr:cxnSp macro="">
      <xdr:nvCxnSpPr>
        <xdr:cNvPr id="178" name="直線コネクタ 177"/>
        <xdr:cNvCxnSpPr/>
      </xdr:nvCxnSpPr>
      <xdr:spPr>
        <a:xfrm>
          <a:off x="3797300" y="13322467"/>
          <a:ext cx="8382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120817</xdr:rowOff>
    </xdr:from>
    <xdr:to>
      <xdr:col>19</xdr:col>
      <xdr:colOff>177800</xdr:colOff>
      <xdr:row>77</xdr:row>
      <xdr:rowOff>142625</xdr:rowOff>
    </xdr:to>
    <xdr:cxnSp macro="">
      <xdr:nvCxnSpPr>
        <xdr:cNvPr id="181" name="直線コネクタ 180"/>
        <xdr:cNvCxnSpPr/>
      </xdr:nvCxnSpPr>
      <xdr:spPr>
        <a:xfrm flipV="1">
          <a:off x="2908300" y="13322467"/>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142625</xdr:rowOff>
    </xdr:from>
    <xdr:to>
      <xdr:col>15</xdr:col>
      <xdr:colOff>50800</xdr:colOff>
      <xdr:row>77</xdr:row>
      <xdr:rowOff>143540</xdr:rowOff>
    </xdr:to>
    <xdr:cxnSp macro="">
      <xdr:nvCxnSpPr>
        <xdr:cNvPr id="184" name="直線コネクタ 183"/>
        <xdr:cNvCxnSpPr/>
      </xdr:nvCxnSpPr>
      <xdr:spPr>
        <a:xfrm flipV="1">
          <a:off x="2019300" y="1334427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140751</xdr:rowOff>
    </xdr:from>
    <xdr:to>
      <xdr:col>10</xdr:col>
      <xdr:colOff>114300</xdr:colOff>
      <xdr:row>77</xdr:row>
      <xdr:rowOff>143540</xdr:rowOff>
    </xdr:to>
    <xdr:cxnSp macro="">
      <xdr:nvCxnSpPr>
        <xdr:cNvPr id="187" name="直線コネクタ 186"/>
        <xdr:cNvCxnSpPr/>
      </xdr:nvCxnSpPr>
      <xdr:spPr>
        <a:xfrm>
          <a:off x="1130300" y="1334240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85471</xdr:rowOff>
    </xdr:from>
    <xdr:to>
      <xdr:col>6</xdr:col>
      <xdr:colOff>38100</xdr:colOff>
      <xdr:row>78</xdr:row>
      <xdr:rowOff>15621</xdr:rowOff>
    </xdr:to>
    <xdr:sp macro="" textlink="">
      <xdr:nvSpPr>
        <xdr:cNvPr id="190" name="フローチャート: 判断 189"/>
        <xdr:cNvSpPr/>
      </xdr:nvSpPr>
      <xdr:spPr>
        <a:xfrm>
          <a:off x="1079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32148</xdr:rowOff>
    </xdr:from>
    <xdr:ext cx="469744" cy="259045"/>
    <xdr:sp macro="" textlink="">
      <xdr:nvSpPr>
        <xdr:cNvPr id="191" name="テキスト ボックス 190"/>
        <xdr:cNvSpPr txBox="1"/>
      </xdr:nvSpPr>
      <xdr:spPr>
        <a:xfrm>
          <a:off x="895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92008</xdr:rowOff>
    </xdr:from>
    <xdr:to>
      <xdr:col>24</xdr:col>
      <xdr:colOff>114300</xdr:colOff>
      <xdr:row>78</xdr:row>
      <xdr:rowOff>22158</xdr:rowOff>
    </xdr:to>
    <xdr:sp macro="" textlink="">
      <xdr:nvSpPr>
        <xdr:cNvPr id="197" name="楕円 196"/>
        <xdr:cNvSpPr/>
      </xdr:nvSpPr>
      <xdr:spPr>
        <a:xfrm>
          <a:off x="4584700" y="1329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70435</xdr:rowOff>
    </xdr:from>
    <xdr:ext cx="469744" cy="259045"/>
    <xdr:sp macro="" textlink="">
      <xdr:nvSpPr>
        <xdr:cNvPr id="198" name="維持補修費該当値テキスト"/>
        <xdr:cNvSpPr txBox="1"/>
      </xdr:nvSpPr>
      <xdr:spPr>
        <a:xfrm>
          <a:off x="4686300" y="1327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70017</xdr:rowOff>
    </xdr:from>
    <xdr:to>
      <xdr:col>20</xdr:col>
      <xdr:colOff>38100</xdr:colOff>
      <xdr:row>78</xdr:row>
      <xdr:rowOff>167</xdr:rowOff>
    </xdr:to>
    <xdr:sp macro="" textlink="">
      <xdr:nvSpPr>
        <xdr:cNvPr id="199" name="楕円 198"/>
        <xdr:cNvSpPr/>
      </xdr:nvSpPr>
      <xdr:spPr>
        <a:xfrm>
          <a:off x="3746500" y="13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162744</xdr:rowOff>
    </xdr:from>
    <xdr:ext cx="469744" cy="259045"/>
    <xdr:sp macro="" textlink="">
      <xdr:nvSpPr>
        <xdr:cNvPr id="200" name="テキスト ボックス 199"/>
        <xdr:cNvSpPr txBox="1"/>
      </xdr:nvSpPr>
      <xdr:spPr>
        <a:xfrm>
          <a:off x="3562428" y="1336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91825</xdr:rowOff>
    </xdr:from>
    <xdr:to>
      <xdr:col>15</xdr:col>
      <xdr:colOff>101600</xdr:colOff>
      <xdr:row>78</xdr:row>
      <xdr:rowOff>21975</xdr:rowOff>
    </xdr:to>
    <xdr:sp macro="" textlink="">
      <xdr:nvSpPr>
        <xdr:cNvPr id="201" name="楕円 200"/>
        <xdr:cNvSpPr/>
      </xdr:nvSpPr>
      <xdr:spPr>
        <a:xfrm>
          <a:off x="2857500" y="132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13102</xdr:rowOff>
    </xdr:from>
    <xdr:ext cx="469744" cy="259045"/>
    <xdr:sp macro="" textlink="">
      <xdr:nvSpPr>
        <xdr:cNvPr id="202" name="テキスト ボックス 201"/>
        <xdr:cNvSpPr txBox="1"/>
      </xdr:nvSpPr>
      <xdr:spPr>
        <a:xfrm>
          <a:off x="2673428" y="1338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92740</xdr:rowOff>
    </xdr:from>
    <xdr:to>
      <xdr:col>10</xdr:col>
      <xdr:colOff>165100</xdr:colOff>
      <xdr:row>78</xdr:row>
      <xdr:rowOff>22890</xdr:rowOff>
    </xdr:to>
    <xdr:sp macro="" textlink="">
      <xdr:nvSpPr>
        <xdr:cNvPr id="203" name="楕円 202"/>
        <xdr:cNvSpPr/>
      </xdr:nvSpPr>
      <xdr:spPr>
        <a:xfrm>
          <a:off x="1968500" y="132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14017</xdr:rowOff>
    </xdr:from>
    <xdr:ext cx="469744" cy="259045"/>
    <xdr:sp macro="" textlink="">
      <xdr:nvSpPr>
        <xdr:cNvPr id="204" name="テキスト ボックス 203"/>
        <xdr:cNvSpPr txBox="1"/>
      </xdr:nvSpPr>
      <xdr:spPr>
        <a:xfrm>
          <a:off x="1784428" y="133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89951</xdr:rowOff>
    </xdr:from>
    <xdr:to>
      <xdr:col>6</xdr:col>
      <xdr:colOff>38100</xdr:colOff>
      <xdr:row>78</xdr:row>
      <xdr:rowOff>20101</xdr:rowOff>
    </xdr:to>
    <xdr:sp macro="" textlink="">
      <xdr:nvSpPr>
        <xdr:cNvPr id="205" name="楕円 204"/>
        <xdr:cNvSpPr/>
      </xdr:nvSpPr>
      <xdr:spPr>
        <a:xfrm>
          <a:off x="1079500" y="132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11228</xdr:rowOff>
    </xdr:from>
    <xdr:ext cx="469744" cy="259045"/>
    <xdr:sp macro="" textlink="">
      <xdr:nvSpPr>
        <xdr:cNvPr id="206" name="テキスト ボックス 205"/>
        <xdr:cNvSpPr txBox="1"/>
      </xdr:nvSpPr>
      <xdr:spPr>
        <a:xfrm>
          <a:off x="895428" y="133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157645</xdr:rowOff>
    </xdr:from>
    <xdr:to>
      <xdr:col>24</xdr:col>
      <xdr:colOff>63500</xdr:colOff>
      <xdr:row>95</xdr:row>
      <xdr:rowOff>68059</xdr:rowOff>
    </xdr:to>
    <xdr:cxnSp macro="">
      <xdr:nvCxnSpPr>
        <xdr:cNvPr id="236" name="直線コネクタ 235"/>
        <xdr:cNvCxnSpPr/>
      </xdr:nvCxnSpPr>
      <xdr:spPr>
        <a:xfrm flipV="1">
          <a:off x="3797300" y="16273945"/>
          <a:ext cx="838200" cy="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54775</xdr:rowOff>
    </xdr:from>
    <xdr:to>
      <xdr:col>19</xdr:col>
      <xdr:colOff>177800</xdr:colOff>
      <xdr:row>95</xdr:row>
      <xdr:rowOff>68059</xdr:rowOff>
    </xdr:to>
    <xdr:cxnSp macro="">
      <xdr:nvCxnSpPr>
        <xdr:cNvPr id="239" name="直線コネクタ 238"/>
        <xdr:cNvCxnSpPr/>
      </xdr:nvCxnSpPr>
      <xdr:spPr>
        <a:xfrm>
          <a:off x="2908300" y="16342525"/>
          <a:ext cx="8890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30581</xdr:rowOff>
    </xdr:from>
    <xdr:to>
      <xdr:col>15</xdr:col>
      <xdr:colOff>50800</xdr:colOff>
      <xdr:row>95</xdr:row>
      <xdr:rowOff>54775</xdr:rowOff>
    </xdr:to>
    <xdr:cxnSp macro="">
      <xdr:nvCxnSpPr>
        <xdr:cNvPr id="242" name="直線コネクタ 241"/>
        <xdr:cNvCxnSpPr/>
      </xdr:nvCxnSpPr>
      <xdr:spPr>
        <a:xfrm>
          <a:off x="2019300" y="16318331"/>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30581</xdr:rowOff>
    </xdr:from>
    <xdr:to>
      <xdr:col>10</xdr:col>
      <xdr:colOff>114300</xdr:colOff>
      <xdr:row>95</xdr:row>
      <xdr:rowOff>133186</xdr:rowOff>
    </xdr:to>
    <xdr:cxnSp macro="">
      <xdr:nvCxnSpPr>
        <xdr:cNvPr id="245" name="直線コネクタ 244"/>
        <xdr:cNvCxnSpPr/>
      </xdr:nvCxnSpPr>
      <xdr:spPr>
        <a:xfrm flipV="1">
          <a:off x="1130300" y="16318331"/>
          <a:ext cx="889000" cy="10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106845</xdr:rowOff>
    </xdr:from>
    <xdr:to>
      <xdr:col>24</xdr:col>
      <xdr:colOff>114300</xdr:colOff>
      <xdr:row>95</xdr:row>
      <xdr:rowOff>36995</xdr:rowOff>
    </xdr:to>
    <xdr:sp macro="" textlink="">
      <xdr:nvSpPr>
        <xdr:cNvPr id="255" name="楕円 254"/>
        <xdr:cNvSpPr/>
      </xdr:nvSpPr>
      <xdr:spPr>
        <a:xfrm>
          <a:off x="4584700" y="162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129722</xdr:rowOff>
    </xdr:from>
    <xdr:ext cx="599010" cy="259045"/>
    <xdr:sp macro="" textlink="">
      <xdr:nvSpPr>
        <xdr:cNvPr id="256" name="扶助費該当値テキスト"/>
        <xdr:cNvSpPr txBox="1"/>
      </xdr:nvSpPr>
      <xdr:spPr>
        <a:xfrm>
          <a:off x="4686300" y="1607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17259</xdr:rowOff>
    </xdr:from>
    <xdr:to>
      <xdr:col>20</xdr:col>
      <xdr:colOff>38100</xdr:colOff>
      <xdr:row>95</xdr:row>
      <xdr:rowOff>118859</xdr:rowOff>
    </xdr:to>
    <xdr:sp macro="" textlink="">
      <xdr:nvSpPr>
        <xdr:cNvPr id="257" name="楕円 256"/>
        <xdr:cNvSpPr/>
      </xdr:nvSpPr>
      <xdr:spPr>
        <a:xfrm>
          <a:off x="3746500" y="163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135386</xdr:rowOff>
    </xdr:from>
    <xdr:ext cx="599010" cy="259045"/>
    <xdr:sp macro="" textlink="">
      <xdr:nvSpPr>
        <xdr:cNvPr id="258" name="テキスト ボックス 257"/>
        <xdr:cNvSpPr txBox="1"/>
      </xdr:nvSpPr>
      <xdr:spPr>
        <a:xfrm>
          <a:off x="3497795" y="1608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3975</xdr:rowOff>
    </xdr:from>
    <xdr:to>
      <xdr:col>15</xdr:col>
      <xdr:colOff>101600</xdr:colOff>
      <xdr:row>95</xdr:row>
      <xdr:rowOff>105575</xdr:rowOff>
    </xdr:to>
    <xdr:sp macro="" textlink="">
      <xdr:nvSpPr>
        <xdr:cNvPr id="259" name="楕円 258"/>
        <xdr:cNvSpPr/>
      </xdr:nvSpPr>
      <xdr:spPr>
        <a:xfrm>
          <a:off x="2857500" y="162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122102</xdr:rowOff>
    </xdr:from>
    <xdr:ext cx="599010" cy="259045"/>
    <xdr:sp macro="" textlink="">
      <xdr:nvSpPr>
        <xdr:cNvPr id="260" name="テキスト ボックス 259"/>
        <xdr:cNvSpPr txBox="1"/>
      </xdr:nvSpPr>
      <xdr:spPr>
        <a:xfrm>
          <a:off x="2608795" y="1606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151231</xdr:rowOff>
    </xdr:from>
    <xdr:to>
      <xdr:col>10</xdr:col>
      <xdr:colOff>165100</xdr:colOff>
      <xdr:row>95</xdr:row>
      <xdr:rowOff>81381</xdr:rowOff>
    </xdr:to>
    <xdr:sp macro="" textlink="">
      <xdr:nvSpPr>
        <xdr:cNvPr id="261" name="楕円 260"/>
        <xdr:cNvSpPr/>
      </xdr:nvSpPr>
      <xdr:spPr>
        <a:xfrm>
          <a:off x="1968500" y="162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97908</xdr:rowOff>
    </xdr:from>
    <xdr:ext cx="599010" cy="259045"/>
    <xdr:sp macro="" textlink="">
      <xdr:nvSpPr>
        <xdr:cNvPr id="262" name="テキスト ボックス 261"/>
        <xdr:cNvSpPr txBox="1"/>
      </xdr:nvSpPr>
      <xdr:spPr>
        <a:xfrm>
          <a:off x="1719795" y="160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82386</xdr:rowOff>
    </xdr:from>
    <xdr:to>
      <xdr:col>6</xdr:col>
      <xdr:colOff>38100</xdr:colOff>
      <xdr:row>96</xdr:row>
      <xdr:rowOff>12536</xdr:rowOff>
    </xdr:to>
    <xdr:sp macro="" textlink="">
      <xdr:nvSpPr>
        <xdr:cNvPr id="263" name="楕円 262"/>
        <xdr:cNvSpPr/>
      </xdr:nvSpPr>
      <xdr:spPr>
        <a:xfrm>
          <a:off x="1079500" y="163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29063</xdr:rowOff>
    </xdr:from>
    <xdr:ext cx="599010" cy="259045"/>
    <xdr:sp macro="" textlink="">
      <xdr:nvSpPr>
        <xdr:cNvPr id="264" name="テキスト ボックス 263"/>
        <xdr:cNvSpPr txBox="1"/>
      </xdr:nvSpPr>
      <xdr:spPr>
        <a:xfrm>
          <a:off x="830795" y="161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79667</xdr:rowOff>
    </xdr:from>
    <xdr:to>
      <xdr:col>55</xdr:col>
      <xdr:colOff>0</xdr:colOff>
      <xdr:row>37</xdr:row>
      <xdr:rowOff>67208</xdr:rowOff>
    </xdr:to>
    <xdr:cxnSp macro="">
      <xdr:nvCxnSpPr>
        <xdr:cNvPr id="293" name="直線コネクタ 292"/>
        <xdr:cNvCxnSpPr/>
      </xdr:nvCxnSpPr>
      <xdr:spPr>
        <a:xfrm flipV="1">
          <a:off x="9639300" y="6251867"/>
          <a:ext cx="838200" cy="15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67208</xdr:rowOff>
    </xdr:from>
    <xdr:to>
      <xdr:col>50</xdr:col>
      <xdr:colOff>114300</xdr:colOff>
      <xdr:row>37</xdr:row>
      <xdr:rowOff>115062</xdr:rowOff>
    </xdr:to>
    <xdr:cxnSp macro="">
      <xdr:nvCxnSpPr>
        <xdr:cNvPr id="296" name="直線コネクタ 295"/>
        <xdr:cNvCxnSpPr/>
      </xdr:nvCxnSpPr>
      <xdr:spPr>
        <a:xfrm flipV="1">
          <a:off x="8750300" y="6410858"/>
          <a:ext cx="889000" cy="4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114224</xdr:rowOff>
    </xdr:from>
    <xdr:to>
      <xdr:col>45</xdr:col>
      <xdr:colOff>177800</xdr:colOff>
      <xdr:row>37</xdr:row>
      <xdr:rowOff>115062</xdr:rowOff>
    </xdr:to>
    <xdr:cxnSp macro="">
      <xdr:nvCxnSpPr>
        <xdr:cNvPr id="299" name="直線コネクタ 298"/>
        <xdr:cNvCxnSpPr/>
      </xdr:nvCxnSpPr>
      <xdr:spPr>
        <a:xfrm>
          <a:off x="7861300" y="645787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96139</xdr:rowOff>
    </xdr:from>
    <xdr:to>
      <xdr:col>41</xdr:col>
      <xdr:colOff>50800</xdr:colOff>
      <xdr:row>37</xdr:row>
      <xdr:rowOff>114224</xdr:rowOff>
    </xdr:to>
    <xdr:cxnSp macro="">
      <xdr:nvCxnSpPr>
        <xdr:cNvPr id="302" name="直線コネクタ 301"/>
        <xdr:cNvCxnSpPr/>
      </xdr:nvCxnSpPr>
      <xdr:spPr>
        <a:xfrm>
          <a:off x="6972300" y="6439789"/>
          <a:ext cx="8890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122466</xdr:rowOff>
    </xdr:from>
    <xdr:to>
      <xdr:col>36</xdr:col>
      <xdr:colOff>165100</xdr:colOff>
      <xdr:row>36</xdr:row>
      <xdr:rowOff>52616</xdr:rowOff>
    </xdr:to>
    <xdr:sp macro="" textlink="">
      <xdr:nvSpPr>
        <xdr:cNvPr id="305" name="フローチャート: 判断 304"/>
        <xdr:cNvSpPr/>
      </xdr:nvSpPr>
      <xdr:spPr>
        <a:xfrm>
          <a:off x="6921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69143</xdr:rowOff>
    </xdr:from>
    <xdr:ext cx="534377" cy="259045"/>
    <xdr:sp macro="" textlink="">
      <xdr:nvSpPr>
        <xdr:cNvPr id="306" name="テキスト ボックス 305"/>
        <xdr:cNvSpPr txBox="1"/>
      </xdr:nvSpPr>
      <xdr:spPr>
        <a:xfrm>
          <a:off x="6705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28867</xdr:rowOff>
    </xdr:from>
    <xdr:to>
      <xdr:col>55</xdr:col>
      <xdr:colOff>50800</xdr:colOff>
      <xdr:row>36</xdr:row>
      <xdr:rowOff>130467</xdr:rowOff>
    </xdr:to>
    <xdr:sp macro="" textlink="">
      <xdr:nvSpPr>
        <xdr:cNvPr id="312" name="楕円 311"/>
        <xdr:cNvSpPr/>
      </xdr:nvSpPr>
      <xdr:spPr>
        <a:xfrm>
          <a:off x="10426700" y="62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7294</xdr:rowOff>
    </xdr:from>
    <xdr:ext cx="534377" cy="259045"/>
    <xdr:sp macro="" textlink="">
      <xdr:nvSpPr>
        <xdr:cNvPr id="313" name="補助費等該当値テキスト"/>
        <xdr:cNvSpPr txBox="1"/>
      </xdr:nvSpPr>
      <xdr:spPr>
        <a:xfrm>
          <a:off x="10528300" y="61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16408</xdr:rowOff>
    </xdr:from>
    <xdr:to>
      <xdr:col>50</xdr:col>
      <xdr:colOff>165100</xdr:colOff>
      <xdr:row>37</xdr:row>
      <xdr:rowOff>118008</xdr:rowOff>
    </xdr:to>
    <xdr:sp macro="" textlink="">
      <xdr:nvSpPr>
        <xdr:cNvPr id="314" name="楕円 313"/>
        <xdr:cNvSpPr/>
      </xdr:nvSpPr>
      <xdr:spPr>
        <a:xfrm>
          <a:off x="9588500" y="63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109135</xdr:rowOff>
    </xdr:from>
    <xdr:ext cx="534377" cy="259045"/>
    <xdr:sp macro="" textlink="">
      <xdr:nvSpPr>
        <xdr:cNvPr id="315" name="テキスト ボックス 314"/>
        <xdr:cNvSpPr txBox="1"/>
      </xdr:nvSpPr>
      <xdr:spPr>
        <a:xfrm>
          <a:off x="9372111" y="645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64262</xdr:rowOff>
    </xdr:from>
    <xdr:to>
      <xdr:col>46</xdr:col>
      <xdr:colOff>38100</xdr:colOff>
      <xdr:row>37</xdr:row>
      <xdr:rowOff>165862</xdr:rowOff>
    </xdr:to>
    <xdr:sp macro="" textlink="">
      <xdr:nvSpPr>
        <xdr:cNvPr id="316" name="楕円 315"/>
        <xdr:cNvSpPr/>
      </xdr:nvSpPr>
      <xdr:spPr>
        <a:xfrm>
          <a:off x="8699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156989</xdr:rowOff>
    </xdr:from>
    <xdr:ext cx="534377" cy="259045"/>
    <xdr:sp macro="" textlink="">
      <xdr:nvSpPr>
        <xdr:cNvPr id="317" name="テキスト ボックス 316"/>
        <xdr:cNvSpPr txBox="1"/>
      </xdr:nvSpPr>
      <xdr:spPr>
        <a:xfrm>
          <a:off x="8483111" y="65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63424</xdr:rowOff>
    </xdr:from>
    <xdr:to>
      <xdr:col>41</xdr:col>
      <xdr:colOff>101600</xdr:colOff>
      <xdr:row>37</xdr:row>
      <xdr:rowOff>165024</xdr:rowOff>
    </xdr:to>
    <xdr:sp macro="" textlink="">
      <xdr:nvSpPr>
        <xdr:cNvPr id="318" name="楕円 317"/>
        <xdr:cNvSpPr/>
      </xdr:nvSpPr>
      <xdr:spPr>
        <a:xfrm>
          <a:off x="7810500" y="64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156151</xdr:rowOff>
    </xdr:from>
    <xdr:ext cx="534377" cy="259045"/>
    <xdr:sp macro="" textlink="">
      <xdr:nvSpPr>
        <xdr:cNvPr id="319" name="テキスト ボックス 318"/>
        <xdr:cNvSpPr txBox="1"/>
      </xdr:nvSpPr>
      <xdr:spPr>
        <a:xfrm>
          <a:off x="7594111" y="64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45339</xdr:rowOff>
    </xdr:from>
    <xdr:to>
      <xdr:col>36</xdr:col>
      <xdr:colOff>165100</xdr:colOff>
      <xdr:row>37</xdr:row>
      <xdr:rowOff>146939</xdr:rowOff>
    </xdr:to>
    <xdr:sp macro="" textlink="">
      <xdr:nvSpPr>
        <xdr:cNvPr id="320" name="楕円 319"/>
        <xdr:cNvSpPr/>
      </xdr:nvSpPr>
      <xdr:spPr>
        <a:xfrm>
          <a:off x="6921500" y="63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138066</xdr:rowOff>
    </xdr:from>
    <xdr:ext cx="534377" cy="259045"/>
    <xdr:sp macro="" textlink="">
      <xdr:nvSpPr>
        <xdr:cNvPr id="321" name="テキスト ボックス 320"/>
        <xdr:cNvSpPr txBox="1"/>
      </xdr:nvSpPr>
      <xdr:spPr>
        <a:xfrm>
          <a:off x="6705111" y="64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29675</xdr:rowOff>
    </xdr:from>
    <xdr:to>
      <xdr:col>55</xdr:col>
      <xdr:colOff>0</xdr:colOff>
      <xdr:row>56</xdr:row>
      <xdr:rowOff>31515</xdr:rowOff>
    </xdr:to>
    <xdr:cxnSp macro="">
      <xdr:nvCxnSpPr>
        <xdr:cNvPr id="346" name="直線コネクタ 345"/>
        <xdr:cNvCxnSpPr/>
      </xdr:nvCxnSpPr>
      <xdr:spPr>
        <a:xfrm>
          <a:off x="9639300" y="9630875"/>
          <a:ext cx="8382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118892</xdr:rowOff>
    </xdr:from>
    <xdr:to>
      <xdr:col>50</xdr:col>
      <xdr:colOff>114300</xdr:colOff>
      <xdr:row>56</xdr:row>
      <xdr:rowOff>29675</xdr:rowOff>
    </xdr:to>
    <xdr:cxnSp macro="">
      <xdr:nvCxnSpPr>
        <xdr:cNvPr id="349" name="直線コネクタ 348"/>
        <xdr:cNvCxnSpPr/>
      </xdr:nvCxnSpPr>
      <xdr:spPr>
        <a:xfrm>
          <a:off x="8750300" y="9548642"/>
          <a:ext cx="889000" cy="8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118892</xdr:rowOff>
    </xdr:from>
    <xdr:to>
      <xdr:col>45</xdr:col>
      <xdr:colOff>177800</xdr:colOff>
      <xdr:row>55</xdr:row>
      <xdr:rowOff>153805</xdr:rowOff>
    </xdr:to>
    <xdr:cxnSp macro="">
      <xdr:nvCxnSpPr>
        <xdr:cNvPr id="352" name="直線コネクタ 351"/>
        <xdr:cNvCxnSpPr/>
      </xdr:nvCxnSpPr>
      <xdr:spPr>
        <a:xfrm flipV="1">
          <a:off x="7861300" y="9548642"/>
          <a:ext cx="889000" cy="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97826</xdr:rowOff>
    </xdr:from>
    <xdr:to>
      <xdr:col>41</xdr:col>
      <xdr:colOff>50800</xdr:colOff>
      <xdr:row>55</xdr:row>
      <xdr:rowOff>153805</xdr:rowOff>
    </xdr:to>
    <xdr:cxnSp macro="">
      <xdr:nvCxnSpPr>
        <xdr:cNvPr id="355" name="直線コネクタ 354"/>
        <xdr:cNvCxnSpPr/>
      </xdr:nvCxnSpPr>
      <xdr:spPr>
        <a:xfrm>
          <a:off x="6972300" y="9527576"/>
          <a:ext cx="889000" cy="5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7593</xdr:rowOff>
    </xdr:from>
    <xdr:to>
      <xdr:col>36</xdr:col>
      <xdr:colOff>165100</xdr:colOff>
      <xdr:row>56</xdr:row>
      <xdr:rowOff>109193</xdr:rowOff>
    </xdr:to>
    <xdr:sp macro="" textlink="">
      <xdr:nvSpPr>
        <xdr:cNvPr id="358" name="フローチャート: 判断 357"/>
        <xdr:cNvSpPr/>
      </xdr:nvSpPr>
      <xdr:spPr>
        <a:xfrm>
          <a:off x="6921500" y="96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100320</xdr:rowOff>
    </xdr:from>
    <xdr:ext cx="534377" cy="259045"/>
    <xdr:sp macro="" textlink="">
      <xdr:nvSpPr>
        <xdr:cNvPr id="359" name="テキスト ボックス 358"/>
        <xdr:cNvSpPr txBox="1"/>
      </xdr:nvSpPr>
      <xdr:spPr>
        <a:xfrm>
          <a:off x="6705111" y="970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152165</xdr:rowOff>
    </xdr:from>
    <xdr:to>
      <xdr:col>55</xdr:col>
      <xdr:colOff>50800</xdr:colOff>
      <xdr:row>56</xdr:row>
      <xdr:rowOff>82315</xdr:rowOff>
    </xdr:to>
    <xdr:sp macro="" textlink="">
      <xdr:nvSpPr>
        <xdr:cNvPr id="365" name="楕円 364"/>
        <xdr:cNvSpPr/>
      </xdr:nvSpPr>
      <xdr:spPr>
        <a:xfrm>
          <a:off x="10426700" y="95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130592</xdr:rowOff>
    </xdr:from>
    <xdr:ext cx="534377" cy="259045"/>
    <xdr:sp macro="" textlink="">
      <xdr:nvSpPr>
        <xdr:cNvPr id="366" name="普通建設事業費該当値テキスト"/>
        <xdr:cNvSpPr txBox="1"/>
      </xdr:nvSpPr>
      <xdr:spPr>
        <a:xfrm>
          <a:off x="10528300" y="956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150325</xdr:rowOff>
    </xdr:from>
    <xdr:to>
      <xdr:col>50</xdr:col>
      <xdr:colOff>165100</xdr:colOff>
      <xdr:row>56</xdr:row>
      <xdr:rowOff>80475</xdr:rowOff>
    </xdr:to>
    <xdr:sp macro="" textlink="">
      <xdr:nvSpPr>
        <xdr:cNvPr id="367" name="楕円 366"/>
        <xdr:cNvSpPr/>
      </xdr:nvSpPr>
      <xdr:spPr>
        <a:xfrm>
          <a:off x="9588500" y="95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71602</xdr:rowOff>
    </xdr:from>
    <xdr:ext cx="534377" cy="259045"/>
    <xdr:sp macro="" textlink="">
      <xdr:nvSpPr>
        <xdr:cNvPr id="368" name="テキスト ボックス 367"/>
        <xdr:cNvSpPr txBox="1"/>
      </xdr:nvSpPr>
      <xdr:spPr>
        <a:xfrm>
          <a:off x="9372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68092</xdr:rowOff>
    </xdr:from>
    <xdr:to>
      <xdr:col>46</xdr:col>
      <xdr:colOff>38100</xdr:colOff>
      <xdr:row>55</xdr:row>
      <xdr:rowOff>169692</xdr:rowOff>
    </xdr:to>
    <xdr:sp macro="" textlink="">
      <xdr:nvSpPr>
        <xdr:cNvPr id="369" name="楕円 368"/>
        <xdr:cNvSpPr/>
      </xdr:nvSpPr>
      <xdr:spPr>
        <a:xfrm>
          <a:off x="8699500" y="94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14769</xdr:rowOff>
    </xdr:from>
    <xdr:ext cx="534377" cy="259045"/>
    <xdr:sp macro="" textlink="">
      <xdr:nvSpPr>
        <xdr:cNvPr id="370" name="テキスト ボックス 369"/>
        <xdr:cNvSpPr txBox="1"/>
      </xdr:nvSpPr>
      <xdr:spPr>
        <a:xfrm>
          <a:off x="8483111" y="927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103005</xdr:rowOff>
    </xdr:from>
    <xdr:to>
      <xdr:col>41</xdr:col>
      <xdr:colOff>101600</xdr:colOff>
      <xdr:row>56</xdr:row>
      <xdr:rowOff>33155</xdr:rowOff>
    </xdr:to>
    <xdr:sp macro="" textlink="">
      <xdr:nvSpPr>
        <xdr:cNvPr id="371" name="楕円 370"/>
        <xdr:cNvSpPr/>
      </xdr:nvSpPr>
      <xdr:spPr>
        <a:xfrm>
          <a:off x="7810500" y="95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49682</xdr:rowOff>
    </xdr:from>
    <xdr:ext cx="534377" cy="259045"/>
    <xdr:sp macro="" textlink="">
      <xdr:nvSpPr>
        <xdr:cNvPr id="372" name="テキスト ボックス 371"/>
        <xdr:cNvSpPr txBox="1"/>
      </xdr:nvSpPr>
      <xdr:spPr>
        <a:xfrm>
          <a:off x="7594111" y="930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47026</xdr:rowOff>
    </xdr:from>
    <xdr:to>
      <xdr:col>36</xdr:col>
      <xdr:colOff>165100</xdr:colOff>
      <xdr:row>55</xdr:row>
      <xdr:rowOff>148626</xdr:rowOff>
    </xdr:to>
    <xdr:sp macro="" textlink="">
      <xdr:nvSpPr>
        <xdr:cNvPr id="373" name="楕円 372"/>
        <xdr:cNvSpPr/>
      </xdr:nvSpPr>
      <xdr:spPr>
        <a:xfrm>
          <a:off x="6921500" y="94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165153</xdr:rowOff>
    </xdr:from>
    <xdr:ext cx="534377" cy="259045"/>
    <xdr:sp macro="" textlink="">
      <xdr:nvSpPr>
        <xdr:cNvPr id="374" name="テキスト ボックス 373"/>
        <xdr:cNvSpPr txBox="1"/>
      </xdr:nvSpPr>
      <xdr:spPr>
        <a:xfrm>
          <a:off x="6705111" y="92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101397</xdr:rowOff>
    </xdr:from>
    <xdr:to>
      <xdr:col>55</xdr:col>
      <xdr:colOff>0</xdr:colOff>
      <xdr:row>77</xdr:row>
      <xdr:rowOff>162344</xdr:rowOff>
    </xdr:to>
    <xdr:cxnSp macro="">
      <xdr:nvCxnSpPr>
        <xdr:cNvPr id="403" name="直線コネクタ 402"/>
        <xdr:cNvCxnSpPr/>
      </xdr:nvCxnSpPr>
      <xdr:spPr>
        <a:xfrm>
          <a:off x="9639300" y="13303047"/>
          <a:ext cx="838200" cy="6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100712</xdr:rowOff>
    </xdr:from>
    <xdr:to>
      <xdr:col>50</xdr:col>
      <xdr:colOff>114300</xdr:colOff>
      <xdr:row>77</xdr:row>
      <xdr:rowOff>101397</xdr:rowOff>
    </xdr:to>
    <xdr:cxnSp macro="">
      <xdr:nvCxnSpPr>
        <xdr:cNvPr id="406" name="直線コネクタ 405"/>
        <xdr:cNvCxnSpPr/>
      </xdr:nvCxnSpPr>
      <xdr:spPr>
        <a:xfrm>
          <a:off x="8750300" y="1330236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68847</xdr:rowOff>
    </xdr:from>
    <xdr:to>
      <xdr:col>45</xdr:col>
      <xdr:colOff>177800</xdr:colOff>
      <xdr:row>77</xdr:row>
      <xdr:rowOff>100712</xdr:rowOff>
    </xdr:to>
    <xdr:cxnSp macro="">
      <xdr:nvCxnSpPr>
        <xdr:cNvPr id="409" name="直線コネクタ 408"/>
        <xdr:cNvCxnSpPr/>
      </xdr:nvCxnSpPr>
      <xdr:spPr>
        <a:xfrm>
          <a:off x="7861300" y="13099047"/>
          <a:ext cx="889000" cy="2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68847</xdr:rowOff>
    </xdr:from>
    <xdr:to>
      <xdr:col>41</xdr:col>
      <xdr:colOff>50800</xdr:colOff>
      <xdr:row>77</xdr:row>
      <xdr:rowOff>110719</xdr:rowOff>
    </xdr:to>
    <xdr:cxnSp macro="">
      <xdr:nvCxnSpPr>
        <xdr:cNvPr id="412" name="直線コネクタ 411"/>
        <xdr:cNvCxnSpPr/>
      </xdr:nvCxnSpPr>
      <xdr:spPr>
        <a:xfrm flipV="1">
          <a:off x="6972300" y="13099047"/>
          <a:ext cx="889000" cy="2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69151</xdr:rowOff>
    </xdr:from>
    <xdr:to>
      <xdr:col>36</xdr:col>
      <xdr:colOff>165100</xdr:colOff>
      <xdr:row>77</xdr:row>
      <xdr:rowOff>170751</xdr:rowOff>
    </xdr:to>
    <xdr:sp macro="" textlink="">
      <xdr:nvSpPr>
        <xdr:cNvPr id="415" name="フローチャート: 判断 414"/>
        <xdr:cNvSpPr/>
      </xdr:nvSpPr>
      <xdr:spPr>
        <a:xfrm>
          <a:off x="6921500" y="132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161878</xdr:rowOff>
    </xdr:from>
    <xdr:ext cx="534377" cy="259045"/>
    <xdr:sp macro="" textlink="">
      <xdr:nvSpPr>
        <xdr:cNvPr id="416" name="テキスト ボックス 415"/>
        <xdr:cNvSpPr txBox="1"/>
      </xdr:nvSpPr>
      <xdr:spPr>
        <a:xfrm>
          <a:off x="6705111" y="133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111544</xdr:rowOff>
    </xdr:from>
    <xdr:to>
      <xdr:col>55</xdr:col>
      <xdr:colOff>50800</xdr:colOff>
      <xdr:row>78</xdr:row>
      <xdr:rowOff>41694</xdr:rowOff>
    </xdr:to>
    <xdr:sp macro="" textlink="">
      <xdr:nvSpPr>
        <xdr:cNvPr id="422" name="楕円 421"/>
        <xdr:cNvSpPr/>
      </xdr:nvSpPr>
      <xdr:spPr>
        <a:xfrm>
          <a:off x="10426700" y="133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134421</xdr:rowOff>
    </xdr:from>
    <xdr:ext cx="534377" cy="259045"/>
    <xdr:sp macro="" textlink="">
      <xdr:nvSpPr>
        <xdr:cNvPr id="423" name="普通建設事業費 （ うち新規整備　）該当値テキスト"/>
        <xdr:cNvSpPr txBox="1"/>
      </xdr:nvSpPr>
      <xdr:spPr>
        <a:xfrm>
          <a:off x="10528300" y="1316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50597</xdr:rowOff>
    </xdr:from>
    <xdr:to>
      <xdr:col>50</xdr:col>
      <xdr:colOff>165100</xdr:colOff>
      <xdr:row>77</xdr:row>
      <xdr:rowOff>152197</xdr:rowOff>
    </xdr:to>
    <xdr:sp macro="" textlink="">
      <xdr:nvSpPr>
        <xdr:cNvPr id="424" name="楕円 423"/>
        <xdr:cNvSpPr/>
      </xdr:nvSpPr>
      <xdr:spPr>
        <a:xfrm>
          <a:off x="9588500" y="132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168724</xdr:rowOff>
    </xdr:from>
    <xdr:ext cx="534377" cy="259045"/>
    <xdr:sp macro="" textlink="">
      <xdr:nvSpPr>
        <xdr:cNvPr id="425" name="テキスト ボックス 424"/>
        <xdr:cNvSpPr txBox="1"/>
      </xdr:nvSpPr>
      <xdr:spPr>
        <a:xfrm>
          <a:off x="9372111" y="130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49912</xdr:rowOff>
    </xdr:from>
    <xdr:to>
      <xdr:col>46</xdr:col>
      <xdr:colOff>38100</xdr:colOff>
      <xdr:row>77</xdr:row>
      <xdr:rowOff>151512</xdr:rowOff>
    </xdr:to>
    <xdr:sp macro="" textlink="">
      <xdr:nvSpPr>
        <xdr:cNvPr id="426" name="楕円 425"/>
        <xdr:cNvSpPr/>
      </xdr:nvSpPr>
      <xdr:spPr>
        <a:xfrm>
          <a:off x="8699500" y="132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168039</xdr:rowOff>
    </xdr:from>
    <xdr:ext cx="534377" cy="259045"/>
    <xdr:sp macro="" textlink="">
      <xdr:nvSpPr>
        <xdr:cNvPr id="427" name="テキスト ボックス 426"/>
        <xdr:cNvSpPr txBox="1"/>
      </xdr:nvSpPr>
      <xdr:spPr>
        <a:xfrm>
          <a:off x="8483111" y="130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18047</xdr:rowOff>
    </xdr:from>
    <xdr:to>
      <xdr:col>41</xdr:col>
      <xdr:colOff>101600</xdr:colOff>
      <xdr:row>76</xdr:row>
      <xdr:rowOff>119647</xdr:rowOff>
    </xdr:to>
    <xdr:sp macro="" textlink="">
      <xdr:nvSpPr>
        <xdr:cNvPr id="428" name="楕円 427"/>
        <xdr:cNvSpPr/>
      </xdr:nvSpPr>
      <xdr:spPr>
        <a:xfrm>
          <a:off x="7810500" y="130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136174</xdr:rowOff>
    </xdr:from>
    <xdr:ext cx="534377" cy="259045"/>
    <xdr:sp macro="" textlink="">
      <xdr:nvSpPr>
        <xdr:cNvPr id="429" name="テキスト ボックス 428"/>
        <xdr:cNvSpPr txBox="1"/>
      </xdr:nvSpPr>
      <xdr:spPr>
        <a:xfrm>
          <a:off x="7594111" y="128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59919</xdr:rowOff>
    </xdr:from>
    <xdr:to>
      <xdr:col>36</xdr:col>
      <xdr:colOff>165100</xdr:colOff>
      <xdr:row>77</xdr:row>
      <xdr:rowOff>161519</xdr:rowOff>
    </xdr:to>
    <xdr:sp macro="" textlink="">
      <xdr:nvSpPr>
        <xdr:cNvPr id="430" name="楕円 429"/>
        <xdr:cNvSpPr/>
      </xdr:nvSpPr>
      <xdr:spPr>
        <a:xfrm>
          <a:off x="6921500" y="132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6596</xdr:rowOff>
    </xdr:from>
    <xdr:ext cx="534377" cy="259045"/>
    <xdr:sp macro="" textlink="">
      <xdr:nvSpPr>
        <xdr:cNvPr id="431" name="テキスト ボックス 430"/>
        <xdr:cNvSpPr txBox="1"/>
      </xdr:nvSpPr>
      <xdr:spPr>
        <a:xfrm>
          <a:off x="6705111" y="130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106009</xdr:rowOff>
    </xdr:from>
    <xdr:to>
      <xdr:col>55</xdr:col>
      <xdr:colOff>0</xdr:colOff>
      <xdr:row>97</xdr:row>
      <xdr:rowOff>159468</xdr:rowOff>
    </xdr:to>
    <xdr:cxnSp macro="">
      <xdr:nvCxnSpPr>
        <xdr:cNvPr id="462" name="直線コネクタ 461"/>
        <xdr:cNvCxnSpPr/>
      </xdr:nvCxnSpPr>
      <xdr:spPr>
        <a:xfrm flipV="1">
          <a:off x="9639300" y="16736659"/>
          <a:ext cx="838200" cy="5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159468</xdr:rowOff>
    </xdr:from>
    <xdr:to>
      <xdr:col>50</xdr:col>
      <xdr:colOff>114300</xdr:colOff>
      <xdr:row>97</xdr:row>
      <xdr:rowOff>164520</xdr:rowOff>
    </xdr:to>
    <xdr:cxnSp macro="">
      <xdr:nvCxnSpPr>
        <xdr:cNvPr id="465" name="直線コネクタ 464"/>
        <xdr:cNvCxnSpPr/>
      </xdr:nvCxnSpPr>
      <xdr:spPr>
        <a:xfrm flipV="1">
          <a:off x="8750300" y="16790118"/>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164520</xdr:rowOff>
    </xdr:from>
    <xdr:to>
      <xdr:col>45</xdr:col>
      <xdr:colOff>177800</xdr:colOff>
      <xdr:row>98</xdr:row>
      <xdr:rowOff>117112</xdr:rowOff>
    </xdr:to>
    <xdr:cxnSp macro="">
      <xdr:nvCxnSpPr>
        <xdr:cNvPr id="468" name="直線コネクタ 467"/>
        <xdr:cNvCxnSpPr/>
      </xdr:nvCxnSpPr>
      <xdr:spPr>
        <a:xfrm flipV="1">
          <a:off x="7861300" y="16795170"/>
          <a:ext cx="889000" cy="1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27849</xdr:rowOff>
    </xdr:from>
    <xdr:to>
      <xdr:col>41</xdr:col>
      <xdr:colOff>50800</xdr:colOff>
      <xdr:row>98</xdr:row>
      <xdr:rowOff>117112</xdr:rowOff>
    </xdr:to>
    <xdr:cxnSp macro="">
      <xdr:nvCxnSpPr>
        <xdr:cNvPr id="471" name="直線コネクタ 470"/>
        <xdr:cNvCxnSpPr/>
      </xdr:nvCxnSpPr>
      <xdr:spPr>
        <a:xfrm>
          <a:off x="6972300" y="16658499"/>
          <a:ext cx="889000" cy="26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130277</xdr:rowOff>
    </xdr:from>
    <xdr:to>
      <xdr:col>36</xdr:col>
      <xdr:colOff>165100</xdr:colOff>
      <xdr:row>98</xdr:row>
      <xdr:rowOff>60427</xdr:rowOff>
    </xdr:to>
    <xdr:sp macro="" textlink="">
      <xdr:nvSpPr>
        <xdr:cNvPr id="474" name="フローチャート: 判断 473"/>
        <xdr:cNvSpPr/>
      </xdr:nvSpPr>
      <xdr:spPr>
        <a:xfrm>
          <a:off x="6921500" y="1676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51554</xdr:rowOff>
    </xdr:from>
    <xdr:ext cx="534377" cy="259045"/>
    <xdr:sp macro="" textlink="">
      <xdr:nvSpPr>
        <xdr:cNvPr id="475" name="テキスト ボックス 474"/>
        <xdr:cNvSpPr txBox="1"/>
      </xdr:nvSpPr>
      <xdr:spPr>
        <a:xfrm>
          <a:off x="6705111" y="168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55209</xdr:rowOff>
    </xdr:from>
    <xdr:to>
      <xdr:col>55</xdr:col>
      <xdr:colOff>50800</xdr:colOff>
      <xdr:row>97</xdr:row>
      <xdr:rowOff>156809</xdr:rowOff>
    </xdr:to>
    <xdr:sp macro="" textlink="">
      <xdr:nvSpPr>
        <xdr:cNvPr id="481" name="楕円 480"/>
        <xdr:cNvSpPr/>
      </xdr:nvSpPr>
      <xdr:spPr>
        <a:xfrm>
          <a:off x="10426700" y="166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33636</xdr:rowOff>
    </xdr:from>
    <xdr:ext cx="534377" cy="259045"/>
    <xdr:sp macro="" textlink="">
      <xdr:nvSpPr>
        <xdr:cNvPr id="482" name="普通建設事業費 （ うち更新整備　）該当値テキスト"/>
        <xdr:cNvSpPr txBox="1"/>
      </xdr:nvSpPr>
      <xdr:spPr>
        <a:xfrm>
          <a:off x="10528300" y="166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108668</xdr:rowOff>
    </xdr:from>
    <xdr:to>
      <xdr:col>50</xdr:col>
      <xdr:colOff>165100</xdr:colOff>
      <xdr:row>98</xdr:row>
      <xdr:rowOff>38818</xdr:rowOff>
    </xdr:to>
    <xdr:sp macro="" textlink="">
      <xdr:nvSpPr>
        <xdr:cNvPr id="483" name="楕円 482"/>
        <xdr:cNvSpPr/>
      </xdr:nvSpPr>
      <xdr:spPr>
        <a:xfrm>
          <a:off x="9588500" y="167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29945</xdr:rowOff>
    </xdr:from>
    <xdr:ext cx="534377" cy="259045"/>
    <xdr:sp macro="" textlink="">
      <xdr:nvSpPr>
        <xdr:cNvPr id="484" name="テキスト ボックス 483"/>
        <xdr:cNvSpPr txBox="1"/>
      </xdr:nvSpPr>
      <xdr:spPr>
        <a:xfrm>
          <a:off x="9372111" y="168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113720</xdr:rowOff>
    </xdr:from>
    <xdr:to>
      <xdr:col>46</xdr:col>
      <xdr:colOff>38100</xdr:colOff>
      <xdr:row>98</xdr:row>
      <xdr:rowOff>43870</xdr:rowOff>
    </xdr:to>
    <xdr:sp macro="" textlink="">
      <xdr:nvSpPr>
        <xdr:cNvPr id="485" name="楕円 484"/>
        <xdr:cNvSpPr/>
      </xdr:nvSpPr>
      <xdr:spPr>
        <a:xfrm>
          <a:off x="8699500" y="16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34997</xdr:rowOff>
    </xdr:from>
    <xdr:ext cx="534377" cy="259045"/>
    <xdr:sp macro="" textlink="">
      <xdr:nvSpPr>
        <xdr:cNvPr id="486" name="テキスト ボックス 485"/>
        <xdr:cNvSpPr txBox="1"/>
      </xdr:nvSpPr>
      <xdr:spPr>
        <a:xfrm>
          <a:off x="8483111" y="168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66312</xdr:rowOff>
    </xdr:from>
    <xdr:to>
      <xdr:col>41</xdr:col>
      <xdr:colOff>101600</xdr:colOff>
      <xdr:row>98</xdr:row>
      <xdr:rowOff>167912</xdr:rowOff>
    </xdr:to>
    <xdr:sp macro="" textlink="">
      <xdr:nvSpPr>
        <xdr:cNvPr id="487" name="楕円 486"/>
        <xdr:cNvSpPr/>
      </xdr:nvSpPr>
      <xdr:spPr>
        <a:xfrm>
          <a:off x="7810500" y="168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159039</xdr:rowOff>
    </xdr:from>
    <xdr:ext cx="534377" cy="259045"/>
    <xdr:sp macro="" textlink="">
      <xdr:nvSpPr>
        <xdr:cNvPr id="488" name="テキスト ボックス 487"/>
        <xdr:cNvSpPr txBox="1"/>
      </xdr:nvSpPr>
      <xdr:spPr>
        <a:xfrm>
          <a:off x="7594111" y="169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148499</xdr:rowOff>
    </xdr:from>
    <xdr:to>
      <xdr:col>36</xdr:col>
      <xdr:colOff>165100</xdr:colOff>
      <xdr:row>97</xdr:row>
      <xdr:rowOff>78649</xdr:rowOff>
    </xdr:to>
    <xdr:sp macro="" textlink="">
      <xdr:nvSpPr>
        <xdr:cNvPr id="489" name="楕円 488"/>
        <xdr:cNvSpPr/>
      </xdr:nvSpPr>
      <xdr:spPr>
        <a:xfrm>
          <a:off x="6921500" y="1660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95176</xdr:rowOff>
    </xdr:from>
    <xdr:ext cx="534377" cy="259045"/>
    <xdr:sp macro="" textlink="">
      <xdr:nvSpPr>
        <xdr:cNvPr id="490" name="テキスト ボックス 489"/>
        <xdr:cNvSpPr txBox="1"/>
      </xdr:nvSpPr>
      <xdr:spPr>
        <a:xfrm>
          <a:off x="6705111" y="1638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165717</xdr:rowOff>
    </xdr:from>
    <xdr:to>
      <xdr:col>85</xdr:col>
      <xdr:colOff>127000</xdr:colOff>
      <xdr:row>39</xdr:row>
      <xdr:rowOff>80428</xdr:rowOff>
    </xdr:to>
    <xdr:cxnSp macro="">
      <xdr:nvCxnSpPr>
        <xdr:cNvPr id="521" name="直線コネクタ 520"/>
        <xdr:cNvCxnSpPr/>
      </xdr:nvCxnSpPr>
      <xdr:spPr>
        <a:xfrm>
          <a:off x="15481300" y="6680817"/>
          <a:ext cx="838200" cy="8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165717</xdr:rowOff>
    </xdr:from>
    <xdr:to>
      <xdr:col>81</xdr:col>
      <xdr:colOff>50800</xdr:colOff>
      <xdr:row>39</xdr:row>
      <xdr:rowOff>37516</xdr:rowOff>
    </xdr:to>
    <xdr:cxnSp macro="">
      <xdr:nvCxnSpPr>
        <xdr:cNvPr id="524" name="直線コネクタ 523"/>
        <xdr:cNvCxnSpPr/>
      </xdr:nvCxnSpPr>
      <xdr:spPr>
        <a:xfrm flipV="1">
          <a:off x="14592300" y="6680817"/>
          <a:ext cx="889000" cy="4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37516</xdr:rowOff>
    </xdr:from>
    <xdr:to>
      <xdr:col>76</xdr:col>
      <xdr:colOff>114300</xdr:colOff>
      <xdr:row>39</xdr:row>
      <xdr:rowOff>83704</xdr:rowOff>
    </xdr:to>
    <xdr:cxnSp macro="">
      <xdr:nvCxnSpPr>
        <xdr:cNvPr id="527" name="直線コネクタ 526"/>
        <xdr:cNvCxnSpPr/>
      </xdr:nvCxnSpPr>
      <xdr:spPr>
        <a:xfrm flipV="1">
          <a:off x="13703300" y="6724066"/>
          <a:ext cx="889000" cy="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83704</xdr:rowOff>
    </xdr:from>
    <xdr:to>
      <xdr:col>71</xdr:col>
      <xdr:colOff>177800</xdr:colOff>
      <xdr:row>39</xdr:row>
      <xdr:rowOff>86469</xdr:rowOff>
    </xdr:to>
    <xdr:cxnSp macro="">
      <xdr:nvCxnSpPr>
        <xdr:cNvPr id="530" name="直線コネクタ 529"/>
        <xdr:cNvCxnSpPr/>
      </xdr:nvCxnSpPr>
      <xdr:spPr>
        <a:xfrm flipV="1">
          <a:off x="12814300" y="6770254"/>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32370</xdr:rowOff>
    </xdr:from>
    <xdr:to>
      <xdr:col>67</xdr:col>
      <xdr:colOff>101600</xdr:colOff>
      <xdr:row>39</xdr:row>
      <xdr:rowOff>133970</xdr:rowOff>
    </xdr:to>
    <xdr:sp macro="" textlink="">
      <xdr:nvSpPr>
        <xdr:cNvPr id="533" name="フローチャート: 判断 532"/>
        <xdr:cNvSpPr/>
      </xdr:nvSpPr>
      <xdr:spPr>
        <a:xfrm>
          <a:off x="12763500" y="67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150497</xdr:rowOff>
    </xdr:from>
    <xdr:ext cx="469744" cy="259045"/>
    <xdr:sp macro="" textlink="">
      <xdr:nvSpPr>
        <xdr:cNvPr id="534" name="テキスト ボックス 533"/>
        <xdr:cNvSpPr txBox="1"/>
      </xdr:nvSpPr>
      <xdr:spPr>
        <a:xfrm>
          <a:off x="12579428" y="649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29628</xdr:rowOff>
    </xdr:from>
    <xdr:to>
      <xdr:col>85</xdr:col>
      <xdr:colOff>177800</xdr:colOff>
      <xdr:row>39</xdr:row>
      <xdr:rowOff>131228</xdr:rowOff>
    </xdr:to>
    <xdr:sp macro="" textlink="">
      <xdr:nvSpPr>
        <xdr:cNvPr id="540" name="楕円 539"/>
        <xdr:cNvSpPr/>
      </xdr:nvSpPr>
      <xdr:spPr>
        <a:xfrm>
          <a:off x="16268700" y="67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116005</xdr:rowOff>
    </xdr:from>
    <xdr:ext cx="469744" cy="259045"/>
    <xdr:sp macro="" textlink="">
      <xdr:nvSpPr>
        <xdr:cNvPr id="541" name="災害復旧事業費該当値テキスト"/>
        <xdr:cNvSpPr txBox="1"/>
      </xdr:nvSpPr>
      <xdr:spPr>
        <a:xfrm>
          <a:off x="16370300" y="66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114917</xdr:rowOff>
    </xdr:from>
    <xdr:to>
      <xdr:col>81</xdr:col>
      <xdr:colOff>101600</xdr:colOff>
      <xdr:row>39</xdr:row>
      <xdr:rowOff>45067</xdr:rowOff>
    </xdr:to>
    <xdr:sp macro="" textlink="">
      <xdr:nvSpPr>
        <xdr:cNvPr id="542" name="楕円 541"/>
        <xdr:cNvSpPr/>
      </xdr:nvSpPr>
      <xdr:spPr>
        <a:xfrm>
          <a:off x="15430500" y="66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61594</xdr:rowOff>
    </xdr:from>
    <xdr:ext cx="469744" cy="259045"/>
    <xdr:sp macro="" textlink="">
      <xdr:nvSpPr>
        <xdr:cNvPr id="543" name="テキスト ボックス 542"/>
        <xdr:cNvSpPr txBox="1"/>
      </xdr:nvSpPr>
      <xdr:spPr>
        <a:xfrm>
          <a:off x="15246428" y="640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158166</xdr:rowOff>
    </xdr:from>
    <xdr:to>
      <xdr:col>76</xdr:col>
      <xdr:colOff>165100</xdr:colOff>
      <xdr:row>39</xdr:row>
      <xdr:rowOff>88316</xdr:rowOff>
    </xdr:to>
    <xdr:sp macro="" textlink="">
      <xdr:nvSpPr>
        <xdr:cNvPr id="544" name="楕円 543"/>
        <xdr:cNvSpPr/>
      </xdr:nvSpPr>
      <xdr:spPr>
        <a:xfrm>
          <a:off x="14541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104843</xdr:rowOff>
    </xdr:from>
    <xdr:ext cx="469744" cy="259045"/>
    <xdr:sp macro="" textlink="">
      <xdr:nvSpPr>
        <xdr:cNvPr id="545" name="テキスト ボックス 544"/>
        <xdr:cNvSpPr txBox="1"/>
      </xdr:nvSpPr>
      <xdr:spPr>
        <a:xfrm>
          <a:off x="14357428" y="64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32904</xdr:rowOff>
    </xdr:from>
    <xdr:to>
      <xdr:col>72</xdr:col>
      <xdr:colOff>38100</xdr:colOff>
      <xdr:row>39</xdr:row>
      <xdr:rowOff>134504</xdr:rowOff>
    </xdr:to>
    <xdr:sp macro="" textlink="">
      <xdr:nvSpPr>
        <xdr:cNvPr id="546" name="楕円 545"/>
        <xdr:cNvSpPr/>
      </xdr:nvSpPr>
      <xdr:spPr>
        <a:xfrm>
          <a:off x="13652500" y="67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125631</xdr:rowOff>
    </xdr:from>
    <xdr:ext cx="469744" cy="259045"/>
    <xdr:sp macro="" textlink="">
      <xdr:nvSpPr>
        <xdr:cNvPr id="547" name="テキスト ボックス 546"/>
        <xdr:cNvSpPr txBox="1"/>
      </xdr:nvSpPr>
      <xdr:spPr>
        <a:xfrm>
          <a:off x="13468428" y="681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35669</xdr:rowOff>
    </xdr:from>
    <xdr:to>
      <xdr:col>67</xdr:col>
      <xdr:colOff>101600</xdr:colOff>
      <xdr:row>39</xdr:row>
      <xdr:rowOff>137269</xdr:rowOff>
    </xdr:to>
    <xdr:sp macro="" textlink="">
      <xdr:nvSpPr>
        <xdr:cNvPr id="548" name="楕円 547"/>
        <xdr:cNvSpPr/>
      </xdr:nvSpPr>
      <xdr:spPr>
        <a:xfrm>
          <a:off x="12763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128396</xdr:rowOff>
    </xdr:from>
    <xdr:ext cx="469744" cy="259045"/>
    <xdr:sp macro="" textlink="">
      <xdr:nvSpPr>
        <xdr:cNvPr id="549" name="テキスト ボックス 548"/>
        <xdr:cNvSpPr txBox="1"/>
      </xdr:nvSpPr>
      <xdr:spPr>
        <a:xfrm>
          <a:off x="12579428" y="681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114859</xdr:rowOff>
    </xdr:from>
    <xdr:to>
      <xdr:col>85</xdr:col>
      <xdr:colOff>127000</xdr:colOff>
      <xdr:row>74</xdr:row>
      <xdr:rowOff>125984</xdr:rowOff>
    </xdr:to>
    <xdr:cxnSp macro="">
      <xdr:nvCxnSpPr>
        <xdr:cNvPr id="627" name="直線コネクタ 626"/>
        <xdr:cNvCxnSpPr/>
      </xdr:nvCxnSpPr>
      <xdr:spPr>
        <a:xfrm flipV="1">
          <a:off x="15481300" y="12802159"/>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88951</xdr:rowOff>
    </xdr:from>
    <xdr:to>
      <xdr:col>81</xdr:col>
      <xdr:colOff>50800</xdr:colOff>
      <xdr:row>74</xdr:row>
      <xdr:rowOff>125984</xdr:rowOff>
    </xdr:to>
    <xdr:cxnSp macro="">
      <xdr:nvCxnSpPr>
        <xdr:cNvPr id="630" name="直線コネクタ 629"/>
        <xdr:cNvCxnSpPr/>
      </xdr:nvCxnSpPr>
      <xdr:spPr>
        <a:xfrm>
          <a:off x="14592300" y="12776251"/>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69418</xdr:rowOff>
    </xdr:from>
    <xdr:to>
      <xdr:col>76</xdr:col>
      <xdr:colOff>114300</xdr:colOff>
      <xdr:row>74</xdr:row>
      <xdr:rowOff>88951</xdr:rowOff>
    </xdr:to>
    <xdr:cxnSp macro="">
      <xdr:nvCxnSpPr>
        <xdr:cNvPr id="633" name="直線コネクタ 632"/>
        <xdr:cNvCxnSpPr/>
      </xdr:nvCxnSpPr>
      <xdr:spPr>
        <a:xfrm>
          <a:off x="13703300" y="12756718"/>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69418</xdr:rowOff>
    </xdr:from>
    <xdr:to>
      <xdr:col>71</xdr:col>
      <xdr:colOff>177800</xdr:colOff>
      <xdr:row>74</xdr:row>
      <xdr:rowOff>93675</xdr:rowOff>
    </xdr:to>
    <xdr:cxnSp macro="">
      <xdr:nvCxnSpPr>
        <xdr:cNvPr id="636" name="直線コネクタ 635"/>
        <xdr:cNvCxnSpPr/>
      </xdr:nvCxnSpPr>
      <xdr:spPr>
        <a:xfrm flipV="1">
          <a:off x="12814300" y="12756718"/>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157087</xdr:rowOff>
    </xdr:from>
    <xdr:to>
      <xdr:col>67</xdr:col>
      <xdr:colOff>101600</xdr:colOff>
      <xdr:row>76</xdr:row>
      <xdr:rowOff>87237</xdr:rowOff>
    </xdr:to>
    <xdr:sp macro="" textlink="">
      <xdr:nvSpPr>
        <xdr:cNvPr id="639" name="フローチャート: 判断 638"/>
        <xdr:cNvSpPr/>
      </xdr:nvSpPr>
      <xdr:spPr>
        <a:xfrm>
          <a:off x="12763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78364</xdr:rowOff>
    </xdr:from>
    <xdr:ext cx="534377" cy="259045"/>
    <xdr:sp macro="" textlink="">
      <xdr:nvSpPr>
        <xdr:cNvPr id="640" name="テキスト ボックス 639"/>
        <xdr:cNvSpPr txBox="1"/>
      </xdr:nvSpPr>
      <xdr:spPr>
        <a:xfrm>
          <a:off x="12547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64059</xdr:rowOff>
    </xdr:from>
    <xdr:to>
      <xdr:col>85</xdr:col>
      <xdr:colOff>177800</xdr:colOff>
      <xdr:row>74</xdr:row>
      <xdr:rowOff>165659</xdr:rowOff>
    </xdr:to>
    <xdr:sp macro="" textlink="">
      <xdr:nvSpPr>
        <xdr:cNvPr id="646" name="楕円 645"/>
        <xdr:cNvSpPr/>
      </xdr:nvSpPr>
      <xdr:spPr>
        <a:xfrm>
          <a:off x="16268700" y="127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86936</xdr:rowOff>
    </xdr:from>
    <xdr:ext cx="534377" cy="259045"/>
    <xdr:sp macro="" textlink="">
      <xdr:nvSpPr>
        <xdr:cNvPr id="647" name="公債費該当値テキスト"/>
        <xdr:cNvSpPr txBox="1"/>
      </xdr:nvSpPr>
      <xdr:spPr>
        <a:xfrm>
          <a:off x="16370300" y="126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75184</xdr:rowOff>
    </xdr:from>
    <xdr:to>
      <xdr:col>81</xdr:col>
      <xdr:colOff>101600</xdr:colOff>
      <xdr:row>75</xdr:row>
      <xdr:rowOff>5334</xdr:rowOff>
    </xdr:to>
    <xdr:sp macro="" textlink="">
      <xdr:nvSpPr>
        <xdr:cNvPr id="648" name="楕円 647"/>
        <xdr:cNvSpPr/>
      </xdr:nvSpPr>
      <xdr:spPr>
        <a:xfrm>
          <a:off x="15430500" y="127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21861</xdr:rowOff>
    </xdr:from>
    <xdr:ext cx="534377" cy="259045"/>
    <xdr:sp macro="" textlink="">
      <xdr:nvSpPr>
        <xdr:cNvPr id="649" name="テキスト ボックス 648"/>
        <xdr:cNvSpPr txBox="1"/>
      </xdr:nvSpPr>
      <xdr:spPr>
        <a:xfrm>
          <a:off x="15214111" y="1253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38151</xdr:rowOff>
    </xdr:from>
    <xdr:to>
      <xdr:col>76</xdr:col>
      <xdr:colOff>165100</xdr:colOff>
      <xdr:row>74</xdr:row>
      <xdr:rowOff>139751</xdr:rowOff>
    </xdr:to>
    <xdr:sp macro="" textlink="">
      <xdr:nvSpPr>
        <xdr:cNvPr id="650" name="楕円 649"/>
        <xdr:cNvSpPr/>
      </xdr:nvSpPr>
      <xdr:spPr>
        <a:xfrm>
          <a:off x="14541500" y="127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156278</xdr:rowOff>
    </xdr:from>
    <xdr:ext cx="534377" cy="259045"/>
    <xdr:sp macro="" textlink="">
      <xdr:nvSpPr>
        <xdr:cNvPr id="651" name="テキスト ボックス 650"/>
        <xdr:cNvSpPr txBox="1"/>
      </xdr:nvSpPr>
      <xdr:spPr>
        <a:xfrm>
          <a:off x="14325111" y="1250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18618</xdr:rowOff>
    </xdr:from>
    <xdr:to>
      <xdr:col>72</xdr:col>
      <xdr:colOff>38100</xdr:colOff>
      <xdr:row>74</xdr:row>
      <xdr:rowOff>120218</xdr:rowOff>
    </xdr:to>
    <xdr:sp macro="" textlink="">
      <xdr:nvSpPr>
        <xdr:cNvPr id="652" name="楕円 651"/>
        <xdr:cNvSpPr/>
      </xdr:nvSpPr>
      <xdr:spPr>
        <a:xfrm>
          <a:off x="13652500" y="127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136745</xdr:rowOff>
    </xdr:from>
    <xdr:ext cx="534377" cy="259045"/>
    <xdr:sp macro="" textlink="">
      <xdr:nvSpPr>
        <xdr:cNvPr id="653" name="テキスト ボックス 652"/>
        <xdr:cNvSpPr txBox="1"/>
      </xdr:nvSpPr>
      <xdr:spPr>
        <a:xfrm>
          <a:off x="13436111" y="124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42875</xdr:rowOff>
    </xdr:from>
    <xdr:to>
      <xdr:col>67</xdr:col>
      <xdr:colOff>101600</xdr:colOff>
      <xdr:row>74</xdr:row>
      <xdr:rowOff>144475</xdr:rowOff>
    </xdr:to>
    <xdr:sp macro="" textlink="">
      <xdr:nvSpPr>
        <xdr:cNvPr id="654" name="楕円 653"/>
        <xdr:cNvSpPr/>
      </xdr:nvSpPr>
      <xdr:spPr>
        <a:xfrm>
          <a:off x="12763500" y="127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161002</xdr:rowOff>
    </xdr:from>
    <xdr:ext cx="534377" cy="259045"/>
    <xdr:sp macro="" textlink="">
      <xdr:nvSpPr>
        <xdr:cNvPr id="655" name="テキスト ボックス 654"/>
        <xdr:cNvSpPr txBox="1"/>
      </xdr:nvSpPr>
      <xdr:spPr>
        <a:xfrm>
          <a:off x="12547111" y="125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56947</xdr:rowOff>
    </xdr:from>
    <xdr:to>
      <xdr:col>85</xdr:col>
      <xdr:colOff>127000</xdr:colOff>
      <xdr:row>98</xdr:row>
      <xdr:rowOff>104884</xdr:rowOff>
    </xdr:to>
    <xdr:cxnSp macro="">
      <xdr:nvCxnSpPr>
        <xdr:cNvPr id="682" name="直線コネクタ 681"/>
        <xdr:cNvCxnSpPr/>
      </xdr:nvCxnSpPr>
      <xdr:spPr>
        <a:xfrm flipV="1">
          <a:off x="15481300" y="16859047"/>
          <a:ext cx="838200" cy="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104884</xdr:rowOff>
    </xdr:from>
    <xdr:to>
      <xdr:col>81</xdr:col>
      <xdr:colOff>50800</xdr:colOff>
      <xdr:row>98</xdr:row>
      <xdr:rowOff>107810</xdr:rowOff>
    </xdr:to>
    <xdr:cxnSp macro="">
      <xdr:nvCxnSpPr>
        <xdr:cNvPr id="685" name="直線コネクタ 684"/>
        <xdr:cNvCxnSpPr/>
      </xdr:nvCxnSpPr>
      <xdr:spPr>
        <a:xfrm flipV="1">
          <a:off x="14592300" y="1690698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64444</xdr:rowOff>
    </xdr:from>
    <xdr:to>
      <xdr:col>76</xdr:col>
      <xdr:colOff>114300</xdr:colOff>
      <xdr:row>98</xdr:row>
      <xdr:rowOff>107810</xdr:rowOff>
    </xdr:to>
    <xdr:cxnSp macro="">
      <xdr:nvCxnSpPr>
        <xdr:cNvPr id="688" name="直線コネクタ 687"/>
        <xdr:cNvCxnSpPr/>
      </xdr:nvCxnSpPr>
      <xdr:spPr>
        <a:xfrm>
          <a:off x="13703300" y="16866544"/>
          <a:ext cx="8890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64444</xdr:rowOff>
    </xdr:from>
    <xdr:to>
      <xdr:col>71</xdr:col>
      <xdr:colOff>177800</xdr:colOff>
      <xdr:row>98</xdr:row>
      <xdr:rowOff>113891</xdr:rowOff>
    </xdr:to>
    <xdr:cxnSp macro="">
      <xdr:nvCxnSpPr>
        <xdr:cNvPr id="691" name="直線コネクタ 690"/>
        <xdr:cNvCxnSpPr/>
      </xdr:nvCxnSpPr>
      <xdr:spPr>
        <a:xfrm flipV="1">
          <a:off x="12814300" y="16866544"/>
          <a:ext cx="889000" cy="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132243</xdr:rowOff>
    </xdr:from>
    <xdr:to>
      <xdr:col>67</xdr:col>
      <xdr:colOff>101600</xdr:colOff>
      <xdr:row>97</xdr:row>
      <xdr:rowOff>62393</xdr:rowOff>
    </xdr:to>
    <xdr:sp macro="" textlink="">
      <xdr:nvSpPr>
        <xdr:cNvPr id="694" name="フローチャート: 判断 693"/>
        <xdr:cNvSpPr/>
      </xdr:nvSpPr>
      <xdr:spPr>
        <a:xfrm>
          <a:off x="12763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78920</xdr:rowOff>
    </xdr:from>
    <xdr:ext cx="534377" cy="259045"/>
    <xdr:sp macro="" textlink="">
      <xdr:nvSpPr>
        <xdr:cNvPr id="695" name="テキスト ボックス 694"/>
        <xdr:cNvSpPr txBox="1"/>
      </xdr:nvSpPr>
      <xdr:spPr>
        <a:xfrm>
          <a:off x="12547111" y="1636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6147</xdr:rowOff>
    </xdr:from>
    <xdr:to>
      <xdr:col>85</xdr:col>
      <xdr:colOff>177800</xdr:colOff>
      <xdr:row>98</xdr:row>
      <xdr:rowOff>107747</xdr:rowOff>
    </xdr:to>
    <xdr:sp macro="" textlink="">
      <xdr:nvSpPr>
        <xdr:cNvPr id="701" name="楕円 700"/>
        <xdr:cNvSpPr/>
      </xdr:nvSpPr>
      <xdr:spPr>
        <a:xfrm>
          <a:off x="16268700" y="168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92524</xdr:rowOff>
    </xdr:from>
    <xdr:ext cx="469744" cy="259045"/>
    <xdr:sp macro="" textlink="">
      <xdr:nvSpPr>
        <xdr:cNvPr id="702" name="積立金該当値テキスト"/>
        <xdr:cNvSpPr txBox="1"/>
      </xdr:nvSpPr>
      <xdr:spPr>
        <a:xfrm>
          <a:off x="16370300" y="1672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54084</xdr:rowOff>
    </xdr:from>
    <xdr:to>
      <xdr:col>81</xdr:col>
      <xdr:colOff>101600</xdr:colOff>
      <xdr:row>98</xdr:row>
      <xdr:rowOff>155684</xdr:rowOff>
    </xdr:to>
    <xdr:sp macro="" textlink="">
      <xdr:nvSpPr>
        <xdr:cNvPr id="703" name="楕円 702"/>
        <xdr:cNvSpPr/>
      </xdr:nvSpPr>
      <xdr:spPr>
        <a:xfrm>
          <a:off x="15430500" y="168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146811</xdr:rowOff>
    </xdr:from>
    <xdr:ext cx="469744" cy="259045"/>
    <xdr:sp macro="" textlink="">
      <xdr:nvSpPr>
        <xdr:cNvPr id="704" name="テキスト ボックス 703"/>
        <xdr:cNvSpPr txBox="1"/>
      </xdr:nvSpPr>
      <xdr:spPr>
        <a:xfrm>
          <a:off x="15246428" y="1694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57010</xdr:rowOff>
    </xdr:from>
    <xdr:to>
      <xdr:col>76</xdr:col>
      <xdr:colOff>165100</xdr:colOff>
      <xdr:row>98</xdr:row>
      <xdr:rowOff>158610</xdr:rowOff>
    </xdr:to>
    <xdr:sp macro="" textlink="">
      <xdr:nvSpPr>
        <xdr:cNvPr id="705" name="楕円 704"/>
        <xdr:cNvSpPr/>
      </xdr:nvSpPr>
      <xdr:spPr>
        <a:xfrm>
          <a:off x="14541500" y="168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149737</xdr:rowOff>
    </xdr:from>
    <xdr:ext cx="469744" cy="259045"/>
    <xdr:sp macro="" textlink="">
      <xdr:nvSpPr>
        <xdr:cNvPr id="706" name="テキスト ボックス 705"/>
        <xdr:cNvSpPr txBox="1"/>
      </xdr:nvSpPr>
      <xdr:spPr>
        <a:xfrm>
          <a:off x="14357428" y="169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13644</xdr:rowOff>
    </xdr:from>
    <xdr:to>
      <xdr:col>72</xdr:col>
      <xdr:colOff>38100</xdr:colOff>
      <xdr:row>98</xdr:row>
      <xdr:rowOff>115244</xdr:rowOff>
    </xdr:to>
    <xdr:sp macro="" textlink="">
      <xdr:nvSpPr>
        <xdr:cNvPr id="707" name="楕円 706"/>
        <xdr:cNvSpPr/>
      </xdr:nvSpPr>
      <xdr:spPr>
        <a:xfrm>
          <a:off x="13652500" y="168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106371</xdr:rowOff>
    </xdr:from>
    <xdr:ext cx="469744" cy="259045"/>
    <xdr:sp macro="" textlink="">
      <xdr:nvSpPr>
        <xdr:cNvPr id="708" name="テキスト ボックス 707"/>
        <xdr:cNvSpPr txBox="1"/>
      </xdr:nvSpPr>
      <xdr:spPr>
        <a:xfrm>
          <a:off x="13468428" y="1690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63091</xdr:rowOff>
    </xdr:from>
    <xdr:to>
      <xdr:col>67</xdr:col>
      <xdr:colOff>101600</xdr:colOff>
      <xdr:row>98</xdr:row>
      <xdr:rowOff>164691</xdr:rowOff>
    </xdr:to>
    <xdr:sp macro="" textlink="">
      <xdr:nvSpPr>
        <xdr:cNvPr id="709" name="楕円 708"/>
        <xdr:cNvSpPr/>
      </xdr:nvSpPr>
      <xdr:spPr>
        <a:xfrm>
          <a:off x="12763500" y="168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155818</xdr:rowOff>
    </xdr:from>
    <xdr:ext cx="469744" cy="259045"/>
    <xdr:sp macro="" textlink="">
      <xdr:nvSpPr>
        <xdr:cNvPr id="710" name="テキスト ボックス 709"/>
        <xdr:cNvSpPr txBox="1"/>
      </xdr:nvSpPr>
      <xdr:spPr>
        <a:xfrm>
          <a:off x="12579428" y="1695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98552</xdr:rowOff>
    </xdr:from>
    <xdr:to>
      <xdr:col>116</xdr:col>
      <xdr:colOff>63500</xdr:colOff>
      <xdr:row>38</xdr:row>
      <xdr:rowOff>112703</xdr:rowOff>
    </xdr:to>
    <xdr:cxnSp macro="">
      <xdr:nvCxnSpPr>
        <xdr:cNvPr id="741" name="直線コネクタ 740"/>
        <xdr:cNvCxnSpPr/>
      </xdr:nvCxnSpPr>
      <xdr:spPr>
        <a:xfrm flipV="1">
          <a:off x="21323300" y="6613652"/>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124134</xdr:rowOff>
    </xdr:from>
    <xdr:to>
      <xdr:col>111</xdr:col>
      <xdr:colOff>177800</xdr:colOff>
      <xdr:row>38</xdr:row>
      <xdr:rowOff>112703</xdr:rowOff>
    </xdr:to>
    <xdr:cxnSp macro="">
      <xdr:nvCxnSpPr>
        <xdr:cNvPr id="744" name="直線コネクタ 743"/>
        <xdr:cNvCxnSpPr/>
      </xdr:nvCxnSpPr>
      <xdr:spPr>
        <a:xfrm>
          <a:off x="20434300" y="6467784"/>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124134</xdr:rowOff>
    </xdr:from>
    <xdr:to>
      <xdr:col>107</xdr:col>
      <xdr:colOff>50800</xdr:colOff>
      <xdr:row>38</xdr:row>
      <xdr:rowOff>160056</xdr:rowOff>
    </xdr:to>
    <xdr:cxnSp macro="">
      <xdr:nvCxnSpPr>
        <xdr:cNvPr id="747" name="直線コネクタ 746"/>
        <xdr:cNvCxnSpPr/>
      </xdr:nvCxnSpPr>
      <xdr:spPr>
        <a:xfrm flipV="1">
          <a:off x="19545300" y="6467784"/>
          <a:ext cx="889000" cy="20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38789</xdr:rowOff>
    </xdr:from>
    <xdr:to>
      <xdr:col>102</xdr:col>
      <xdr:colOff>114300</xdr:colOff>
      <xdr:row>38</xdr:row>
      <xdr:rowOff>160056</xdr:rowOff>
    </xdr:to>
    <xdr:cxnSp macro="">
      <xdr:nvCxnSpPr>
        <xdr:cNvPr id="750" name="直線コネクタ 749"/>
        <xdr:cNvCxnSpPr/>
      </xdr:nvCxnSpPr>
      <xdr:spPr>
        <a:xfrm>
          <a:off x="18656300" y="6553889"/>
          <a:ext cx="889000" cy="1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13136</xdr:rowOff>
    </xdr:from>
    <xdr:to>
      <xdr:col>98</xdr:col>
      <xdr:colOff>38100</xdr:colOff>
      <xdr:row>38</xdr:row>
      <xdr:rowOff>114736</xdr:rowOff>
    </xdr:to>
    <xdr:sp macro="" textlink="">
      <xdr:nvSpPr>
        <xdr:cNvPr id="753" name="フローチャート: 判断 752"/>
        <xdr:cNvSpPr/>
      </xdr:nvSpPr>
      <xdr:spPr>
        <a:xfrm>
          <a:off x="18605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105863</xdr:rowOff>
    </xdr:from>
    <xdr:ext cx="469744" cy="259045"/>
    <xdr:sp macro="" textlink="">
      <xdr:nvSpPr>
        <xdr:cNvPr id="754" name="テキスト ボックス 753"/>
        <xdr:cNvSpPr txBox="1"/>
      </xdr:nvSpPr>
      <xdr:spPr>
        <a:xfrm>
          <a:off x="18421428" y="6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60" name="楕円 759"/>
        <xdr:cNvSpPr/>
      </xdr:nvSpPr>
      <xdr:spPr>
        <a:xfrm>
          <a:off x="22110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469744" cy="259045"/>
    <xdr:sp macro="" textlink="">
      <xdr:nvSpPr>
        <xdr:cNvPr id="761" name="投資及び出資金該当値テキスト"/>
        <xdr:cNvSpPr txBox="1"/>
      </xdr:nvSpPr>
      <xdr:spPr>
        <a:xfrm>
          <a:off x="22212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61903</xdr:rowOff>
    </xdr:from>
    <xdr:to>
      <xdr:col>112</xdr:col>
      <xdr:colOff>38100</xdr:colOff>
      <xdr:row>38</xdr:row>
      <xdr:rowOff>163503</xdr:rowOff>
    </xdr:to>
    <xdr:sp macro="" textlink="">
      <xdr:nvSpPr>
        <xdr:cNvPr id="762" name="楕円 761"/>
        <xdr:cNvSpPr/>
      </xdr:nvSpPr>
      <xdr:spPr>
        <a:xfrm>
          <a:off x="21272500" y="65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154630</xdr:rowOff>
    </xdr:from>
    <xdr:ext cx="469744" cy="259045"/>
    <xdr:sp macro="" textlink="">
      <xdr:nvSpPr>
        <xdr:cNvPr id="763" name="テキスト ボックス 762"/>
        <xdr:cNvSpPr txBox="1"/>
      </xdr:nvSpPr>
      <xdr:spPr>
        <a:xfrm>
          <a:off x="21088428" y="666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73334</xdr:rowOff>
    </xdr:from>
    <xdr:to>
      <xdr:col>107</xdr:col>
      <xdr:colOff>101600</xdr:colOff>
      <xdr:row>38</xdr:row>
      <xdr:rowOff>3484</xdr:rowOff>
    </xdr:to>
    <xdr:sp macro="" textlink="">
      <xdr:nvSpPr>
        <xdr:cNvPr id="764" name="楕円 763"/>
        <xdr:cNvSpPr/>
      </xdr:nvSpPr>
      <xdr:spPr>
        <a:xfrm>
          <a:off x="20383500" y="64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20011</xdr:rowOff>
    </xdr:from>
    <xdr:ext cx="469744" cy="259045"/>
    <xdr:sp macro="" textlink="">
      <xdr:nvSpPr>
        <xdr:cNvPr id="765" name="テキスト ボックス 764"/>
        <xdr:cNvSpPr txBox="1"/>
      </xdr:nvSpPr>
      <xdr:spPr>
        <a:xfrm>
          <a:off x="20199428" y="61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109256</xdr:rowOff>
    </xdr:from>
    <xdr:to>
      <xdr:col>102</xdr:col>
      <xdr:colOff>165100</xdr:colOff>
      <xdr:row>39</xdr:row>
      <xdr:rowOff>39406</xdr:rowOff>
    </xdr:to>
    <xdr:sp macro="" textlink="">
      <xdr:nvSpPr>
        <xdr:cNvPr id="766" name="楕円 765"/>
        <xdr:cNvSpPr/>
      </xdr:nvSpPr>
      <xdr:spPr>
        <a:xfrm>
          <a:off x="19494500" y="662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30533</xdr:rowOff>
    </xdr:from>
    <xdr:ext cx="469744" cy="259045"/>
    <xdr:sp macro="" textlink="">
      <xdr:nvSpPr>
        <xdr:cNvPr id="767" name="テキスト ボックス 766"/>
        <xdr:cNvSpPr txBox="1"/>
      </xdr:nvSpPr>
      <xdr:spPr>
        <a:xfrm>
          <a:off x="19310428" y="67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159439</xdr:rowOff>
    </xdr:from>
    <xdr:to>
      <xdr:col>98</xdr:col>
      <xdr:colOff>38100</xdr:colOff>
      <xdr:row>38</xdr:row>
      <xdr:rowOff>89589</xdr:rowOff>
    </xdr:to>
    <xdr:sp macro="" textlink="">
      <xdr:nvSpPr>
        <xdr:cNvPr id="768" name="楕円 767"/>
        <xdr:cNvSpPr/>
      </xdr:nvSpPr>
      <xdr:spPr>
        <a:xfrm>
          <a:off x="18605500" y="65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106116</xdr:rowOff>
    </xdr:from>
    <xdr:ext cx="469744" cy="259045"/>
    <xdr:sp macro="" textlink="">
      <xdr:nvSpPr>
        <xdr:cNvPr id="769" name="テキスト ボックス 768"/>
        <xdr:cNvSpPr txBox="1"/>
      </xdr:nvSpPr>
      <xdr:spPr>
        <a:xfrm>
          <a:off x="18421428" y="62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25438</xdr:rowOff>
    </xdr:from>
    <xdr:to>
      <xdr:col>116</xdr:col>
      <xdr:colOff>63500</xdr:colOff>
      <xdr:row>59</xdr:row>
      <xdr:rowOff>29934</xdr:rowOff>
    </xdr:to>
    <xdr:cxnSp macro="">
      <xdr:nvCxnSpPr>
        <xdr:cNvPr id="798" name="直線コネクタ 797"/>
        <xdr:cNvCxnSpPr/>
      </xdr:nvCxnSpPr>
      <xdr:spPr>
        <a:xfrm>
          <a:off x="21323300" y="10140988"/>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25438</xdr:rowOff>
    </xdr:from>
    <xdr:to>
      <xdr:col>111</xdr:col>
      <xdr:colOff>177800</xdr:colOff>
      <xdr:row>59</xdr:row>
      <xdr:rowOff>25514</xdr:rowOff>
    </xdr:to>
    <xdr:cxnSp macro="">
      <xdr:nvCxnSpPr>
        <xdr:cNvPr id="801" name="直線コネクタ 800"/>
        <xdr:cNvCxnSpPr/>
      </xdr:nvCxnSpPr>
      <xdr:spPr>
        <a:xfrm flipV="1">
          <a:off x="20434300" y="1014098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25514</xdr:rowOff>
    </xdr:from>
    <xdr:to>
      <xdr:col>107</xdr:col>
      <xdr:colOff>50800</xdr:colOff>
      <xdr:row>59</xdr:row>
      <xdr:rowOff>25781</xdr:rowOff>
    </xdr:to>
    <xdr:cxnSp macro="">
      <xdr:nvCxnSpPr>
        <xdr:cNvPr id="804" name="直線コネクタ 803"/>
        <xdr:cNvCxnSpPr/>
      </xdr:nvCxnSpPr>
      <xdr:spPr>
        <a:xfrm flipV="1">
          <a:off x="19545300" y="1014106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25781</xdr:rowOff>
    </xdr:from>
    <xdr:to>
      <xdr:col>102</xdr:col>
      <xdr:colOff>114300</xdr:colOff>
      <xdr:row>59</xdr:row>
      <xdr:rowOff>25895</xdr:rowOff>
    </xdr:to>
    <xdr:cxnSp macro="">
      <xdr:nvCxnSpPr>
        <xdr:cNvPr id="807" name="直線コネクタ 806"/>
        <xdr:cNvCxnSpPr/>
      </xdr:nvCxnSpPr>
      <xdr:spPr>
        <a:xfrm flipV="1">
          <a:off x="18656300" y="1014133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85814</xdr:rowOff>
    </xdr:from>
    <xdr:to>
      <xdr:col>98</xdr:col>
      <xdr:colOff>38100</xdr:colOff>
      <xdr:row>58</xdr:row>
      <xdr:rowOff>15964</xdr:rowOff>
    </xdr:to>
    <xdr:sp macro="" textlink="">
      <xdr:nvSpPr>
        <xdr:cNvPr id="810" name="フローチャート: 判断 809"/>
        <xdr:cNvSpPr/>
      </xdr:nvSpPr>
      <xdr:spPr>
        <a:xfrm>
          <a:off x="18605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32491</xdr:rowOff>
    </xdr:from>
    <xdr:ext cx="469744" cy="259045"/>
    <xdr:sp macro="" textlink="">
      <xdr:nvSpPr>
        <xdr:cNvPr id="811" name="テキスト ボックス 810"/>
        <xdr:cNvSpPr txBox="1"/>
      </xdr:nvSpPr>
      <xdr:spPr>
        <a:xfrm>
          <a:off x="18421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150584</xdr:rowOff>
    </xdr:from>
    <xdr:to>
      <xdr:col>116</xdr:col>
      <xdr:colOff>114300</xdr:colOff>
      <xdr:row>59</xdr:row>
      <xdr:rowOff>80734</xdr:rowOff>
    </xdr:to>
    <xdr:sp macro="" textlink="">
      <xdr:nvSpPr>
        <xdr:cNvPr id="817" name="楕円 816"/>
        <xdr:cNvSpPr/>
      </xdr:nvSpPr>
      <xdr:spPr>
        <a:xfrm>
          <a:off x="22110700" y="100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65511</xdr:rowOff>
    </xdr:from>
    <xdr:ext cx="378565" cy="259045"/>
    <xdr:sp macro="" textlink="">
      <xdr:nvSpPr>
        <xdr:cNvPr id="818" name="貸付金該当値テキスト"/>
        <xdr:cNvSpPr txBox="1"/>
      </xdr:nvSpPr>
      <xdr:spPr>
        <a:xfrm>
          <a:off x="22212300" y="1000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146088</xdr:rowOff>
    </xdr:from>
    <xdr:to>
      <xdr:col>112</xdr:col>
      <xdr:colOff>38100</xdr:colOff>
      <xdr:row>59</xdr:row>
      <xdr:rowOff>76238</xdr:rowOff>
    </xdr:to>
    <xdr:sp macro="" textlink="">
      <xdr:nvSpPr>
        <xdr:cNvPr id="819" name="楕円 818"/>
        <xdr:cNvSpPr/>
      </xdr:nvSpPr>
      <xdr:spPr>
        <a:xfrm>
          <a:off x="21272500" y="100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67365</xdr:rowOff>
    </xdr:from>
    <xdr:ext cx="378565" cy="259045"/>
    <xdr:sp macro="" textlink="">
      <xdr:nvSpPr>
        <xdr:cNvPr id="820" name="テキスト ボックス 819"/>
        <xdr:cNvSpPr txBox="1"/>
      </xdr:nvSpPr>
      <xdr:spPr>
        <a:xfrm>
          <a:off x="21134017" y="1018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146164</xdr:rowOff>
    </xdr:from>
    <xdr:to>
      <xdr:col>107</xdr:col>
      <xdr:colOff>101600</xdr:colOff>
      <xdr:row>59</xdr:row>
      <xdr:rowOff>76314</xdr:rowOff>
    </xdr:to>
    <xdr:sp macro="" textlink="">
      <xdr:nvSpPr>
        <xdr:cNvPr id="821" name="楕円 820"/>
        <xdr:cNvSpPr/>
      </xdr:nvSpPr>
      <xdr:spPr>
        <a:xfrm>
          <a:off x="20383500" y="100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67441</xdr:rowOff>
    </xdr:from>
    <xdr:ext cx="378565" cy="259045"/>
    <xdr:sp macro="" textlink="">
      <xdr:nvSpPr>
        <xdr:cNvPr id="822" name="テキスト ボックス 821"/>
        <xdr:cNvSpPr txBox="1"/>
      </xdr:nvSpPr>
      <xdr:spPr>
        <a:xfrm>
          <a:off x="20245017" y="1018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146431</xdr:rowOff>
    </xdr:from>
    <xdr:to>
      <xdr:col>102</xdr:col>
      <xdr:colOff>165100</xdr:colOff>
      <xdr:row>59</xdr:row>
      <xdr:rowOff>76581</xdr:rowOff>
    </xdr:to>
    <xdr:sp macro="" textlink="">
      <xdr:nvSpPr>
        <xdr:cNvPr id="823" name="楕円 822"/>
        <xdr:cNvSpPr/>
      </xdr:nvSpPr>
      <xdr:spPr>
        <a:xfrm>
          <a:off x="19494500" y="100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67708</xdr:rowOff>
    </xdr:from>
    <xdr:ext cx="378565" cy="259045"/>
    <xdr:sp macro="" textlink="">
      <xdr:nvSpPr>
        <xdr:cNvPr id="824" name="テキスト ボックス 823"/>
        <xdr:cNvSpPr txBox="1"/>
      </xdr:nvSpPr>
      <xdr:spPr>
        <a:xfrm>
          <a:off x="19356017" y="1018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146545</xdr:rowOff>
    </xdr:from>
    <xdr:to>
      <xdr:col>98</xdr:col>
      <xdr:colOff>38100</xdr:colOff>
      <xdr:row>59</xdr:row>
      <xdr:rowOff>76695</xdr:rowOff>
    </xdr:to>
    <xdr:sp macro="" textlink="">
      <xdr:nvSpPr>
        <xdr:cNvPr id="825" name="楕円 824"/>
        <xdr:cNvSpPr/>
      </xdr:nvSpPr>
      <xdr:spPr>
        <a:xfrm>
          <a:off x="18605500" y="100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67822</xdr:rowOff>
    </xdr:from>
    <xdr:ext cx="378565" cy="259045"/>
    <xdr:sp macro="" textlink="">
      <xdr:nvSpPr>
        <xdr:cNvPr id="826" name="テキスト ボックス 825"/>
        <xdr:cNvSpPr txBox="1"/>
      </xdr:nvSpPr>
      <xdr:spPr>
        <a:xfrm>
          <a:off x="18467017" y="1018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102933</xdr:rowOff>
    </xdr:from>
    <xdr:to>
      <xdr:col>116</xdr:col>
      <xdr:colOff>63500</xdr:colOff>
      <xdr:row>76</xdr:row>
      <xdr:rowOff>126309</xdr:rowOff>
    </xdr:to>
    <xdr:cxnSp macro="">
      <xdr:nvCxnSpPr>
        <xdr:cNvPr id="856" name="直線コネクタ 855"/>
        <xdr:cNvCxnSpPr/>
      </xdr:nvCxnSpPr>
      <xdr:spPr>
        <a:xfrm>
          <a:off x="21323300" y="12961683"/>
          <a:ext cx="838200" cy="19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102933</xdr:rowOff>
    </xdr:from>
    <xdr:to>
      <xdr:col>111</xdr:col>
      <xdr:colOff>177800</xdr:colOff>
      <xdr:row>75</xdr:row>
      <xdr:rowOff>130156</xdr:rowOff>
    </xdr:to>
    <xdr:cxnSp macro="">
      <xdr:nvCxnSpPr>
        <xdr:cNvPr id="859" name="直線コネクタ 858"/>
        <xdr:cNvCxnSpPr/>
      </xdr:nvCxnSpPr>
      <xdr:spPr>
        <a:xfrm flipV="1">
          <a:off x="20434300" y="12961683"/>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125279</xdr:rowOff>
    </xdr:from>
    <xdr:to>
      <xdr:col>107</xdr:col>
      <xdr:colOff>50800</xdr:colOff>
      <xdr:row>75</xdr:row>
      <xdr:rowOff>130156</xdr:rowOff>
    </xdr:to>
    <xdr:cxnSp macro="">
      <xdr:nvCxnSpPr>
        <xdr:cNvPr id="862" name="直線コネクタ 861"/>
        <xdr:cNvCxnSpPr/>
      </xdr:nvCxnSpPr>
      <xdr:spPr>
        <a:xfrm>
          <a:off x="19545300" y="12984029"/>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106991</xdr:rowOff>
    </xdr:from>
    <xdr:to>
      <xdr:col>102</xdr:col>
      <xdr:colOff>114300</xdr:colOff>
      <xdr:row>75</xdr:row>
      <xdr:rowOff>125279</xdr:rowOff>
    </xdr:to>
    <xdr:cxnSp macro="">
      <xdr:nvCxnSpPr>
        <xdr:cNvPr id="865" name="直線コネクタ 864"/>
        <xdr:cNvCxnSpPr/>
      </xdr:nvCxnSpPr>
      <xdr:spPr>
        <a:xfrm>
          <a:off x="18656300" y="1296574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94444</xdr:rowOff>
    </xdr:from>
    <xdr:to>
      <xdr:col>98</xdr:col>
      <xdr:colOff>38100</xdr:colOff>
      <xdr:row>77</xdr:row>
      <xdr:rowOff>24594</xdr:rowOff>
    </xdr:to>
    <xdr:sp macro="" textlink="">
      <xdr:nvSpPr>
        <xdr:cNvPr id="868" name="フローチャート: 判断 867"/>
        <xdr:cNvSpPr/>
      </xdr:nvSpPr>
      <xdr:spPr>
        <a:xfrm>
          <a:off x="18605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15721</xdr:rowOff>
    </xdr:from>
    <xdr:ext cx="534377" cy="259045"/>
    <xdr:sp macro="" textlink="">
      <xdr:nvSpPr>
        <xdr:cNvPr id="869" name="テキスト ボックス 868"/>
        <xdr:cNvSpPr txBox="1"/>
      </xdr:nvSpPr>
      <xdr:spPr>
        <a:xfrm>
          <a:off x="18389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75509</xdr:rowOff>
    </xdr:from>
    <xdr:to>
      <xdr:col>116</xdr:col>
      <xdr:colOff>114300</xdr:colOff>
      <xdr:row>77</xdr:row>
      <xdr:rowOff>5659</xdr:rowOff>
    </xdr:to>
    <xdr:sp macro="" textlink="">
      <xdr:nvSpPr>
        <xdr:cNvPr id="875" name="楕円 874"/>
        <xdr:cNvSpPr/>
      </xdr:nvSpPr>
      <xdr:spPr>
        <a:xfrm>
          <a:off x="22110700" y="1310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53936</xdr:rowOff>
    </xdr:from>
    <xdr:ext cx="534377" cy="259045"/>
    <xdr:sp macro="" textlink="">
      <xdr:nvSpPr>
        <xdr:cNvPr id="876" name="繰出金該当値テキスト"/>
        <xdr:cNvSpPr txBox="1"/>
      </xdr:nvSpPr>
      <xdr:spPr>
        <a:xfrm>
          <a:off x="22212300" y="130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52133</xdr:rowOff>
    </xdr:from>
    <xdr:to>
      <xdr:col>112</xdr:col>
      <xdr:colOff>38100</xdr:colOff>
      <xdr:row>75</xdr:row>
      <xdr:rowOff>153733</xdr:rowOff>
    </xdr:to>
    <xdr:sp macro="" textlink="">
      <xdr:nvSpPr>
        <xdr:cNvPr id="877" name="楕円 876"/>
        <xdr:cNvSpPr/>
      </xdr:nvSpPr>
      <xdr:spPr>
        <a:xfrm>
          <a:off x="21272500" y="129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170260</xdr:rowOff>
    </xdr:from>
    <xdr:ext cx="534377" cy="259045"/>
    <xdr:sp macro="" textlink="">
      <xdr:nvSpPr>
        <xdr:cNvPr id="878" name="テキスト ボックス 877"/>
        <xdr:cNvSpPr txBox="1"/>
      </xdr:nvSpPr>
      <xdr:spPr>
        <a:xfrm>
          <a:off x="21056111" y="126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79356</xdr:rowOff>
    </xdr:from>
    <xdr:to>
      <xdr:col>107</xdr:col>
      <xdr:colOff>101600</xdr:colOff>
      <xdr:row>76</xdr:row>
      <xdr:rowOff>9506</xdr:rowOff>
    </xdr:to>
    <xdr:sp macro="" textlink="">
      <xdr:nvSpPr>
        <xdr:cNvPr id="879" name="楕円 878"/>
        <xdr:cNvSpPr/>
      </xdr:nvSpPr>
      <xdr:spPr>
        <a:xfrm>
          <a:off x="20383500" y="129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26033</xdr:rowOff>
    </xdr:from>
    <xdr:ext cx="534377" cy="259045"/>
    <xdr:sp macro="" textlink="">
      <xdr:nvSpPr>
        <xdr:cNvPr id="880" name="テキスト ボックス 879"/>
        <xdr:cNvSpPr txBox="1"/>
      </xdr:nvSpPr>
      <xdr:spPr>
        <a:xfrm>
          <a:off x="20167111" y="127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74479</xdr:rowOff>
    </xdr:from>
    <xdr:to>
      <xdr:col>102</xdr:col>
      <xdr:colOff>165100</xdr:colOff>
      <xdr:row>76</xdr:row>
      <xdr:rowOff>4629</xdr:rowOff>
    </xdr:to>
    <xdr:sp macro="" textlink="">
      <xdr:nvSpPr>
        <xdr:cNvPr id="881" name="楕円 880"/>
        <xdr:cNvSpPr/>
      </xdr:nvSpPr>
      <xdr:spPr>
        <a:xfrm>
          <a:off x="19494500" y="12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21156</xdr:rowOff>
    </xdr:from>
    <xdr:ext cx="534377" cy="259045"/>
    <xdr:sp macro="" textlink="">
      <xdr:nvSpPr>
        <xdr:cNvPr id="882" name="テキスト ボックス 881"/>
        <xdr:cNvSpPr txBox="1"/>
      </xdr:nvSpPr>
      <xdr:spPr>
        <a:xfrm>
          <a:off x="19278111" y="127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56191</xdr:rowOff>
    </xdr:from>
    <xdr:to>
      <xdr:col>98</xdr:col>
      <xdr:colOff>38100</xdr:colOff>
      <xdr:row>75</xdr:row>
      <xdr:rowOff>157792</xdr:rowOff>
    </xdr:to>
    <xdr:sp macro="" textlink="">
      <xdr:nvSpPr>
        <xdr:cNvPr id="883" name="楕円 882"/>
        <xdr:cNvSpPr/>
      </xdr:nvSpPr>
      <xdr:spPr>
        <a:xfrm>
          <a:off x="18605500" y="12914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2868</xdr:rowOff>
    </xdr:from>
    <xdr:ext cx="534377" cy="259045"/>
    <xdr:sp macro="" textlink="">
      <xdr:nvSpPr>
        <xdr:cNvPr id="884" name="テキスト ボックス 883"/>
        <xdr:cNvSpPr txBox="1"/>
      </xdr:nvSpPr>
      <xdr:spPr>
        <a:xfrm>
          <a:off x="18389111" y="126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全国平均を大きく上回る水準で推移している。これは総合支所方式により支所職員の配置が多く、全体職員数が多いことに加え、ラスパイレス指数も高いことが要因の一つとなっている。前年度に比べ、時間外手当の減額は見られるものの、退職者数の増加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97,692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千円の増額となっている。依然として類似団体平均と比較しても大きく上回っているため、引き続き「中津市行政サービス高度化プラン」（平成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年度）に基づき、職員数の適正化を図り人件費の削減に努める。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扶助費については、毎年増加している児童福祉費及び障害福祉費の影響により、全国平均を大きく上回っている。今後も同事業費の増加が見込まれるため、さらなる財政基盤の確立に努める。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普通建設事業費については、前年度に比べ、中津市歴史博物館建設や三沢住宅建替の完了に伴う減額によって、全体で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47,838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千円の減額となっており、全国平均を下回る基準での推移となった。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公債費については、合併特例事業や臨時財政対策債における償還額の増額により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52,132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全国平均及び類似団体平均を上回っている。今後公債費の減少を見込んでいるが、「中津市行政サービス高度化プラン」に基づき、地方債発行を抑制し、プライマリーバランスに留意した、公債費の適正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大分県中津市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83,993
82,548
491.44
42,554,718
41,184,336
1,213,234
23,415,815
40,750,684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33172</xdr:rowOff>
    </xdr:from>
    <xdr:to>
      <xdr:col>24</xdr:col>
      <xdr:colOff>63500</xdr:colOff>
      <xdr:row>35</xdr:row>
      <xdr:rowOff>130099</xdr:rowOff>
    </xdr:to>
    <xdr:cxnSp macro="">
      <xdr:nvCxnSpPr>
        <xdr:cNvPr id="59" name="直線コネクタ 58"/>
        <xdr:cNvCxnSpPr/>
      </xdr:nvCxnSpPr>
      <xdr:spPr>
        <a:xfrm>
          <a:off x="3797300" y="6033922"/>
          <a:ext cx="8382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32715</xdr:rowOff>
    </xdr:from>
    <xdr:to>
      <xdr:col>19</xdr:col>
      <xdr:colOff>177800</xdr:colOff>
      <xdr:row>35</xdr:row>
      <xdr:rowOff>33172</xdr:rowOff>
    </xdr:to>
    <xdr:cxnSp macro="">
      <xdr:nvCxnSpPr>
        <xdr:cNvPr id="62" name="直線コネクタ 61"/>
        <xdr:cNvCxnSpPr/>
      </xdr:nvCxnSpPr>
      <xdr:spPr>
        <a:xfrm>
          <a:off x="2908300" y="603346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32715</xdr:rowOff>
    </xdr:from>
    <xdr:to>
      <xdr:col>15</xdr:col>
      <xdr:colOff>50800</xdr:colOff>
      <xdr:row>35</xdr:row>
      <xdr:rowOff>33630</xdr:rowOff>
    </xdr:to>
    <xdr:cxnSp macro="">
      <xdr:nvCxnSpPr>
        <xdr:cNvPr id="65" name="直線コネクタ 64"/>
        <xdr:cNvCxnSpPr/>
      </xdr:nvCxnSpPr>
      <xdr:spPr>
        <a:xfrm flipV="1">
          <a:off x="2019300" y="603346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18085</xdr:rowOff>
    </xdr:from>
    <xdr:to>
      <xdr:col>10</xdr:col>
      <xdr:colOff>114300</xdr:colOff>
      <xdr:row>35</xdr:row>
      <xdr:rowOff>33630</xdr:rowOff>
    </xdr:to>
    <xdr:cxnSp macro="">
      <xdr:nvCxnSpPr>
        <xdr:cNvPr id="68" name="直線コネクタ 67"/>
        <xdr:cNvCxnSpPr/>
      </xdr:nvCxnSpPr>
      <xdr:spPr>
        <a:xfrm>
          <a:off x="1130300" y="5847385"/>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63297</xdr:rowOff>
    </xdr:from>
    <xdr:to>
      <xdr:col>6</xdr:col>
      <xdr:colOff>38100</xdr:colOff>
      <xdr:row>34</xdr:row>
      <xdr:rowOff>164897</xdr:rowOff>
    </xdr:to>
    <xdr:sp macro="" textlink="">
      <xdr:nvSpPr>
        <xdr:cNvPr id="71" name="フローチャート: 判断 70"/>
        <xdr:cNvSpPr/>
      </xdr:nvSpPr>
      <xdr:spPr>
        <a:xfrm>
          <a:off x="1079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156024</xdr:rowOff>
    </xdr:from>
    <xdr:ext cx="469744" cy="259045"/>
    <xdr:sp macro="" textlink="">
      <xdr:nvSpPr>
        <xdr:cNvPr id="72" name="テキスト ボックス 71"/>
        <xdr:cNvSpPr txBox="1"/>
      </xdr:nvSpPr>
      <xdr:spPr>
        <a:xfrm>
          <a:off x="895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79299</xdr:rowOff>
    </xdr:from>
    <xdr:to>
      <xdr:col>24</xdr:col>
      <xdr:colOff>114300</xdr:colOff>
      <xdr:row>36</xdr:row>
      <xdr:rowOff>9449</xdr:rowOff>
    </xdr:to>
    <xdr:sp macro="" textlink="">
      <xdr:nvSpPr>
        <xdr:cNvPr id="78" name="楕円 77"/>
        <xdr:cNvSpPr/>
      </xdr:nvSpPr>
      <xdr:spPr>
        <a:xfrm>
          <a:off x="4584700" y="60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57726</xdr:rowOff>
    </xdr:from>
    <xdr:ext cx="469744" cy="259045"/>
    <xdr:sp macro="" textlink="">
      <xdr:nvSpPr>
        <xdr:cNvPr id="79" name="議会費該当値テキスト"/>
        <xdr:cNvSpPr txBox="1"/>
      </xdr:nvSpPr>
      <xdr:spPr>
        <a:xfrm>
          <a:off x="4686300" y="6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153822</xdr:rowOff>
    </xdr:from>
    <xdr:to>
      <xdr:col>20</xdr:col>
      <xdr:colOff>38100</xdr:colOff>
      <xdr:row>35</xdr:row>
      <xdr:rowOff>83972</xdr:rowOff>
    </xdr:to>
    <xdr:sp macro="" textlink="">
      <xdr:nvSpPr>
        <xdr:cNvPr id="80" name="楕円 79"/>
        <xdr:cNvSpPr/>
      </xdr:nvSpPr>
      <xdr:spPr>
        <a:xfrm>
          <a:off x="3746500" y="59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75099</xdr:rowOff>
    </xdr:from>
    <xdr:ext cx="469744" cy="259045"/>
    <xdr:sp macro="" textlink="">
      <xdr:nvSpPr>
        <xdr:cNvPr id="81" name="テキスト ボックス 80"/>
        <xdr:cNvSpPr txBox="1"/>
      </xdr:nvSpPr>
      <xdr:spPr>
        <a:xfrm>
          <a:off x="3562428" y="607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153365</xdr:rowOff>
    </xdr:from>
    <xdr:to>
      <xdr:col>15</xdr:col>
      <xdr:colOff>101600</xdr:colOff>
      <xdr:row>35</xdr:row>
      <xdr:rowOff>83515</xdr:rowOff>
    </xdr:to>
    <xdr:sp macro="" textlink="">
      <xdr:nvSpPr>
        <xdr:cNvPr id="82" name="楕円 81"/>
        <xdr:cNvSpPr/>
      </xdr:nvSpPr>
      <xdr:spPr>
        <a:xfrm>
          <a:off x="2857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74642</xdr:rowOff>
    </xdr:from>
    <xdr:ext cx="469744" cy="259045"/>
    <xdr:sp macro="" textlink="">
      <xdr:nvSpPr>
        <xdr:cNvPr id="83" name="テキスト ボックス 82"/>
        <xdr:cNvSpPr txBox="1"/>
      </xdr:nvSpPr>
      <xdr:spPr>
        <a:xfrm>
          <a:off x="2673428" y="607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154280</xdr:rowOff>
    </xdr:from>
    <xdr:to>
      <xdr:col>10</xdr:col>
      <xdr:colOff>165100</xdr:colOff>
      <xdr:row>35</xdr:row>
      <xdr:rowOff>84430</xdr:rowOff>
    </xdr:to>
    <xdr:sp macro="" textlink="">
      <xdr:nvSpPr>
        <xdr:cNvPr id="84" name="楕円 83"/>
        <xdr:cNvSpPr/>
      </xdr:nvSpPr>
      <xdr:spPr>
        <a:xfrm>
          <a:off x="1968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75557</xdr:rowOff>
    </xdr:from>
    <xdr:ext cx="469744" cy="259045"/>
    <xdr:sp macro="" textlink="">
      <xdr:nvSpPr>
        <xdr:cNvPr id="85" name="テキスト ボックス 84"/>
        <xdr:cNvSpPr txBox="1"/>
      </xdr:nvSpPr>
      <xdr:spPr>
        <a:xfrm>
          <a:off x="1784428"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138735</xdr:rowOff>
    </xdr:from>
    <xdr:to>
      <xdr:col>6</xdr:col>
      <xdr:colOff>38100</xdr:colOff>
      <xdr:row>34</xdr:row>
      <xdr:rowOff>68885</xdr:rowOff>
    </xdr:to>
    <xdr:sp macro="" textlink="">
      <xdr:nvSpPr>
        <xdr:cNvPr id="86" name="楕円 85"/>
        <xdr:cNvSpPr/>
      </xdr:nvSpPr>
      <xdr:spPr>
        <a:xfrm>
          <a:off x="1079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85412</xdr:rowOff>
    </xdr:from>
    <xdr:ext cx="469744" cy="259045"/>
    <xdr:sp macro="" textlink="">
      <xdr:nvSpPr>
        <xdr:cNvPr id="87" name="テキスト ボックス 86"/>
        <xdr:cNvSpPr txBox="1"/>
      </xdr:nvSpPr>
      <xdr:spPr>
        <a:xfrm>
          <a:off x="895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129009</xdr:rowOff>
    </xdr:from>
    <xdr:to>
      <xdr:col>24</xdr:col>
      <xdr:colOff>63500</xdr:colOff>
      <xdr:row>57</xdr:row>
      <xdr:rowOff>2540</xdr:rowOff>
    </xdr:to>
    <xdr:cxnSp macro="">
      <xdr:nvCxnSpPr>
        <xdr:cNvPr id="116" name="直線コネクタ 115"/>
        <xdr:cNvCxnSpPr/>
      </xdr:nvCxnSpPr>
      <xdr:spPr>
        <a:xfrm flipV="1">
          <a:off x="3797300" y="9730209"/>
          <a:ext cx="838200" cy="4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2540</xdr:rowOff>
    </xdr:from>
    <xdr:to>
      <xdr:col>19</xdr:col>
      <xdr:colOff>177800</xdr:colOff>
      <xdr:row>57</xdr:row>
      <xdr:rowOff>16515</xdr:rowOff>
    </xdr:to>
    <xdr:cxnSp macro="">
      <xdr:nvCxnSpPr>
        <xdr:cNvPr id="119" name="直線コネクタ 118"/>
        <xdr:cNvCxnSpPr/>
      </xdr:nvCxnSpPr>
      <xdr:spPr>
        <a:xfrm flipV="1">
          <a:off x="2908300" y="9775190"/>
          <a:ext cx="889000" cy="1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13467</xdr:rowOff>
    </xdr:from>
    <xdr:to>
      <xdr:col>15</xdr:col>
      <xdr:colOff>50800</xdr:colOff>
      <xdr:row>57</xdr:row>
      <xdr:rowOff>16515</xdr:rowOff>
    </xdr:to>
    <xdr:cxnSp macro="">
      <xdr:nvCxnSpPr>
        <xdr:cNvPr id="122" name="直線コネクタ 121"/>
        <xdr:cNvCxnSpPr/>
      </xdr:nvCxnSpPr>
      <xdr:spPr>
        <a:xfrm>
          <a:off x="2019300" y="978611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163863</xdr:rowOff>
    </xdr:from>
    <xdr:to>
      <xdr:col>10</xdr:col>
      <xdr:colOff>114300</xdr:colOff>
      <xdr:row>57</xdr:row>
      <xdr:rowOff>13467</xdr:rowOff>
    </xdr:to>
    <xdr:cxnSp macro="">
      <xdr:nvCxnSpPr>
        <xdr:cNvPr id="125" name="直線コネクタ 124"/>
        <xdr:cNvCxnSpPr/>
      </xdr:nvCxnSpPr>
      <xdr:spPr>
        <a:xfrm>
          <a:off x="1130300" y="9765063"/>
          <a:ext cx="889000" cy="2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94958</xdr:rowOff>
    </xdr:from>
    <xdr:to>
      <xdr:col>6</xdr:col>
      <xdr:colOff>38100</xdr:colOff>
      <xdr:row>57</xdr:row>
      <xdr:rowOff>25108</xdr:rowOff>
    </xdr:to>
    <xdr:sp macro="" textlink="">
      <xdr:nvSpPr>
        <xdr:cNvPr id="128" name="フローチャート: 判断 127"/>
        <xdr:cNvSpPr/>
      </xdr:nvSpPr>
      <xdr:spPr>
        <a:xfrm>
          <a:off x="1079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41635</xdr:rowOff>
    </xdr:from>
    <xdr:ext cx="534377" cy="259045"/>
    <xdr:sp macro="" textlink="">
      <xdr:nvSpPr>
        <xdr:cNvPr id="129" name="テキスト ボックス 128"/>
        <xdr:cNvSpPr txBox="1"/>
      </xdr:nvSpPr>
      <xdr:spPr>
        <a:xfrm>
          <a:off x="863111" y="94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78209</xdr:rowOff>
    </xdr:from>
    <xdr:to>
      <xdr:col>24</xdr:col>
      <xdr:colOff>114300</xdr:colOff>
      <xdr:row>57</xdr:row>
      <xdr:rowOff>8359</xdr:rowOff>
    </xdr:to>
    <xdr:sp macro="" textlink="">
      <xdr:nvSpPr>
        <xdr:cNvPr id="135" name="楕円 134"/>
        <xdr:cNvSpPr/>
      </xdr:nvSpPr>
      <xdr:spPr>
        <a:xfrm>
          <a:off x="4584700" y="96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56636</xdr:rowOff>
    </xdr:from>
    <xdr:ext cx="534377" cy="259045"/>
    <xdr:sp macro="" textlink="">
      <xdr:nvSpPr>
        <xdr:cNvPr id="136" name="総務費該当値テキスト"/>
        <xdr:cNvSpPr txBox="1"/>
      </xdr:nvSpPr>
      <xdr:spPr>
        <a:xfrm>
          <a:off x="4686300" y="96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123190</xdr:rowOff>
    </xdr:from>
    <xdr:to>
      <xdr:col>20</xdr:col>
      <xdr:colOff>38100</xdr:colOff>
      <xdr:row>57</xdr:row>
      <xdr:rowOff>53340</xdr:rowOff>
    </xdr:to>
    <xdr:sp macro="" textlink="">
      <xdr:nvSpPr>
        <xdr:cNvPr id="137" name="楕円 136"/>
        <xdr:cNvSpPr/>
      </xdr:nvSpPr>
      <xdr:spPr>
        <a:xfrm>
          <a:off x="3746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44467</xdr:rowOff>
    </xdr:from>
    <xdr:ext cx="534377" cy="259045"/>
    <xdr:sp macro="" textlink="">
      <xdr:nvSpPr>
        <xdr:cNvPr id="138" name="テキスト ボックス 137"/>
        <xdr:cNvSpPr txBox="1"/>
      </xdr:nvSpPr>
      <xdr:spPr>
        <a:xfrm>
          <a:off x="3530111" y="98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137165</xdr:rowOff>
    </xdr:from>
    <xdr:to>
      <xdr:col>15</xdr:col>
      <xdr:colOff>101600</xdr:colOff>
      <xdr:row>57</xdr:row>
      <xdr:rowOff>67315</xdr:rowOff>
    </xdr:to>
    <xdr:sp macro="" textlink="">
      <xdr:nvSpPr>
        <xdr:cNvPr id="139" name="楕円 138"/>
        <xdr:cNvSpPr/>
      </xdr:nvSpPr>
      <xdr:spPr>
        <a:xfrm>
          <a:off x="2857500" y="97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58442</xdr:rowOff>
    </xdr:from>
    <xdr:ext cx="534377" cy="259045"/>
    <xdr:sp macro="" textlink="">
      <xdr:nvSpPr>
        <xdr:cNvPr id="140" name="テキスト ボックス 139"/>
        <xdr:cNvSpPr txBox="1"/>
      </xdr:nvSpPr>
      <xdr:spPr>
        <a:xfrm>
          <a:off x="2641111" y="98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134117</xdr:rowOff>
    </xdr:from>
    <xdr:to>
      <xdr:col>10</xdr:col>
      <xdr:colOff>165100</xdr:colOff>
      <xdr:row>57</xdr:row>
      <xdr:rowOff>64267</xdr:rowOff>
    </xdr:to>
    <xdr:sp macro="" textlink="">
      <xdr:nvSpPr>
        <xdr:cNvPr id="141" name="楕円 140"/>
        <xdr:cNvSpPr/>
      </xdr:nvSpPr>
      <xdr:spPr>
        <a:xfrm>
          <a:off x="1968500" y="97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55394</xdr:rowOff>
    </xdr:from>
    <xdr:ext cx="534377" cy="259045"/>
    <xdr:sp macro="" textlink="">
      <xdr:nvSpPr>
        <xdr:cNvPr id="142" name="テキスト ボックス 141"/>
        <xdr:cNvSpPr txBox="1"/>
      </xdr:nvSpPr>
      <xdr:spPr>
        <a:xfrm>
          <a:off x="1752111" y="982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113063</xdr:rowOff>
    </xdr:from>
    <xdr:to>
      <xdr:col>6</xdr:col>
      <xdr:colOff>38100</xdr:colOff>
      <xdr:row>57</xdr:row>
      <xdr:rowOff>43213</xdr:rowOff>
    </xdr:to>
    <xdr:sp macro="" textlink="">
      <xdr:nvSpPr>
        <xdr:cNvPr id="143" name="楕円 142"/>
        <xdr:cNvSpPr/>
      </xdr:nvSpPr>
      <xdr:spPr>
        <a:xfrm>
          <a:off x="1079500" y="97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34340</xdr:rowOff>
    </xdr:from>
    <xdr:ext cx="534377" cy="259045"/>
    <xdr:sp macro="" textlink="">
      <xdr:nvSpPr>
        <xdr:cNvPr id="144" name="テキスト ボックス 143"/>
        <xdr:cNvSpPr txBox="1"/>
      </xdr:nvSpPr>
      <xdr:spPr>
        <a:xfrm>
          <a:off x="863111" y="98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82931</xdr:rowOff>
    </xdr:from>
    <xdr:to>
      <xdr:col>24</xdr:col>
      <xdr:colOff>63500</xdr:colOff>
      <xdr:row>74</xdr:row>
      <xdr:rowOff>158648</xdr:rowOff>
    </xdr:to>
    <xdr:cxnSp macro="">
      <xdr:nvCxnSpPr>
        <xdr:cNvPr id="174" name="直線コネクタ 173"/>
        <xdr:cNvCxnSpPr/>
      </xdr:nvCxnSpPr>
      <xdr:spPr>
        <a:xfrm flipV="1">
          <a:off x="3797300" y="12770231"/>
          <a:ext cx="838200" cy="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128778</xdr:rowOff>
    </xdr:from>
    <xdr:to>
      <xdr:col>19</xdr:col>
      <xdr:colOff>177800</xdr:colOff>
      <xdr:row>74</xdr:row>
      <xdr:rowOff>158648</xdr:rowOff>
    </xdr:to>
    <xdr:cxnSp macro="">
      <xdr:nvCxnSpPr>
        <xdr:cNvPr id="177" name="直線コネクタ 176"/>
        <xdr:cNvCxnSpPr/>
      </xdr:nvCxnSpPr>
      <xdr:spPr>
        <a:xfrm>
          <a:off x="2908300" y="12816078"/>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42723</xdr:rowOff>
    </xdr:from>
    <xdr:to>
      <xdr:col>15</xdr:col>
      <xdr:colOff>50800</xdr:colOff>
      <xdr:row>74</xdr:row>
      <xdr:rowOff>128778</xdr:rowOff>
    </xdr:to>
    <xdr:cxnSp macro="">
      <xdr:nvCxnSpPr>
        <xdr:cNvPr id="180" name="直線コネクタ 179"/>
        <xdr:cNvCxnSpPr/>
      </xdr:nvCxnSpPr>
      <xdr:spPr>
        <a:xfrm>
          <a:off x="2019300" y="12730023"/>
          <a:ext cx="889000" cy="8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42723</xdr:rowOff>
    </xdr:from>
    <xdr:to>
      <xdr:col>10</xdr:col>
      <xdr:colOff>114300</xdr:colOff>
      <xdr:row>75</xdr:row>
      <xdr:rowOff>10757</xdr:rowOff>
    </xdr:to>
    <xdr:cxnSp macro="">
      <xdr:nvCxnSpPr>
        <xdr:cNvPr id="183" name="直線コネクタ 182"/>
        <xdr:cNvCxnSpPr/>
      </xdr:nvCxnSpPr>
      <xdr:spPr>
        <a:xfrm flipV="1">
          <a:off x="1130300" y="12730023"/>
          <a:ext cx="889000" cy="1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32741</xdr:rowOff>
    </xdr:from>
    <xdr:to>
      <xdr:col>6</xdr:col>
      <xdr:colOff>38100</xdr:colOff>
      <xdr:row>78</xdr:row>
      <xdr:rowOff>134341</xdr:rowOff>
    </xdr:to>
    <xdr:sp macro="" textlink="">
      <xdr:nvSpPr>
        <xdr:cNvPr id="186" name="フローチャート: 判断 185"/>
        <xdr:cNvSpPr/>
      </xdr:nvSpPr>
      <xdr:spPr>
        <a:xfrm>
          <a:off x="1079500" y="134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125468</xdr:rowOff>
    </xdr:from>
    <xdr:ext cx="599010" cy="259045"/>
    <xdr:sp macro="" textlink="">
      <xdr:nvSpPr>
        <xdr:cNvPr id="187" name="テキスト ボックス 186"/>
        <xdr:cNvSpPr txBox="1"/>
      </xdr:nvSpPr>
      <xdr:spPr>
        <a:xfrm>
          <a:off x="830795" y="134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32131</xdr:rowOff>
    </xdr:from>
    <xdr:to>
      <xdr:col>24</xdr:col>
      <xdr:colOff>114300</xdr:colOff>
      <xdr:row>74</xdr:row>
      <xdr:rowOff>133731</xdr:rowOff>
    </xdr:to>
    <xdr:sp macro="" textlink="">
      <xdr:nvSpPr>
        <xdr:cNvPr id="193" name="楕円 192"/>
        <xdr:cNvSpPr/>
      </xdr:nvSpPr>
      <xdr:spPr>
        <a:xfrm>
          <a:off x="4584700" y="127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55008</xdr:rowOff>
    </xdr:from>
    <xdr:ext cx="599010" cy="259045"/>
    <xdr:sp macro="" textlink="">
      <xdr:nvSpPr>
        <xdr:cNvPr id="194" name="民生費該当値テキスト"/>
        <xdr:cNvSpPr txBox="1"/>
      </xdr:nvSpPr>
      <xdr:spPr>
        <a:xfrm>
          <a:off x="4686300" y="1257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107848</xdr:rowOff>
    </xdr:from>
    <xdr:to>
      <xdr:col>20</xdr:col>
      <xdr:colOff>38100</xdr:colOff>
      <xdr:row>75</xdr:row>
      <xdr:rowOff>37998</xdr:rowOff>
    </xdr:to>
    <xdr:sp macro="" textlink="">
      <xdr:nvSpPr>
        <xdr:cNvPr id="195" name="楕円 194"/>
        <xdr:cNvSpPr/>
      </xdr:nvSpPr>
      <xdr:spPr>
        <a:xfrm>
          <a:off x="3746500" y="127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54525</xdr:rowOff>
    </xdr:from>
    <xdr:ext cx="599010" cy="259045"/>
    <xdr:sp macro="" textlink="">
      <xdr:nvSpPr>
        <xdr:cNvPr id="196" name="テキスト ボックス 195"/>
        <xdr:cNvSpPr txBox="1"/>
      </xdr:nvSpPr>
      <xdr:spPr>
        <a:xfrm>
          <a:off x="3497795" y="1257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77978</xdr:rowOff>
    </xdr:from>
    <xdr:to>
      <xdr:col>15</xdr:col>
      <xdr:colOff>101600</xdr:colOff>
      <xdr:row>75</xdr:row>
      <xdr:rowOff>8128</xdr:rowOff>
    </xdr:to>
    <xdr:sp macro="" textlink="">
      <xdr:nvSpPr>
        <xdr:cNvPr id="197" name="楕円 196"/>
        <xdr:cNvSpPr/>
      </xdr:nvSpPr>
      <xdr:spPr>
        <a:xfrm>
          <a:off x="2857500" y="127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24655</xdr:rowOff>
    </xdr:from>
    <xdr:ext cx="599010" cy="259045"/>
    <xdr:sp macro="" textlink="">
      <xdr:nvSpPr>
        <xdr:cNvPr id="198" name="テキスト ボックス 197"/>
        <xdr:cNvSpPr txBox="1"/>
      </xdr:nvSpPr>
      <xdr:spPr>
        <a:xfrm>
          <a:off x="2608795" y="1254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163373</xdr:rowOff>
    </xdr:from>
    <xdr:to>
      <xdr:col>10</xdr:col>
      <xdr:colOff>165100</xdr:colOff>
      <xdr:row>74</xdr:row>
      <xdr:rowOff>93523</xdr:rowOff>
    </xdr:to>
    <xdr:sp macro="" textlink="">
      <xdr:nvSpPr>
        <xdr:cNvPr id="199" name="楕円 198"/>
        <xdr:cNvSpPr/>
      </xdr:nvSpPr>
      <xdr:spPr>
        <a:xfrm>
          <a:off x="1968500" y="126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110050</xdr:rowOff>
    </xdr:from>
    <xdr:ext cx="599010" cy="259045"/>
    <xdr:sp macro="" textlink="">
      <xdr:nvSpPr>
        <xdr:cNvPr id="200" name="テキスト ボックス 199"/>
        <xdr:cNvSpPr txBox="1"/>
      </xdr:nvSpPr>
      <xdr:spPr>
        <a:xfrm>
          <a:off x="1719795" y="1245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131407</xdr:rowOff>
    </xdr:from>
    <xdr:to>
      <xdr:col>6</xdr:col>
      <xdr:colOff>38100</xdr:colOff>
      <xdr:row>75</xdr:row>
      <xdr:rowOff>61557</xdr:rowOff>
    </xdr:to>
    <xdr:sp macro="" textlink="">
      <xdr:nvSpPr>
        <xdr:cNvPr id="201" name="楕円 200"/>
        <xdr:cNvSpPr/>
      </xdr:nvSpPr>
      <xdr:spPr>
        <a:xfrm>
          <a:off x="1079500" y="128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78084</xdr:rowOff>
    </xdr:from>
    <xdr:ext cx="599010" cy="259045"/>
    <xdr:sp macro="" textlink="">
      <xdr:nvSpPr>
        <xdr:cNvPr id="202" name="テキスト ボックス 201"/>
        <xdr:cNvSpPr txBox="1"/>
      </xdr:nvSpPr>
      <xdr:spPr>
        <a:xfrm>
          <a:off x="830795" y="1259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99568</xdr:rowOff>
    </xdr:from>
    <xdr:to>
      <xdr:col>24</xdr:col>
      <xdr:colOff>63500</xdr:colOff>
      <xdr:row>96</xdr:row>
      <xdr:rowOff>144768</xdr:rowOff>
    </xdr:to>
    <xdr:cxnSp macro="">
      <xdr:nvCxnSpPr>
        <xdr:cNvPr id="231" name="直線コネクタ 230"/>
        <xdr:cNvCxnSpPr/>
      </xdr:nvCxnSpPr>
      <xdr:spPr>
        <a:xfrm flipV="1">
          <a:off x="3797300" y="16558768"/>
          <a:ext cx="838200" cy="4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134238</xdr:rowOff>
    </xdr:from>
    <xdr:to>
      <xdr:col>19</xdr:col>
      <xdr:colOff>177800</xdr:colOff>
      <xdr:row>96</xdr:row>
      <xdr:rowOff>144768</xdr:rowOff>
    </xdr:to>
    <xdr:cxnSp macro="">
      <xdr:nvCxnSpPr>
        <xdr:cNvPr id="234" name="直線コネクタ 233"/>
        <xdr:cNvCxnSpPr/>
      </xdr:nvCxnSpPr>
      <xdr:spPr>
        <a:xfrm>
          <a:off x="2908300" y="16593438"/>
          <a:ext cx="8890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134238</xdr:rowOff>
    </xdr:from>
    <xdr:to>
      <xdr:col>15</xdr:col>
      <xdr:colOff>50800</xdr:colOff>
      <xdr:row>96</xdr:row>
      <xdr:rowOff>154812</xdr:rowOff>
    </xdr:to>
    <xdr:cxnSp macro="">
      <xdr:nvCxnSpPr>
        <xdr:cNvPr id="237" name="直線コネクタ 236"/>
        <xdr:cNvCxnSpPr/>
      </xdr:nvCxnSpPr>
      <xdr:spPr>
        <a:xfrm flipV="1">
          <a:off x="2019300" y="165934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154812</xdr:rowOff>
    </xdr:from>
    <xdr:to>
      <xdr:col>10</xdr:col>
      <xdr:colOff>114300</xdr:colOff>
      <xdr:row>96</xdr:row>
      <xdr:rowOff>156984</xdr:rowOff>
    </xdr:to>
    <xdr:cxnSp macro="">
      <xdr:nvCxnSpPr>
        <xdr:cNvPr id="240" name="直線コネクタ 239"/>
        <xdr:cNvCxnSpPr/>
      </xdr:nvCxnSpPr>
      <xdr:spPr>
        <a:xfrm flipV="1">
          <a:off x="1130300" y="1661401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30404</xdr:rowOff>
    </xdr:from>
    <xdr:to>
      <xdr:col>6</xdr:col>
      <xdr:colOff>38100</xdr:colOff>
      <xdr:row>96</xdr:row>
      <xdr:rowOff>132004</xdr:rowOff>
    </xdr:to>
    <xdr:sp macro="" textlink="">
      <xdr:nvSpPr>
        <xdr:cNvPr id="243" name="フローチャート: 判断 242"/>
        <xdr:cNvSpPr/>
      </xdr:nvSpPr>
      <xdr:spPr>
        <a:xfrm>
          <a:off x="1079500" y="1648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148531</xdr:rowOff>
    </xdr:from>
    <xdr:ext cx="534377" cy="259045"/>
    <xdr:sp macro="" textlink="">
      <xdr:nvSpPr>
        <xdr:cNvPr id="244" name="テキスト ボックス 243"/>
        <xdr:cNvSpPr txBox="1"/>
      </xdr:nvSpPr>
      <xdr:spPr>
        <a:xfrm>
          <a:off x="863111" y="1626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48768</xdr:rowOff>
    </xdr:from>
    <xdr:to>
      <xdr:col>24</xdr:col>
      <xdr:colOff>114300</xdr:colOff>
      <xdr:row>96</xdr:row>
      <xdr:rowOff>150368</xdr:rowOff>
    </xdr:to>
    <xdr:sp macro="" textlink="">
      <xdr:nvSpPr>
        <xdr:cNvPr id="250" name="楕円 249"/>
        <xdr:cNvSpPr/>
      </xdr:nvSpPr>
      <xdr:spPr>
        <a:xfrm>
          <a:off x="4584700" y="165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27195</xdr:rowOff>
    </xdr:from>
    <xdr:ext cx="534377" cy="259045"/>
    <xdr:sp macro="" textlink="">
      <xdr:nvSpPr>
        <xdr:cNvPr id="251" name="衛生費該当値テキスト"/>
        <xdr:cNvSpPr txBox="1"/>
      </xdr:nvSpPr>
      <xdr:spPr>
        <a:xfrm>
          <a:off x="4686300" y="164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93968</xdr:rowOff>
    </xdr:from>
    <xdr:to>
      <xdr:col>20</xdr:col>
      <xdr:colOff>38100</xdr:colOff>
      <xdr:row>97</xdr:row>
      <xdr:rowOff>24118</xdr:rowOff>
    </xdr:to>
    <xdr:sp macro="" textlink="">
      <xdr:nvSpPr>
        <xdr:cNvPr id="252" name="楕円 251"/>
        <xdr:cNvSpPr/>
      </xdr:nvSpPr>
      <xdr:spPr>
        <a:xfrm>
          <a:off x="3746500" y="165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15245</xdr:rowOff>
    </xdr:from>
    <xdr:ext cx="534377" cy="259045"/>
    <xdr:sp macro="" textlink="">
      <xdr:nvSpPr>
        <xdr:cNvPr id="253" name="テキスト ボックス 252"/>
        <xdr:cNvSpPr txBox="1"/>
      </xdr:nvSpPr>
      <xdr:spPr>
        <a:xfrm>
          <a:off x="3530111" y="166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83438</xdr:rowOff>
    </xdr:from>
    <xdr:to>
      <xdr:col>15</xdr:col>
      <xdr:colOff>101600</xdr:colOff>
      <xdr:row>97</xdr:row>
      <xdr:rowOff>13588</xdr:rowOff>
    </xdr:to>
    <xdr:sp macro="" textlink="">
      <xdr:nvSpPr>
        <xdr:cNvPr id="254" name="楕円 253"/>
        <xdr:cNvSpPr/>
      </xdr:nvSpPr>
      <xdr:spPr>
        <a:xfrm>
          <a:off x="2857500" y="165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4715</xdr:rowOff>
    </xdr:from>
    <xdr:ext cx="534377" cy="259045"/>
    <xdr:sp macro="" textlink="">
      <xdr:nvSpPr>
        <xdr:cNvPr id="255" name="テキスト ボックス 254"/>
        <xdr:cNvSpPr txBox="1"/>
      </xdr:nvSpPr>
      <xdr:spPr>
        <a:xfrm>
          <a:off x="2641111" y="166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104012</xdr:rowOff>
    </xdr:from>
    <xdr:to>
      <xdr:col>10</xdr:col>
      <xdr:colOff>165100</xdr:colOff>
      <xdr:row>97</xdr:row>
      <xdr:rowOff>34162</xdr:rowOff>
    </xdr:to>
    <xdr:sp macro="" textlink="">
      <xdr:nvSpPr>
        <xdr:cNvPr id="256" name="楕円 255"/>
        <xdr:cNvSpPr/>
      </xdr:nvSpPr>
      <xdr:spPr>
        <a:xfrm>
          <a:off x="1968500" y="1656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25289</xdr:rowOff>
    </xdr:from>
    <xdr:ext cx="534377" cy="259045"/>
    <xdr:sp macro="" textlink="">
      <xdr:nvSpPr>
        <xdr:cNvPr id="257" name="テキスト ボックス 256"/>
        <xdr:cNvSpPr txBox="1"/>
      </xdr:nvSpPr>
      <xdr:spPr>
        <a:xfrm>
          <a:off x="1752111" y="166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106184</xdr:rowOff>
    </xdr:from>
    <xdr:to>
      <xdr:col>6</xdr:col>
      <xdr:colOff>38100</xdr:colOff>
      <xdr:row>97</xdr:row>
      <xdr:rowOff>36334</xdr:rowOff>
    </xdr:to>
    <xdr:sp macro="" textlink="">
      <xdr:nvSpPr>
        <xdr:cNvPr id="258" name="楕円 257"/>
        <xdr:cNvSpPr/>
      </xdr:nvSpPr>
      <xdr:spPr>
        <a:xfrm>
          <a:off x="1079500" y="16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27461</xdr:rowOff>
    </xdr:from>
    <xdr:ext cx="534377" cy="259045"/>
    <xdr:sp macro="" textlink="">
      <xdr:nvSpPr>
        <xdr:cNvPr id="259" name="テキスト ボックス 258"/>
        <xdr:cNvSpPr txBox="1"/>
      </xdr:nvSpPr>
      <xdr:spPr>
        <a:xfrm>
          <a:off x="863111" y="166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51689</xdr:rowOff>
    </xdr:from>
    <xdr:to>
      <xdr:col>55</xdr:col>
      <xdr:colOff>0</xdr:colOff>
      <xdr:row>38</xdr:row>
      <xdr:rowOff>61595</xdr:rowOff>
    </xdr:to>
    <xdr:cxnSp macro="">
      <xdr:nvCxnSpPr>
        <xdr:cNvPr id="288" name="直線コネクタ 287"/>
        <xdr:cNvCxnSpPr/>
      </xdr:nvCxnSpPr>
      <xdr:spPr>
        <a:xfrm flipV="1">
          <a:off x="9639300" y="6566789"/>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61595</xdr:rowOff>
    </xdr:from>
    <xdr:to>
      <xdr:col>50</xdr:col>
      <xdr:colOff>114300</xdr:colOff>
      <xdr:row>38</xdr:row>
      <xdr:rowOff>73406</xdr:rowOff>
    </xdr:to>
    <xdr:cxnSp macro="">
      <xdr:nvCxnSpPr>
        <xdr:cNvPr id="291" name="直線コネクタ 290"/>
        <xdr:cNvCxnSpPr/>
      </xdr:nvCxnSpPr>
      <xdr:spPr>
        <a:xfrm flipV="1">
          <a:off x="8750300" y="657669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73406</xdr:rowOff>
    </xdr:from>
    <xdr:to>
      <xdr:col>45</xdr:col>
      <xdr:colOff>177800</xdr:colOff>
      <xdr:row>38</xdr:row>
      <xdr:rowOff>75692</xdr:rowOff>
    </xdr:to>
    <xdr:cxnSp macro="">
      <xdr:nvCxnSpPr>
        <xdr:cNvPr id="294" name="直線コネクタ 293"/>
        <xdr:cNvCxnSpPr/>
      </xdr:nvCxnSpPr>
      <xdr:spPr>
        <a:xfrm flipV="1">
          <a:off x="7861300" y="6588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75692</xdr:rowOff>
    </xdr:from>
    <xdr:to>
      <xdr:col>41</xdr:col>
      <xdr:colOff>50800</xdr:colOff>
      <xdr:row>38</xdr:row>
      <xdr:rowOff>82169</xdr:rowOff>
    </xdr:to>
    <xdr:cxnSp macro="">
      <xdr:nvCxnSpPr>
        <xdr:cNvPr id="297" name="直線コネクタ 296"/>
        <xdr:cNvCxnSpPr/>
      </xdr:nvCxnSpPr>
      <xdr:spPr>
        <a:xfrm flipV="1">
          <a:off x="6972300" y="659079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67564</xdr:rowOff>
    </xdr:from>
    <xdr:to>
      <xdr:col>36</xdr:col>
      <xdr:colOff>165100</xdr:colOff>
      <xdr:row>35</xdr:row>
      <xdr:rowOff>169164</xdr:rowOff>
    </xdr:to>
    <xdr:sp macro="" textlink="">
      <xdr:nvSpPr>
        <xdr:cNvPr id="300" name="フローチャート: 判断 299"/>
        <xdr:cNvSpPr/>
      </xdr:nvSpPr>
      <xdr:spPr>
        <a:xfrm>
          <a:off x="6921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14241</xdr:rowOff>
    </xdr:from>
    <xdr:ext cx="469744" cy="259045"/>
    <xdr:sp macro="" textlink="">
      <xdr:nvSpPr>
        <xdr:cNvPr id="301" name="テキスト ボックス 300"/>
        <xdr:cNvSpPr txBox="1"/>
      </xdr:nvSpPr>
      <xdr:spPr>
        <a:xfrm>
          <a:off x="6737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xdr:rowOff>
    </xdr:from>
    <xdr:to>
      <xdr:col>55</xdr:col>
      <xdr:colOff>50800</xdr:colOff>
      <xdr:row>38</xdr:row>
      <xdr:rowOff>102489</xdr:rowOff>
    </xdr:to>
    <xdr:sp macro="" textlink="">
      <xdr:nvSpPr>
        <xdr:cNvPr id="307" name="楕円 306"/>
        <xdr:cNvSpPr/>
      </xdr:nvSpPr>
      <xdr:spPr>
        <a:xfrm>
          <a:off x="104267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150766</xdr:rowOff>
    </xdr:from>
    <xdr:ext cx="378565" cy="259045"/>
    <xdr:sp macro="" textlink="">
      <xdr:nvSpPr>
        <xdr:cNvPr id="308" name="労働費該当値テキスト"/>
        <xdr:cNvSpPr txBox="1"/>
      </xdr:nvSpPr>
      <xdr:spPr>
        <a:xfrm>
          <a:off x="10528300" y="649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10795</xdr:rowOff>
    </xdr:from>
    <xdr:to>
      <xdr:col>50</xdr:col>
      <xdr:colOff>165100</xdr:colOff>
      <xdr:row>38</xdr:row>
      <xdr:rowOff>112395</xdr:rowOff>
    </xdr:to>
    <xdr:sp macro="" textlink="">
      <xdr:nvSpPr>
        <xdr:cNvPr id="309" name="楕円 308"/>
        <xdr:cNvSpPr/>
      </xdr:nvSpPr>
      <xdr:spPr>
        <a:xfrm>
          <a:off x="9588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103522</xdr:rowOff>
    </xdr:from>
    <xdr:ext cx="378565" cy="259045"/>
    <xdr:sp macro="" textlink="">
      <xdr:nvSpPr>
        <xdr:cNvPr id="310" name="テキスト ボックス 309"/>
        <xdr:cNvSpPr txBox="1"/>
      </xdr:nvSpPr>
      <xdr:spPr>
        <a:xfrm>
          <a:off x="9450017" y="661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22606</xdr:rowOff>
    </xdr:from>
    <xdr:to>
      <xdr:col>46</xdr:col>
      <xdr:colOff>38100</xdr:colOff>
      <xdr:row>38</xdr:row>
      <xdr:rowOff>124206</xdr:rowOff>
    </xdr:to>
    <xdr:sp macro="" textlink="">
      <xdr:nvSpPr>
        <xdr:cNvPr id="311" name="楕円 310"/>
        <xdr:cNvSpPr/>
      </xdr:nvSpPr>
      <xdr:spPr>
        <a:xfrm>
          <a:off x="8699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115333</xdr:rowOff>
    </xdr:from>
    <xdr:ext cx="378565" cy="259045"/>
    <xdr:sp macro="" textlink="">
      <xdr:nvSpPr>
        <xdr:cNvPr id="312" name="テキスト ボックス 311"/>
        <xdr:cNvSpPr txBox="1"/>
      </xdr:nvSpPr>
      <xdr:spPr>
        <a:xfrm>
          <a:off x="8561017" y="663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24892</xdr:rowOff>
    </xdr:from>
    <xdr:to>
      <xdr:col>41</xdr:col>
      <xdr:colOff>101600</xdr:colOff>
      <xdr:row>38</xdr:row>
      <xdr:rowOff>126492</xdr:rowOff>
    </xdr:to>
    <xdr:sp macro="" textlink="">
      <xdr:nvSpPr>
        <xdr:cNvPr id="313" name="楕円 312"/>
        <xdr:cNvSpPr/>
      </xdr:nvSpPr>
      <xdr:spPr>
        <a:xfrm>
          <a:off x="7810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117619</xdr:rowOff>
    </xdr:from>
    <xdr:ext cx="378565" cy="259045"/>
    <xdr:sp macro="" textlink="">
      <xdr:nvSpPr>
        <xdr:cNvPr id="314" name="テキスト ボックス 313"/>
        <xdr:cNvSpPr txBox="1"/>
      </xdr:nvSpPr>
      <xdr:spPr>
        <a:xfrm>
          <a:off x="7672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31369</xdr:rowOff>
    </xdr:from>
    <xdr:to>
      <xdr:col>36</xdr:col>
      <xdr:colOff>165100</xdr:colOff>
      <xdr:row>38</xdr:row>
      <xdr:rowOff>132969</xdr:rowOff>
    </xdr:to>
    <xdr:sp macro="" textlink="">
      <xdr:nvSpPr>
        <xdr:cNvPr id="315" name="楕円 314"/>
        <xdr:cNvSpPr/>
      </xdr:nvSpPr>
      <xdr:spPr>
        <a:xfrm>
          <a:off x="6921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124096</xdr:rowOff>
    </xdr:from>
    <xdr:ext cx="378565" cy="259045"/>
    <xdr:sp macro="" textlink="">
      <xdr:nvSpPr>
        <xdr:cNvPr id="316" name="テキスト ボックス 315"/>
        <xdr:cNvSpPr txBox="1"/>
      </xdr:nvSpPr>
      <xdr:spPr>
        <a:xfrm>
          <a:off x="6783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163722</xdr:rowOff>
    </xdr:from>
    <xdr:to>
      <xdr:col>55</xdr:col>
      <xdr:colOff>0</xdr:colOff>
      <xdr:row>56</xdr:row>
      <xdr:rowOff>166827</xdr:rowOff>
    </xdr:to>
    <xdr:cxnSp macro="">
      <xdr:nvCxnSpPr>
        <xdr:cNvPr id="345" name="直線コネクタ 344"/>
        <xdr:cNvCxnSpPr/>
      </xdr:nvCxnSpPr>
      <xdr:spPr>
        <a:xfrm>
          <a:off x="9639300" y="9764922"/>
          <a:ext cx="8382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84722</xdr:rowOff>
    </xdr:from>
    <xdr:to>
      <xdr:col>50</xdr:col>
      <xdr:colOff>114300</xdr:colOff>
      <xdr:row>56</xdr:row>
      <xdr:rowOff>163722</xdr:rowOff>
    </xdr:to>
    <xdr:cxnSp macro="">
      <xdr:nvCxnSpPr>
        <xdr:cNvPr id="348" name="直線コネクタ 347"/>
        <xdr:cNvCxnSpPr/>
      </xdr:nvCxnSpPr>
      <xdr:spPr>
        <a:xfrm>
          <a:off x="8750300" y="9685922"/>
          <a:ext cx="889000" cy="7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84722</xdr:rowOff>
    </xdr:from>
    <xdr:to>
      <xdr:col>45</xdr:col>
      <xdr:colOff>177800</xdr:colOff>
      <xdr:row>56</xdr:row>
      <xdr:rowOff>133738</xdr:rowOff>
    </xdr:to>
    <xdr:cxnSp macro="">
      <xdr:nvCxnSpPr>
        <xdr:cNvPr id="351" name="直線コネクタ 350"/>
        <xdr:cNvCxnSpPr/>
      </xdr:nvCxnSpPr>
      <xdr:spPr>
        <a:xfrm flipV="1">
          <a:off x="7861300" y="9685922"/>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69310</xdr:rowOff>
    </xdr:from>
    <xdr:to>
      <xdr:col>41</xdr:col>
      <xdr:colOff>50800</xdr:colOff>
      <xdr:row>56</xdr:row>
      <xdr:rowOff>133738</xdr:rowOff>
    </xdr:to>
    <xdr:cxnSp macro="">
      <xdr:nvCxnSpPr>
        <xdr:cNvPr id="354" name="直線コネクタ 353"/>
        <xdr:cNvCxnSpPr/>
      </xdr:nvCxnSpPr>
      <xdr:spPr>
        <a:xfrm>
          <a:off x="6972300" y="9670510"/>
          <a:ext cx="889000" cy="6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112960</xdr:rowOff>
    </xdr:from>
    <xdr:to>
      <xdr:col>36</xdr:col>
      <xdr:colOff>165100</xdr:colOff>
      <xdr:row>58</xdr:row>
      <xdr:rowOff>43110</xdr:rowOff>
    </xdr:to>
    <xdr:sp macro="" textlink="">
      <xdr:nvSpPr>
        <xdr:cNvPr id="357" name="フローチャート: 判断 356"/>
        <xdr:cNvSpPr/>
      </xdr:nvSpPr>
      <xdr:spPr>
        <a:xfrm>
          <a:off x="6921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34237</xdr:rowOff>
    </xdr:from>
    <xdr:ext cx="534377" cy="259045"/>
    <xdr:sp macro="" textlink="">
      <xdr:nvSpPr>
        <xdr:cNvPr id="358" name="テキスト ボックス 357"/>
        <xdr:cNvSpPr txBox="1"/>
      </xdr:nvSpPr>
      <xdr:spPr>
        <a:xfrm>
          <a:off x="6705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116027</xdr:rowOff>
    </xdr:from>
    <xdr:to>
      <xdr:col>55</xdr:col>
      <xdr:colOff>50800</xdr:colOff>
      <xdr:row>57</xdr:row>
      <xdr:rowOff>46177</xdr:rowOff>
    </xdr:to>
    <xdr:sp macro="" textlink="">
      <xdr:nvSpPr>
        <xdr:cNvPr id="364" name="楕円 363"/>
        <xdr:cNvSpPr/>
      </xdr:nvSpPr>
      <xdr:spPr>
        <a:xfrm>
          <a:off x="10426700" y="97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94454</xdr:rowOff>
    </xdr:from>
    <xdr:ext cx="534377" cy="259045"/>
    <xdr:sp macro="" textlink="">
      <xdr:nvSpPr>
        <xdr:cNvPr id="365" name="農林水産業費該当値テキスト"/>
        <xdr:cNvSpPr txBox="1"/>
      </xdr:nvSpPr>
      <xdr:spPr>
        <a:xfrm>
          <a:off x="10528300" y="96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112922</xdr:rowOff>
    </xdr:from>
    <xdr:to>
      <xdr:col>50</xdr:col>
      <xdr:colOff>165100</xdr:colOff>
      <xdr:row>57</xdr:row>
      <xdr:rowOff>43072</xdr:rowOff>
    </xdr:to>
    <xdr:sp macro="" textlink="">
      <xdr:nvSpPr>
        <xdr:cNvPr id="366" name="楕円 365"/>
        <xdr:cNvSpPr/>
      </xdr:nvSpPr>
      <xdr:spPr>
        <a:xfrm>
          <a:off x="9588500" y="97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34199</xdr:rowOff>
    </xdr:from>
    <xdr:ext cx="534377" cy="259045"/>
    <xdr:sp macro="" textlink="">
      <xdr:nvSpPr>
        <xdr:cNvPr id="367" name="テキスト ボックス 366"/>
        <xdr:cNvSpPr txBox="1"/>
      </xdr:nvSpPr>
      <xdr:spPr>
        <a:xfrm>
          <a:off x="9372111" y="98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33922</xdr:rowOff>
    </xdr:from>
    <xdr:to>
      <xdr:col>46</xdr:col>
      <xdr:colOff>38100</xdr:colOff>
      <xdr:row>56</xdr:row>
      <xdr:rowOff>135522</xdr:rowOff>
    </xdr:to>
    <xdr:sp macro="" textlink="">
      <xdr:nvSpPr>
        <xdr:cNvPr id="368" name="楕円 367"/>
        <xdr:cNvSpPr/>
      </xdr:nvSpPr>
      <xdr:spPr>
        <a:xfrm>
          <a:off x="8699500" y="96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152049</xdr:rowOff>
    </xdr:from>
    <xdr:ext cx="534377" cy="259045"/>
    <xdr:sp macro="" textlink="">
      <xdr:nvSpPr>
        <xdr:cNvPr id="369" name="テキスト ボックス 368"/>
        <xdr:cNvSpPr txBox="1"/>
      </xdr:nvSpPr>
      <xdr:spPr>
        <a:xfrm>
          <a:off x="8483111" y="94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82938</xdr:rowOff>
    </xdr:from>
    <xdr:to>
      <xdr:col>41</xdr:col>
      <xdr:colOff>101600</xdr:colOff>
      <xdr:row>57</xdr:row>
      <xdr:rowOff>13088</xdr:rowOff>
    </xdr:to>
    <xdr:sp macro="" textlink="">
      <xdr:nvSpPr>
        <xdr:cNvPr id="370" name="楕円 369"/>
        <xdr:cNvSpPr/>
      </xdr:nvSpPr>
      <xdr:spPr>
        <a:xfrm>
          <a:off x="7810500" y="96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4215</xdr:rowOff>
    </xdr:from>
    <xdr:ext cx="534377" cy="259045"/>
    <xdr:sp macro="" textlink="">
      <xdr:nvSpPr>
        <xdr:cNvPr id="371" name="テキスト ボックス 370"/>
        <xdr:cNvSpPr txBox="1"/>
      </xdr:nvSpPr>
      <xdr:spPr>
        <a:xfrm>
          <a:off x="7594111" y="97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18510</xdr:rowOff>
    </xdr:from>
    <xdr:to>
      <xdr:col>36</xdr:col>
      <xdr:colOff>165100</xdr:colOff>
      <xdr:row>56</xdr:row>
      <xdr:rowOff>120110</xdr:rowOff>
    </xdr:to>
    <xdr:sp macro="" textlink="">
      <xdr:nvSpPr>
        <xdr:cNvPr id="372" name="楕円 371"/>
        <xdr:cNvSpPr/>
      </xdr:nvSpPr>
      <xdr:spPr>
        <a:xfrm>
          <a:off x="6921500" y="96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136637</xdr:rowOff>
    </xdr:from>
    <xdr:ext cx="534377" cy="259045"/>
    <xdr:sp macro="" textlink="">
      <xdr:nvSpPr>
        <xdr:cNvPr id="373" name="テキスト ボックス 372"/>
        <xdr:cNvSpPr txBox="1"/>
      </xdr:nvSpPr>
      <xdr:spPr>
        <a:xfrm>
          <a:off x="6705111" y="939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162027</xdr:rowOff>
    </xdr:from>
    <xdr:to>
      <xdr:col>55</xdr:col>
      <xdr:colOff>0</xdr:colOff>
      <xdr:row>77</xdr:row>
      <xdr:rowOff>87731</xdr:rowOff>
    </xdr:to>
    <xdr:cxnSp macro="">
      <xdr:nvCxnSpPr>
        <xdr:cNvPr id="402" name="直線コネクタ 401"/>
        <xdr:cNvCxnSpPr/>
      </xdr:nvCxnSpPr>
      <xdr:spPr>
        <a:xfrm flipV="1">
          <a:off x="9639300" y="13192227"/>
          <a:ext cx="8382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21361</xdr:rowOff>
    </xdr:from>
    <xdr:to>
      <xdr:col>50</xdr:col>
      <xdr:colOff>114300</xdr:colOff>
      <xdr:row>77</xdr:row>
      <xdr:rowOff>87731</xdr:rowOff>
    </xdr:to>
    <xdr:cxnSp macro="">
      <xdr:nvCxnSpPr>
        <xdr:cNvPr id="405" name="直線コネクタ 404"/>
        <xdr:cNvCxnSpPr/>
      </xdr:nvCxnSpPr>
      <xdr:spPr>
        <a:xfrm>
          <a:off x="8750300" y="13223011"/>
          <a:ext cx="8890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21361</xdr:rowOff>
    </xdr:from>
    <xdr:to>
      <xdr:col>45</xdr:col>
      <xdr:colOff>177800</xdr:colOff>
      <xdr:row>77</xdr:row>
      <xdr:rowOff>103848</xdr:rowOff>
    </xdr:to>
    <xdr:cxnSp macro="">
      <xdr:nvCxnSpPr>
        <xdr:cNvPr id="408" name="直線コネクタ 407"/>
        <xdr:cNvCxnSpPr/>
      </xdr:nvCxnSpPr>
      <xdr:spPr>
        <a:xfrm flipV="1">
          <a:off x="7861300" y="13223011"/>
          <a:ext cx="889000" cy="8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73216</xdr:rowOff>
    </xdr:from>
    <xdr:to>
      <xdr:col>41</xdr:col>
      <xdr:colOff>50800</xdr:colOff>
      <xdr:row>77</xdr:row>
      <xdr:rowOff>103848</xdr:rowOff>
    </xdr:to>
    <xdr:cxnSp macro="">
      <xdr:nvCxnSpPr>
        <xdr:cNvPr id="411" name="直線コネクタ 410"/>
        <xdr:cNvCxnSpPr/>
      </xdr:nvCxnSpPr>
      <xdr:spPr>
        <a:xfrm>
          <a:off x="6972300" y="13103416"/>
          <a:ext cx="889000" cy="2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4090</xdr:rowOff>
    </xdr:from>
    <xdr:to>
      <xdr:col>36</xdr:col>
      <xdr:colOff>165100</xdr:colOff>
      <xdr:row>76</xdr:row>
      <xdr:rowOff>105690</xdr:rowOff>
    </xdr:to>
    <xdr:sp macro="" textlink="">
      <xdr:nvSpPr>
        <xdr:cNvPr id="414" name="フローチャート: 判断 413"/>
        <xdr:cNvSpPr/>
      </xdr:nvSpPr>
      <xdr:spPr>
        <a:xfrm>
          <a:off x="6921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122217</xdr:rowOff>
    </xdr:from>
    <xdr:ext cx="534377" cy="259045"/>
    <xdr:sp macro="" textlink="">
      <xdr:nvSpPr>
        <xdr:cNvPr id="415" name="テキスト ボックス 414"/>
        <xdr:cNvSpPr txBox="1"/>
      </xdr:nvSpPr>
      <xdr:spPr>
        <a:xfrm>
          <a:off x="6705111" y="128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111227</xdr:rowOff>
    </xdr:from>
    <xdr:to>
      <xdr:col>55</xdr:col>
      <xdr:colOff>50800</xdr:colOff>
      <xdr:row>77</xdr:row>
      <xdr:rowOff>41377</xdr:rowOff>
    </xdr:to>
    <xdr:sp macro="" textlink="">
      <xdr:nvSpPr>
        <xdr:cNvPr id="421" name="楕円 420"/>
        <xdr:cNvSpPr/>
      </xdr:nvSpPr>
      <xdr:spPr>
        <a:xfrm>
          <a:off x="10426700" y="1314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89654</xdr:rowOff>
    </xdr:from>
    <xdr:ext cx="534377" cy="259045"/>
    <xdr:sp macro="" textlink="">
      <xdr:nvSpPr>
        <xdr:cNvPr id="422" name="商工費該当値テキスト"/>
        <xdr:cNvSpPr txBox="1"/>
      </xdr:nvSpPr>
      <xdr:spPr>
        <a:xfrm>
          <a:off x="10528300" y="1311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36931</xdr:rowOff>
    </xdr:from>
    <xdr:to>
      <xdr:col>50</xdr:col>
      <xdr:colOff>165100</xdr:colOff>
      <xdr:row>77</xdr:row>
      <xdr:rowOff>138531</xdr:rowOff>
    </xdr:to>
    <xdr:sp macro="" textlink="">
      <xdr:nvSpPr>
        <xdr:cNvPr id="423" name="楕円 422"/>
        <xdr:cNvSpPr/>
      </xdr:nvSpPr>
      <xdr:spPr>
        <a:xfrm>
          <a:off x="9588500" y="132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129658</xdr:rowOff>
    </xdr:from>
    <xdr:ext cx="469744" cy="259045"/>
    <xdr:sp macro="" textlink="">
      <xdr:nvSpPr>
        <xdr:cNvPr id="424" name="テキスト ボックス 423"/>
        <xdr:cNvSpPr txBox="1"/>
      </xdr:nvSpPr>
      <xdr:spPr>
        <a:xfrm>
          <a:off x="9404428" y="1333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142011</xdr:rowOff>
    </xdr:from>
    <xdr:to>
      <xdr:col>46</xdr:col>
      <xdr:colOff>38100</xdr:colOff>
      <xdr:row>77</xdr:row>
      <xdr:rowOff>72161</xdr:rowOff>
    </xdr:to>
    <xdr:sp macro="" textlink="">
      <xdr:nvSpPr>
        <xdr:cNvPr id="425" name="楕円 424"/>
        <xdr:cNvSpPr/>
      </xdr:nvSpPr>
      <xdr:spPr>
        <a:xfrm>
          <a:off x="8699500" y="131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63288</xdr:rowOff>
    </xdr:from>
    <xdr:ext cx="469744" cy="259045"/>
    <xdr:sp macro="" textlink="">
      <xdr:nvSpPr>
        <xdr:cNvPr id="426" name="テキスト ボックス 425"/>
        <xdr:cNvSpPr txBox="1"/>
      </xdr:nvSpPr>
      <xdr:spPr>
        <a:xfrm>
          <a:off x="8515428" y="132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53048</xdr:rowOff>
    </xdr:from>
    <xdr:to>
      <xdr:col>41</xdr:col>
      <xdr:colOff>101600</xdr:colOff>
      <xdr:row>77</xdr:row>
      <xdr:rowOff>154648</xdr:rowOff>
    </xdr:to>
    <xdr:sp macro="" textlink="">
      <xdr:nvSpPr>
        <xdr:cNvPr id="427" name="楕円 426"/>
        <xdr:cNvSpPr/>
      </xdr:nvSpPr>
      <xdr:spPr>
        <a:xfrm>
          <a:off x="7810500" y="1325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145775</xdr:rowOff>
    </xdr:from>
    <xdr:ext cx="469744" cy="259045"/>
    <xdr:sp macro="" textlink="">
      <xdr:nvSpPr>
        <xdr:cNvPr id="428" name="テキスト ボックス 427"/>
        <xdr:cNvSpPr txBox="1"/>
      </xdr:nvSpPr>
      <xdr:spPr>
        <a:xfrm>
          <a:off x="7626428" y="1334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22416</xdr:rowOff>
    </xdr:from>
    <xdr:to>
      <xdr:col>36</xdr:col>
      <xdr:colOff>165100</xdr:colOff>
      <xdr:row>76</xdr:row>
      <xdr:rowOff>124016</xdr:rowOff>
    </xdr:to>
    <xdr:sp macro="" textlink="">
      <xdr:nvSpPr>
        <xdr:cNvPr id="429" name="楕円 428"/>
        <xdr:cNvSpPr/>
      </xdr:nvSpPr>
      <xdr:spPr>
        <a:xfrm>
          <a:off x="6921500" y="130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115143</xdr:rowOff>
    </xdr:from>
    <xdr:ext cx="534377" cy="259045"/>
    <xdr:sp macro="" textlink="">
      <xdr:nvSpPr>
        <xdr:cNvPr id="430" name="テキスト ボックス 429"/>
        <xdr:cNvSpPr txBox="1"/>
      </xdr:nvSpPr>
      <xdr:spPr>
        <a:xfrm>
          <a:off x="6705111" y="131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140481</xdr:rowOff>
    </xdr:from>
    <xdr:to>
      <xdr:col>55</xdr:col>
      <xdr:colOff>0</xdr:colOff>
      <xdr:row>96</xdr:row>
      <xdr:rowOff>8370</xdr:rowOff>
    </xdr:to>
    <xdr:cxnSp macro="">
      <xdr:nvCxnSpPr>
        <xdr:cNvPr id="460" name="直線コネクタ 459"/>
        <xdr:cNvCxnSpPr/>
      </xdr:nvCxnSpPr>
      <xdr:spPr>
        <a:xfrm>
          <a:off x="9639300" y="16428231"/>
          <a:ext cx="838200" cy="3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67938</xdr:rowOff>
    </xdr:from>
    <xdr:to>
      <xdr:col>50</xdr:col>
      <xdr:colOff>114300</xdr:colOff>
      <xdr:row>95</xdr:row>
      <xdr:rowOff>140481</xdr:rowOff>
    </xdr:to>
    <xdr:cxnSp macro="">
      <xdr:nvCxnSpPr>
        <xdr:cNvPr id="463" name="直線コネクタ 462"/>
        <xdr:cNvCxnSpPr/>
      </xdr:nvCxnSpPr>
      <xdr:spPr>
        <a:xfrm>
          <a:off x="8750300" y="16355688"/>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67938</xdr:rowOff>
    </xdr:from>
    <xdr:to>
      <xdr:col>45</xdr:col>
      <xdr:colOff>177800</xdr:colOff>
      <xdr:row>96</xdr:row>
      <xdr:rowOff>28848</xdr:rowOff>
    </xdr:to>
    <xdr:cxnSp macro="">
      <xdr:nvCxnSpPr>
        <xdr:cNvPr id="466" name="直線コネクタ 465"/>
        <xdr:cNvCxnSpPr/>
      </xdr:nvCxnSpPr>
      <xdr:spPr>
        <a:xfrm flipV="1">
          <a:off x="7861300" y="16355688"/>
          <a:ext cx="889000" cy="1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121507</xdr:rowOff>
    </xdr:from>
    <xdr:to>
      <xdr:col>41</xdr:col>
      <xdr:colOff>50800</xdr:colOff>
      <xdr:row>96</xdr:row>
      <xdr:rowOff>28848</xdr:rowOff>
    </xdr:to>
    <xdr:cxnSp macro="">
      <xdr:nvCxnSpPr>
        <xdr:cNvPr id="469" name="直線コネクタ 468"/>
        <xdr:cNvCxnSpPr/>
      </xdr:nvCxnSpPr>
      <xdr:spPr>
        <a:xfrm>
          <a:off x="6972300" y="16409257"/>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69393</xdr:rowOff>
    </xdr:from>
    <xdr:to>
      <xdr:col>36</xdr:col>
      <xdr:colOff>165100</xdr:colOff>
      <xdr:row>96</xdr:row>
      <xdr:rowOff>170993</xdr:rowOff>
    </xdr:to>
    <xdr:sp macro="" textlink="">
      <xdr:nvSpPr>
        <xdr:cNvPr id="472" name="フローチャート: 判断 471"/>
        <xdr:cNvSpPr/>
      </xdr:nvSpPr>
      <xdr:spPr>
        <a:xfrm>
          <a:off x="69215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162120</xdr:rowOff>
    </xdr:from>
    <xdr:ext cx="534377" cy="259045"/>
    <xdr:sp macro="" textlink="">
      <xdr:nvSpPr>
        <xdr:cNvPr id="473" name="テキスト ボックス 472"/>
        <xdr:cNvSpPr txBox="1"/>
      </xdr:nvSpPr>
      <xdr:spPr>
        <a:xfrm>
          <a:off x="6705111" y="166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129020</xdr:rowOff>
    </xdr:from>
    <xdr:to>
      <xdr:col>55</xdr:col>
      <xdr:colOff>50800</xdr:colOff>
      <xdr:row>96</xdr:row>
      <xdr:rowOff>59170</xdr:rowOff>
    </xdr:to>
    <xdr:sp macro="" textlink="">
      <xdr:nvSpPr>
        <xdr:cNvPr id="479" name="楕円 478"/>
        <xdr:cNvSpPr/>
      </xdr:nvSpPr>
      <xdr:spPr>
        <a:xfrm>
          <a:off x="10426700" y="16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151897</xdr:rowOff>
    </xdr:from>
    <xdr:ext cx="534377" cy="259045"/>
    <xdr:sp macro="" textlink="">
      <xdr:nvSpPr>
        <xdr:cNvPr id="480" name="土木費該当値テキスト"/>
        <xdr:cNvSpPr txBox="1"/>
      </xdr:nvSpPr>
      <xdr:spPr>
        <a:xfrm>
          <a:off x="10528300" y="162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89681</xdr:rowOff>
    </xdr:from>
    <xdr:to>
      <xdr:col>50</xdr:col>
      <xdr:colOff>165100</xdr:colOff>
      <xdr:row>96</xdr:row>
      <xdr:rowOff>19831</xdr:rowOff>
    </xdr:to>
    <xdr:sp macro="" textlink="">
      <xdr:nvSpPr>
        <xdr:cNvPr id="481" name="楕円 480"/>
        <xdr:cNvSpPr/>
      </xdr:nvSpPr>
      <xdr:spPr>
        <a:xfrm>
          <a:off x="9588500" y="163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36358</xdr:rowOff>
    </xdr:from>
    <xdr:ext cx="534377" cy="259045"/>
    <xdr:sp macro="" textlink="">
      <xdr:nvSpPr>
        <xdr:cNvPr id="482" name="テキスト ボックス 481"/>
        <xdr:cNvSpPr txBox="1"/>
      </xdr:nvSpPr>
      <xdr:spPr>
        <a:xfrm>
          <a:off x="9372111" y="161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17138</xdr:rowOff>
    </xdr:from>
    <xdr:to>
      <xdr:col>46</xdr:col>
      <xdr:colOff>38100</xdr:colOff>
      <xdr:row>95</xdr:row>
      <xdr:rowOff>118738</xdr:rowOff>
    </xdr:to>
    <xdr:sp macro="" textlink="">
      <xdr:nvSpPr>
        <xdr:cNvPr id="483" name="楕円 482"/>
        <xdr:cNvSpPr/>
      </xdr:nvSpPr>
      <xdr:spPr>
        <a:xfrm>
          <a:off x="8699500" y="1630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135265</xdr:rowOff>
    </xdr:from>
    <xdr:ext cx="534377" cy="259045"/>
    <xdr:sp macro="" textlink="">
      <xdr:nvSpPr>
        <xdr:cNvPr id="484" name="テキスト ボックス 483"/>
        <xdr:cNvSpPr txBox="1"/>
      </xdr:nvSpPr>
      <xdr:spPr>
        <a:xfrm>
          <a:off x="8483111" y="1608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149498</xdr:rowOff>
    </xdr:from>
    <xdr:to>
      <xdr:col>41</xdr:col>
      <xdr:colOff>101600</xdr:colOff>
      <xdr:row>96</xdr:row>
      <xdr:rowOff>79648</xdr:rowOff>
    </xdr:to>
    <xdr:sp macro="" textlink="">
      <xdr:nvSpPr>
        <xdr:cNvPr id="485" name="楕円 484"/>
        <xdr:cNvSpPr/>
      </xdr:nvSpPr>
      <xdr:spPr>
        <a:xfrm>
          <a:off x="7810500" y="164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70775</xdr:rowOff>
    </xdr:from>
    <xdr:ext cx="534377" cy="259045"/>
    <xdr:sp macro="" textlink="">
      <xdr:nvSpPr>
        <xdr:cNvPr id="486" name="テキスト ボックス 485"/>
        <xdr:cNvSpPr txBox="1"/>
      </xdr:nvSpPr>
      <xdr:spPr>
        <a:xfrm>
          <a:off x="7594111" y="1652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70707</xdr:rowOff>
    </xdr:from>
    <xdr:to>
      <xdr:col>36</xdr:col>
      <xdr:colOff>165100</xdr:colOff>
      <xdr:row>96</xdr:row>
      <xdr:rowOff>857</xdr:rowOff>
    </xdr:to>
    <xdr:sp macro="" textlink="">
      <xdr:nvSpPr>
        <xdr:cNvPr id="487" name="楕円 486"/>
        <xdr:cNvSpPr/>
      </xdr:nvSpPr>
      <xdr:spPr>
        <a:xfrm>
          <a:off x="6921500" y="163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17384</xdr:rowOff>
    </xdr:from>
    <xdr:ext cx="534377" cy="259045"/>
    <xdr:sp macro="" textlink="">
      <xdr:nvSpPr>
        <xdr:cNvPr id="488" name="テキスト ボックス 487"/>
        <xdr:cNvSpPr txBox="1"/>
      </xdr:nvSpPr>
      <xdr:spPr>
        <a:xfrm>
          <a:off x="6705111" y="161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54706</xdr:rowOff>
    </xdr:from>
    <xdr:to>
      <xdr:col>85</xdr:col>
      <xdr:colOff>127000</xdr:colOff>
      <xdr:row>37</xdr:row>
      <xdr:rowOff>26314</xdr:rowOff>
    </xdr:to>
    <xdr:cxnSp macro="">
      <xdr:nvCxnSpPr>
        <xdr:cNvPr id="516" name="直線コネクタ 515"/>
        <xdr:cNvCxnSpPr/>
      </xdr:nvCxnSpPr>
      <xdr:spPr>
        <a:xfrm flipV="1">
          <a:off x="15481300" y="6226906"/>
          <a:ext cx="838200" cy="1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26314</xdr:rowOff>
    </xdr:from>
    <xdr:to>
      <xdr:col>81</xdr:col>
      <xdr:colOff>50800</xdr:colOff>
      <xdr:row>37</xdr:row>
      <xdr:rowOff>98186</xdr:rowOff>
    </xdr:to>
    <xdr:cxnSp macro="">
      <xdr:nvCxnSpPr>
        <xdr:cNvPr id="519" name="直線コネクタ 518"/>
        <xdr:cNvCxnSpPr/>
      </xdr:nvCxnSpPr>
      <xdr:spPr>
        <a:xfrm flipV="1">
          <a:off x="14592300" y="6369964"/>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98186</xdr:rowOff>
    </xdr:from>
    <xdr:to>
      <xdr:col>76</xdr:col>
      <xdr:colOff>114300</xdr:colOff>
      <xdr:row>37</xdr:row>
      <xdr:rowOff>115057</xdr:rowOff>
    </xdr:to>
    <xdr:cxnSp macro="">
      <xdr:nvCxnSpPr>
        <xdr:cNvPr id="522" name="直線コネクタ 521"/>
        <xdr:cNvCxnSpPr/>
      </xdr:nvCxnSpPr>
      <xdr:spPr>
        <a:xfrm flipV="1">
          <a:off x="13703300" y="6441836"/>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30475</xdr:rowOff>
    </xdr:from>
    <xdr:to>
      <xdr:col>71</xdr:col>
      <xdr:colOff>177800</xdr:colOff>
      <xdr:row>37</xdr:row>
      <xdr:rowOff>115057</xdr:rowOff>
    </xdr:to>
    <xdr:cxnSp macro="">
      <xdr:nvCxnSpPr>
        <xdr:cNvPr id="525" name="直線コネクタ 524"/>
        <xdr:cNvCxnSpPr/>
      </xdr:nvCxnSpPr>
      <xdr:spPr>
        <a:xfrm>
          <a:off x="12814300" y="6374125"/>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8" name="フローチャート: 判断 527"/>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9" name="テキスト ボックス 528"/>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3906</xdr:rowOff>
    </xdr:from>
    <xdr:to>
      <xdr:col>85</xdr:col>
      <xdr:colOff>177800</xdr:colOff>
      <xdr:row>36</xdr:row>
      <xdr:rowOff>105506</xdr:rowOff>
    </xdr:to>
    <xdr:sp macro="" textlink="">
      <xdr:nvSpPr>
        <xdr:cNvPr id="535" name="楕円 534"/>
        <xdr:cNvSpPr/>
      </xdr:nvSpPr>
      <xdr:spPr>
        <a:xfrm>
          <a:off x="16268700" y="61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26783</xdr:rowOff>
    </xdr:from>
    <xdr:ext cx="534377" cy="259045"/>
    <xdr:sp macro="" textlink="">
      <xdr:nvSpPr>
        <xdr:cNvPr id="536" name="消防費該当値テキスト"/>
        <xdr:cNvSpPr txBox="1"/>
      </xdr:nvSpPr>
      <xdr:spPr>
        <a:xfrm>
          <a:off x="16370300" y="60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146964</xdr:rowOff>
    </xdr:from>
    <xdr:to>
      <xdr:col>81</xdr:col>
      <xdr:colOff>101600</xdr:colOff>
      <xdr:row>37</xdr:row>
      <xdr:rowOff>77114</xdr:rowOff>
    </xdr:to>
    <xdr:sp macro="" textlink="">
      <xdr:nvSpPr>
        <xdr:cNvPr id="537" name="楕円 536"/>
        <xdr:cNvSpPr/>
      </xdr:nvSpPr>
      <xdr:spPr>
        <a:xfrm>
          <a:off x="15430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68241</xdr:rowOff>
    </xdr:from>
    <xdr:ext cx="534377" cy="259045"/>
    <xdr:sp macro="" textlink="">
      <xdr:nvSpPr>
        <xdr:cNvPr id="538" name="テキスト ボックス 537"/>
        <xdr:cNvSpPr txBox="1"/>
      </xdr:nvSpPr>
      <xdr:spPr>
        <a:xfrm>
          <a:off x="15214111" y="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47386</xdr:rowOff>
    </xdr:from>
    <xdr:to>
      <xdr:col>76</xdr:col>
      <xdr:colOff>165100</xdr:colOff>
      <xdr:row>37</xdr:row>
      <xdr:rowOff>148986</xdr:rowOff>
    </xdr:to>
    <xdr:sp macro="" textlink="">
      <xdr:nvSpPr>
        <xdr:cNvPr id="539" name="楕円 538"/>
        <xdr:cNvSpPr/>
      </xdr:nvSpPr>
      <xdr:spPr>
        <a:xfrm>
          <a:off x="14541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140113</xdr:rowOff>
    </xdr:from>
    <xdr:ext cx="534377" cy="259045"/>
    <xdr:sp macro="" textlink="">
      <xdr:nvSpPr>
        <xdr:cNvPr id="540" name="テキスト ボックス 539"/>
        <xdr:cNvSpPr txBox="1"/>
      </xdr:nvSpPr>
      <xdr:spPr>
        <a:xfrm>
          <a:off x="14325111" y="64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64257</xdr:rowOff>
    </xdr:from>
    <xdr:to>
      <xdr:col>72</xdr:col>
      <xdr:colOff>38100</xdr:colOff>
      <xdr:row>37</xdr:row>
      <xdr:rowOff>165857</xdr:rowOff>
    </xdr:to>
    <xdr:sp macro="" textlink="">
      <xdr:nvSpPr>
        <xdr:cNvPr id="541" name="楕円 540"/>
        <xdr:cNvSpPr/>
      </xdr:nvSpPr>
      <xdr:spPr>
        <a:xfrm>
          <a:off x="13652500" y="64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156984</xdr:rowOff>
    </xdr:from>
    <xdr:ext cx="534377" cy="259045"/>
    <xdr:sp macro="" textlink="">
      <xdr:nvSpPr>
        <xdr:cNvPr id="542" name="テキスト ボックス 541"/>
        <xdr:cNvSpPr txBox="1"/>
      </xdr:nvSpPr>
      <xdr:spPr>
        <a:xfrm>
          <a:off x="13436111" y="65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151125</xdr:rowOff>
    </xdr:from>
    <xdr:to>
      <xdr:col>67</xdr:col>
      <xdr:colOff>101600</xdr:colOff>
      <xdr:row>37</xdr:row>
      <xdr:rowOff>81275</xdr:rowOff>
    </xdr:to>
    <xdr:sp macro="" textlink="">
      <xdr:nvSpPr>
        <xdr:cNvPr id="543" name="楕円 542"/>
        <xdr:cNvSpPr/>
      </xdr:nvSpPr>
      <xdr:spPr>
        <a:xfrm>
          <a:off x="12763500" y="6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72402</xdr:rowOff>
    </xdr:from>
    <xdr:ext cx="534377" cy="259045"/>
    <xdr:sp macro="" textlink="">
      <xdr:nvSpPr>
        <xdr:cNvPr id="544" name="テキスト ボックス 543"/>
        <xdr:cNvSpPr txBox="1"/>
      </xdr:nvSpPr>
      <xdr:spPr>
        <a:xfrm>
          <a:off x="12547111" y="64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119485</xdr:rowOff>
    </xdr:from>
    <xdr:to>
      <xdr:col>85</xdr:col>
      <xdr:colOff>127000</xdr:colOff>
      <xdr:row>57</xdr:row>
      <xdr:rowOff>3715</xdr:rowOff>
    </xdr:to>
    <xdr:cxnSp macro="">
      <xdr:nvCxnSpPr>
        <xdr:cNvPr id="576" name="直線コネクタ 575"/>
        <xdr:cNvCxnSpPr/>
      </xdr:nvCxnSpPr>
      <xdr:spPr>
        <a:xfrm>
          <a:off x="15481300" y="9720685"/>
          <a:ext cx="8382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119485</xdr:rowOff>
    </xdr:from>
    <xdr:to>
      <xdr:col>81</xdr:col>
      <xdr:colOff>50800</xdr:colOff>
      <xdr:row>56</xdr:row>
      <xdr:rowOff>144648</xdr:rowOff>
    </xdr:to>
    <xdr:cxnSp macro="">
      <xdr:nvCxnSpPr>
        <xdr:cNvPr id="579" name="直線コネクタ 578"/>
        <xdr:cNvCxnSpPr/>
      </xdr:nvCxnSpPr>
      <xdr:spPr>
        <a:xfrm flipV="1">
          <a:off x="14592300" y="9720685"/>
          <a:ext cx="889000" cy="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144648</xdr:rowOff>
    </xdr:from>
    <xdr:to>
      <xdr:col>76</xdr:col>
      <xdr:colOff>114300</xdr:colOff>
      <xdr:row>57</xdr:row>
      <xdr:rowOff>12305</xdr:rowOff>
    </xdr:to>
    <xdr:cxnSp macro="">
      <xdr:nvCxnSpPr>
        <xdr:cNvPr id="582" name="直線コネクタ 581"/>
        <xdr:cNvCxnSpPr/>
      </xdr:nvCxnSpPr>
      <xdr:spPr>
        <a:xfrm flipV="1">
          <a:off x="13703300" y="9745848"/>
          <a:ext cx="8890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150477</xdr:rowOff>
    </xdr:from>
    <xdr:to>
      <xdr:col>71</xdr:col>
      <xdr:colOff>177800</xdr:colOff>
      <xdr:row>57</xdr:row>
      <xdr:rowOff>12305</xdr:rowOff>
    </xdr:to>
    <xdr:cxnSp macro="">
      <xdr:nvCxnSpPr>
        <xdr:cNvPr id="585" name="直線コネクタ 584"/>
        <xdr:cNvCxnSpPr/>
      </xdr:nvCxnSpPr>
      <xdr:spPr>
        <a:xfrm>
          <a:off x="12814300" y="9751677"/>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8" name="フローチャート: 判断 587"/>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9" name="テキスト ボックス 588"/>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124365</xdr:rowOff>
    </xdr:from>
    <xdr:to>
      <xdr:col>85</xdr:col>
      <xdr:colOff>177800</xdr:colOff>
      <xdr:row>57</xdr:row>
      <xdr:rowOff>54515</xdr:rowOff>
    </xdr:to>
    <xdr:sp macro="" textlink="">
      <xdr:nvSpPr>
        <xdr:cNvPr id="595" name="楕円 594"/>
        <xdr:cNvSpPr/>
      </xdr:nvSpPr>
      <xdr:spPr>
        <a:xfrm>
          <a:off x="16268700" y="97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102792</xdr:rowOff>
    </xdr:from>
    <xdr:ext cx="534377" cy="259045"/>
    <xdr:sp macro="" textlink="">
      <xdr:nvSpPr>
        <xdr:cNvPr id="596" name="教育費該当値テキスト"/>
        <xdr:cNvSpPr txBox="1"/>
      </xdr:nvSpPr>
      <xdr:spPr>
        <a:xfrm>
          <a:off x="16370300" y="97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68685</xdr:rowOff>
    </xdr:from>
    <xdr:to>
      <xdr:col>81</xdr:col>
      <xdr:colOff>101600</xdr:colOff>
      <xdr:row>56</xdr:row>
      <xdr:rowOff>170285</xdr:rowOff>
    </xdr:to>
    <xdr:sp macro="" textlink="">
      <xdr:nvSpPr>
        <xdr:cNvPr id="597" name="楕円 596"/>
        <xdr:cNvSpPr/>
      </xdr:nvSpPr>
      <xdr:spPr>
        <a:xfrm>
          <a:off x="15430500" y="966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161412</xdr:rowOff>
    </xdr:from>
    <xdr:ext cx="534377" cy="259045"/>
    <xdr:sp macro="" textlink="">
      <xdr:nvSpPr>
        <xdr:cNvPr id="598" name="テキスト ボックス 597"/>
        <xdr:cNvSpPr txBox="1"/>
      </xdr:nvSpPr>
      <xdr:spPr>
        <a:xfrm>
          <a:off x="15214111" y="9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93848</xdr:rowOff>
    </xdr:from>
    <xdr:to>
      <xdr:col>76</xdr:col>
      <xdr:colOff>165100</xdr:colOff>
      <xdr:row>57</xdr:row>
      <xdr:rowOff>23998</xdr:rowOff>
    </xdr:to>
    <xdr:sp macro="" textlink="">
      <xdr:nvSpPr>
        <xdr:cNvPr id="599" name="楕円 598"/>
        <xdr:cNvSpPr/>
      </xdr:nvSpPr>
      <xdr:spPr>
        <a:xfrm>
          <a:off x="14541500" y="96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15125</xdr:rowOff>
    </xdr:from>
    <xdr:ext cx="534377" cy="259045"/>
    <xdr:sp macro="" textlink="">
      <xdr:nvSpPr>
        <xdr:cNvPr id="600" name="テキスト ボックス 599"/>
        <xdr:cNvSpPr txBox="1"/>
      </xdr:nvSpPr>
      <xdr:spPr>
        <a:xfrm>
          <a:off x="14325111" y="978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132955</xdr:rowOff>
    </xdr:from>
    <xdr:to>
      <xdr:col>72</xdr:col>
      <xdr:colOff>38100</xdr:colOff>
      <xdr:row>57</xdr:row>
      <xdr:rowOff>63105</xdr:rowOff>
    </xdr:to>
    <xdr:sp macro="" textlink="">
      <xdr:nvSpPr>
        <xdr:cNvPr id="601" name="楕円 600"/>
        <xdr:cNvSpPr/>
      </xdr:nvSpPr>
      <xdr:spPr>
        <a:xfrm>
          <a:off x="13652500" y="9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54232</xdr:rowOff>
    </xdr:from>
    <xdr:ext cx="534377" cy="259045"/>
    <xdr:sp macro="" textlink="">
      <xdr:nvSpPr>
        <xdr:cNvPr id="602" name="テキスト ボックス 601"/>
        <xdr:cNvSpPr txBox="1"/>
      </xdr:nvSpPr>
      <xdr:spPr>
        <a:xfrm>
          <a:off x="13436111" y="98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99677</xdr:rowOff>
    </xdr:from>
    <xdr:to>
      <xdr:col>67</xdr:col>
      <xdr:colOff>101600</xdr:colOff>
      <xdr:row>57</xdr:row>
      <xdr:rowOff>29827</xdr:rowOff>
    </xdr:to>
    <xdr:sp macro="" textlink="">
      <xdr:nvSpPr>
        <xdr:cNvPr id="603" name="楕円 602"/>
        <xdr:cNvSpPr/>
      </xdr:nvSpPr>
      <xdr:spPr>
        <a:xfrm>
          <a:off x="12763500" y="97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46354</xdr:rowOff>
    </xdr:from>
    <xdr:ext cx="534377" cy="259045"/>
    <xdr:sp macro="" textlink="">
      <xdr:nvSpPr>
        <xdr:cNvPr id="604" name="テキスト ボックス 603"/>
        <xdr:cNvSpPr txBox="1"/>
      </xdr:nvSpPr>
      <xdr:spPr>
        <a:xfrm>
          <a:off x="12547111" y="94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165717</xdr:rowOff>
    </xdr:from>
    <xdr:to>
      <xdr:col>85</xdr:col>
      <xdr:colOff>127000</xdr:colOff>
      <xdr:row>79</xdr:row>
      <xdr:rowOff>80428</xdr:rowOff>
    </xdr:to>
    <xdr:cxnSp macro="">
      <xdr:nvCxnSpPr>
        <xdr:cNvPr id="635" name="直線コネクタ 634"/>
        <xdr:cNvCxnSpPr/>
      </xdr:nvCxnSpPr>
      <xdr:spPr>
        <a:xfrm>
          <a:off x="15481300" y="13538817"/>
          <a:ext cx="838200" cy="8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165717</xdr:rowOff>
    </xdr:from>
    <xdr:to>
      <xdr:col>81</xdr:col>
      <xdr:colOff>50800</xdr:colOff>
      <xdr:row>79</xdr:row>
      <xdr:rowOff>37516</xdr:rowOff>
    </xdr:to>
    <xdr:cxnSp macro="">
      <xdr:nvCxnSpPr>
        <xdr:cNvPr id="638" name="直線コネクタ 637"/>
        <xdr:cNvCxnSpPr/>
      </xdr:nvCxnSpPr>
      <xdr:spPr>
        <a:xfrm flipV="1">
          <a:off x="14592300" y="13538817"/>
          <a:ext cx="889000" cy="4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0" name="テキスト ボックス 639"/>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37516</xdr:rowOff>
    </xdr:from>
    <xdr:to>
      <xdr:col>76</xdr:col>
      <xdr:colOff>114300</xdr:colOff>
      <xdr:row>79</xdr:row>
      <xdr:rowOff>83703</xdr:rowOff>
    </xdr:to>
    <xdr:cxnSp macro="">
      <xdr:nvCxnSpPr>
        <xdr:cNvPr id="641" name="直線コネクタ 640"/>
        <xdr:cNvCxnSpPr/>
      </xdr:nvCxnSpPr>
      <xdr:spPr>
        <a:xfrm flipV="1">
          <a:off x="13703300" y="13582066"/>
          <a:ext cx="889000" cy="4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3" name="テキスト ボックス 642"/>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83703</xdr:rowOff>
    </xdr:from>
    <xdr:to>
      <xdr:col>71</xdr:col>
      <xdr:colOff>177800</xdr:colOff>
      <xdr:row>79</xdr:row>
      <xdr:rowOff>86469</xdr:rowOff>
    </xdr:to>
    <xdr:cxnSp macro="">
      <xdr:nvCxnSpPr>
        <xdr:cNvPr id="644" name="直線コネクタ 643"/>
        <xdr:cNvCxnSpPr/>
      </xdr:nvCxnSpPr>
      <xdr:spPr>
        <a:xfrm flipV="1">
          <a:off x="12814300" y="13628253"/>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32370</xdr:rowOff>
    </xdr:from>
    <xdr:to>
      <xdr:col>67</xdr:col>
      <xdr:colOff>101600</xdr:colOff>
      <xdr:row>79</xdr:row>
      <xdr:rowOff>133970</xdr:rowOff>
    </xdr:to>
    <xdr:sp macro="" textlink="">
      <xdr:nvSpPr>
        <xdr:cNvPr id="647" name="フローチャート: 判断 646"/>
        <xdr:cNvSpPr/>
      </xdr:nvSpPr>
      <xdr:spPr>
        <a:xfrm>
          <a:off x="12763500" y="13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150497</xdr:rowOff>
    </xdr:from>
    <xdr:ext cx="469744" cy="259045"/>
    <xdr:sp macro="" textlink="">
      <xdr:nvSpPr>
        <xdr:cNvPr id="648" name="テキスト ボックス 647"/>
        <xdr:cNvSpPr txBox="1"/>
      </xdr:nvSpPr>
      <xdr:spPr>
        <a:xfrm>
          <a:off x="12579428" y="1335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29628</xdr:rowOff>
    </xdr:from>
    <xdr:to>
      <xdr:col>85</xdr:col>
      <xdr:colOff>177800</xdr:colOff>
      <xdr:row>79</xdr:row>
      <xdr:rowOff>131228</xdr:rowOff>
    </xdr:to>
    <xdr:sp macro="" textlink="">
      <xdr:nvSpPr>
        <xdr:cNvPr id="654" name="楕円 653"/>
        <xdr:cNvSpPr/>
      </xdr:nvSpPr>
      <xdr:spPr>
        <a:xfrm>
          <a:off x="16268700" y="135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116005</xdr:rowOff>
    </xdr:from>
    <xdr:ext cx="469744" cy="259045"/>
    <xdr:sp macro="" textlink="">
      <xdr:nvSpPr>
        <xdr:cNvPr id="655" name="災害復旧費該当値テキスト"/>
        <xdr:cNvSpPr txBox="1"/>
      </xdr:nvSpPr>
      <xdr:spPr>
        <a:xfrm>
          <a:off x="16370300" y="1348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114917</xdr:rowOff>
    </xdr:from>
    <xdr:to>
      <xdr:col>81</xdr:col>
      <xdr:colOff>101600</xdr:colOff>
      <xdr:row>79</xdr:row>
      <xdr:rowOff>45067</xdr:rowOff>
    </xdr:to>
    <xdr:sp macro="" textlink="">
      <xdr:nvSpPr>
        <xdr:cNvPr id="656" name="楕円 655"/>
        <xdr:cNvSpPr/>
      </xdr:nvSpPr>
      <xdr:spPr>
        <a:xfrm>
          <a:off x="15430500" y="134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61594</xdr:rowOff>
    </xdr:from>
    <xdr:ext cx="469744" cy="259045"/>
    <xdr:sp macro="" textlink="">
      <xdr:nvSpPr>
        <xdr:cNvPr id="657" name="テキスト ボックス 656"/>
        <xdr:cNvSpPr txBox="1"/>
      </xdr:nvSpPr>
      <xdr:spPr>
        <a:xfrm>
          <a:off x="15246428" y="1326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158166</xdr:rowOff>
    </xdr:from>
    <xdr:to>
      <xdr:col>76</xdr:col>
      <xdr:colOff>165100</xdr:colOff>
      <xdr:row>79</xdr:row>
      <xdr:rowOff>88316</xdr:rowOff>
    </xdr:to>
    <xdr:sp macro="" textlink="">
      <xdr:nvSpPr>
        <xdr:cNvPr id="658" name="楕円 657"/>
        <xdr:cNvSpPr/>
      </xdr:nvSpPr>
      <xdr:spPr>
        <a:xfrm>
          <a:off x="14541500" y="135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104843</xdr:rowOff>
    </xdr:from>
    <xdr:ext cx="469744" cy="259045"/>
    <xdr:sp macro="" textlink="">
      <xdr:nvSpPr>
        <xdr:cNvPr id="659" name="テキスト ボックス 658"/>
        <xdr:cNvSpPr txBox="1"/>
      </xdr:nvSpPr>
      <xdr:spPr>
        <a:xfrm>
          <a:off x="14357428" y="1330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32903</xdr:rowOff>
    </xdr:from>
    <xdr:to>
      <xdr:col>72</xdr:col>
      <xdr:colOff>38100</xdr:colOff>
      <xdr:row>79</xdr:row>
      <xdr:rowOff>134503</xdr:rowOff>
    </xdr:to>
    <xdr:sp macro="" textlink="">
      <xdr:nvSpPr>
        <xdr:cNvPr id="660" name="楕円 659"/>
        <xdr:cNvSpPr/>
      </xdr:nvSpPr>
      <xdr:spPr>
        <a:xfrm>
          <a:off x="13652500" y="135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125630</xdr:rowOff>
    </xdr:from>
    <xdr:ext cx="469744" cy="259045"/>
    <xdr:sp macro="" textlink="">
      <xdr:nvSpPr>
        <xdr:cNvPr id="661" name="テキスト ボックス 660"/>
        <xdr:cNvSpPr txBox="1"/>
      </xdr:nvSpPr>
      <xdr:spPr>
        <a:xfrm>
          <a:off x="13468428" y="1367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35669</xdr:rowOff>
    </xdr:from>
    <xdr:to>
      <xdr:col>67</xdr:col>
      <xdr:colOff>101600</xdr:colOff>
      <xdr:row>79</xdr:row>
      <xdr:rowOff>137269</xdr:rowOff>
    </xdr:to>
    <xdr:sp macro="" textlink="">
      <xdr:nvSpPr>
        <xdr:cNvPr id="662" name="楕円 661"/>
        <xdr:cNvSpPr/>
      </xdr:nvSpPr>
      <xdr:spPr>
        <a:xfrm>
          <a:off x="12763500" y="135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128396</xdr:rowOff>
    </xdr:from>
    <xdr:ext cx="469744" cy="259045"/>
    <xdr:sp macro="" textlink="">
      <xdr:nvSpPr>
        <xdr:cNvPr id="663" name="テキスト ボックス 662"/>
        <xdr:cNvSpPr txBox="1"/>
      </xdr:nvSpPr>
      <xdr:spPr>
        <a:xfrm>
          <a:off x="12579428" y="1367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114858</xdr:rowOff>
    </xdr:from>
    <xdr:to>
      <xdr:col>85</xdr:col>
      <xdr:colOff>127000</xdr:colOff>
      <xdr:row>94</xdr:row>
      <xdr:rowOff>125985</xdr:rowOff>
    </xdr:to>
    <xdr:cxnSp macro="">
      <xdr:nvCxnSpPr>
        <xdr:cNvPr id="692" name="直線コネクタ 691"/>
        <xdr:cNvCxnSpPr/>
      </xdr:nvCxnSpPr>
      <xdr:spPr>
        <a:xfrm flipV="1">
          <a:off x="15481300" y="16231158"/>
          <a:ext cx="8382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88951</xdr:rowOff>
    </xdr:from>
    <xdr:to>
      <xdr:col>81</xdr:col>
      <xdr:colOff>50800</xdr:colOff>
      <xdr:row>94</xdr:row>
      <xdr:rowOff>125985</xdr:rowOff>
    </xdr:to>
    <xdr:cxnSp macro="">
      <xdr:nvCxnSpPr>
        <xdr:cNvPr id="695" name="直線コネクタ 694"/>
        <xdr:cNvCxnSpPr/>
      </xdr:nvCxnSpPr>
      <xdr:spPr>
        <a:xfrm>
          <a:off x="14592300" y="16205251"/>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69417</xdr:rowOff>
    </xdr:from>
    <xdr:to>
      <xdr:col>76</xdr:col>
      <xdr:colOff>114300</xdr:colOff>
      <xdr:row>94</xdr:row>
      <xdr:rowOff>88951</xdr:rowOff>
    </xdr:to>
    <xdr:cxnSp macro="">
      <xdr:nvCxnSpPr>
        <xdr:cNvPr id="698" name="直線コネクタ 697"/>
        <xdr:cNvCxnSpPr/>
      </xdr:nvCxnSpPr>
      <xdr:spPr>
        <a:xfrm>
          <a:off x="13703300" y="1618571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69417</xdr:rowOff>
    </xdr:from>
    <xdr:to>
      <xdr:col>71</xdr:col>
      <xdr:colOff>177800</xdr:colOff>
      <xdr:row>94</xdr:row>
      <xdr:rowOff>93675</xdr:rowOff>
    </xdr:to>
    <xdr:cxnSp macro="">
      <xdr:nvCxnSpPr>
        <xdr:cNvPr id="701" name="直線コネクタ 700"/>
        <xdr:cNvCxnSpPr/>
      </xdr:nvCxnSpPr>
      <xdr:spPr>
        <a:xfrm flipV="1">
          <a:off x="12814300" y="16185717"/>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157035</xdr:rowOff>
    </xdr:from>
    <xdr:to>
      <xdr:col>67</xdr:col>
      <xdr:colOff>101600</xdr:colOff>
      <xdr:row>96</xdr:row>
      <xdr:rowOff>87185</xdr:rowOff>
    </xdr:to>
    <xdr:sp macro="" textlink="">
      <xdr:nvSpPr>
        <xdr:cNvPr id="704" name="フローチャート: 判断 703"/>
        <xdr:cNvSpPr/>
      </xdr:nvSpPr>
      <xdr:spPr>
        <a:xfrm>
          <a:off x="12763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78312</xdr:rowOff>
    </xdr:from>
    <xdr:ext cx="534377" cy="259045"/>
    <xdr:sp macro="" textlink="">
      <xdr:nvSpPr>
        <xdr:cNvPr id="705" name="テキスト ボックス 704"/>
        <xdr:cNvSpPr txBox="1"/>
      </xdr:nvSpPr>
      <xdr:spPr>
        <a:xfrm>
          <a:off x="12547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64058</xdr:rowOff>
    </xdr:from>
    <xdr:to>
      <xdr:col>85</xdr:col>
      <xdr:colOff>177800</xdr:colOff>
      <xdr:row>94</xdr:row>
      <xdr:rowOff>165658</xdr:rowOff>
    </xdr:to>
    <xdr:sp macro="" textlink="">
      <xdr:nvSpPr>
        <xdr:cNvPr id="711" name="楕円 710"/>
        <xdr:cNvSpPr/>
      </xdr:nvSpPr>
      <xdr:spPr>
        <a:xfrm>
          <a:off x="16268700" y="161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86935</xdr:rowOff>
    </xdr:from>
    <xdr:ext cx="534377" cy="259045"/>
    <xdr:sp macro="" textlink="">
      <xdr:nvSpPr>
        <xdr:cNvPr id="712" name="公債費該当値テキスト"/>
        <xdr:cNvSpPr txBox="1"/>
      </xdr:nvSpPr>
      <xdr:spPr>
        <a:xfrm>
          <a:off x="16370300" y="160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75185</xdr:rowOff>
    </xdr:from>
    <xdr:to>
      <xdr:col>81</xdr:col>
      <xdr:colOff>101600</xdr:colOff>
      <xdr:row>95</xdr:row>
      <xdr:rowOff>5335</xdr:rowOff>
    </xdr:to>
    <xdr:sp macro="" textlink="">
      <xdr:nvSpPr>
        <xdr:cNvPr id="713" name="楕円 712"/>
        <xdr:cNvSpPr/>
      </xdr:nvSpPr>
      <xdr:spPr>
        <a:xfrm>
          <a:off x="15430500" y="161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21862</xdr:rowOff>
    </xdr:from>
    <xdr:ext cx="534377" cy="259045"/>
    <xdr:sp macro="" textlink="">
      <xdr:nvSpPr>
        <xdr:cNvPr id="714" name="テキスト ボックス 713"/>
        <xdr:cNvSpPr txBox="1"/>
      </xdr:nvSpPr>
      <xdr:spPr>
        <a:xfrm>
          <a:off x="15214111" y="159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38151</xdr:rowOff>
    </xdr:from>
    <xdr:to>
      <xdr:col>76</xdr:col>
      <xdr:colOff>165100</xdr:colOff>
      <xdr:row>94</xdr:row>
      <xdr:rowOff>139751</xdr:rowOff>
    </xdr:to>
    <xdr:sp macro="" textlink="">
      <xdr:nvSpPr>
        <xdr:cNvPr id="715" name="楕円 714"/>
        <xdr:cNvSpPr/>
      </xdr:nvSpPr>
      <xdr:spPr>
        <a:xfrm>
          <a:off x="14541500" y="16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156278</xdr:rowOff>
    </xdr:from>
    <xdr:ext cx="534377" cy="259045"/>
    <xdr:sp macro="" textlink="">
      <xdr:nvSpPr>
        <xdr:cNvPr id="716" name="テキスト ボックス 715"/>
        <xdr:cNvSpPr txBox="1"/>
      </xdr:nvSpPr>
      <xdr:spPr>
        <a:xfrm>
          <a:off x="14325111" y="159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18617</xdr:rowOff>
    </xdr:from>
    <xdr:to>
      <xdr:col>72</xdr:col>
      <xdr:colOff>38100</xdr:colOff>
      <xdr:row>94</xdr:row>
      <xdr:rowOff>120217</xdr:rowOff>
    </xdr:to>
    <xdr:sp macro="" textlink="">
      <xdr:nvSpPr>
        <xdr:cNvPr id="717" name="楕円 716"/>
        <xdr:cNvSpPr/>
      </xdr:nvSpPr>
      <xdr:spPr>
        <a:xfrm>
          <a:off x="13652500" y="161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136744</xdr:rowOff>
    </xdr:from>
    <xdr:ext cx="534377" cy="259045"/>
    <xdr:sp macro="" textlink="">
      <xdr:nvSpPr>
        <xdr:cNvPr id="718" name="テキスト ボックス 717"/>
        <xdr:cNvSpPr txBox="1"/>
      </xdr:nvSpPr>
      <xdr:spPr>
        <a:xfrm>
          <a:off x="13436111" y="159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42875</xdr:rowOff>
    </xdr:from>
    <xdr:to>
      <xdr:col>67</xdr:col>
      <xdr:colOff>101600</xdr:colOff>
      <xdr:row>94</xdr:row>
      <xdr:rowOff>144475</xdr:rowOff>
    </xdr:to>
    <xdr:sp macro="" textlink="">
      <xdr:nvSpPr>
        <xdr:cNvPr id="719" name="楕円 718"/>
        <xdr:cNvSpPr/>
      </xdr:nvSpPr>
      <xdr:spPr>
        <a:xfrm>
          <a:off x="12763500" y="161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161002</xdr:rowOff>
    </xdr:from>
    <xdr:ext cx="534377" cy="259045"/>
    <xdr:sp macro="" textlink="">
      <xdr:nvSpPr>
        <xdr:cNvPr id="720" name="テキスト ボックス 719"/>
        <xdr:cNvSpPr txBox="1"/>
      </xdr:nvSpPr>
      <xdr:spPr>
        <a:xfrm>
          <a:off x="12547111" y="159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121856</xdr:rowOff>
    </xdr:from>
    <xdr:to>
      <xdr:col>98</xdr:col>
      <xdr:colOff>38100</xdr:colOff>
      <xdr:row>39</xdr:row>
      <xdr:rowOff>52006</xdr:rowOff>
    </xdr:to>
    <xdr:sp macro="" textlink="">
      <xdr:nvSpPr>
        <xdr:cNvPr id="761" name="フローチャート: 判断 760"/>
        <xdr:cNvSpPr/>
      </xdr:nvSpPr>
      <xdr:spPr>
        <a:xfrm>
          <a:off x="18605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68534</xdr:rowOff>
    </xdr:from>
    <xdr:ext cx="378565" cy="259045"/>
    <xdr:sp macro="" textlink="">
      <xdr:nvSpPr>
        <xdr:cNvPr id="762" name="テキスト ボックス 761"/>
        <xdr:cNvSpPr txBox="1"/>
      </xdr:nvSpPr>
      <xdr:spPr>
        <a:xfrm>
          <a:off x="18467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が類似団体の平均を大きく上回るのは、出生率が他の団体に比べ高いことが要因の一つとなる。それに伴い、児童措置費や児童福祉施設等の管理運営費、整備に要する経費が膨らんでいる。保育所等の施設整備の充実により待機児童は少ない。公債費については、合併特例事業や臨時財政対策債における償還額の増額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52,132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全国平均及び類似団体平均を上回っている。今後公債費の減少を見込んでいるが、「中津市行政サービス高度化プラン」に基づき、地方債発行を抑制し、プライマリーバランスに留意した、公債費の適正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歳入は、個人住民税や固定資産税の増額によって、地方税は</a:t>
          </a:r>
          <a:r>
            <a:rPr kumimoji="1" lang="en-US" altLang="ja-JP" sz="1200">
              <a:solidFill>
                <a:sysClr val="windowText" lastClr="000000"/>
              </a:solidFill>
              <a:latin typeface="ＭＳ ゴシック" pitchFamily="49" charset="-128"/>
              <a:ea typeface="ＭＳ ゴシック" pitchFamily="49" charset="-128"/>
            </a:rPr>
            <a:t>42,135</a:t>
          </a:r>
          <a:r>
            <a:rPr kumimoji="1" lang="ja-JP" altLang="en-US" sz="1200">
              <a:solidFill>
                <a:sysClr val="windowText" lastClr="000000"/>
              </a:solidFill>
              <a:latin typeface="ＭＳ ゴシック" pitchFamily="49" charset="-128"/>
              <a:ea typeface="ＭＳ ゴシック" pitchFamily="49" charset="-128"/>
            </a:rPr>
            <a:t>千円増額となっており、一方で地方交付税の</a:t>
          </a:r>
          <a:r>
            <a:rPr kumimoji="1" lang="en-US" altLang="ja-JP" sz="1200">
              <a:solidFill>
                <a:sysClr val="windowText" lastClr="000000"/>
              </a:solidFill>
              <a:latin typeface="ＭＳ ゴシック" pitchFamily="49" charset="-128"/>
              <a:ea typeface="ＭＳ ゴシック" pitchFamily="49" charset="-128"/>
            </a:rPr>
            <a:t>141,719</a:t>
          </a:r>
          <a:r>
            <a:rPr kumimoji="1" lang="ja-JP" altLang="en-US" sz="1200">
              <a:solidFill>
                <a:sysClr val="windowText" lastClr="000000"/>
              </a:solidFill>
              <a:latin typeface="ＭＳ ゴシック" pitchFamily="49" charset="-128"/>
              <a:ea typeface="ＭＳ ゴシック" pitchFamily="49" charset="-128"/>
            </a:rPr>
            <a:t>千円減額や補助事業の終了に伴う国庫支出金の</a:t>
          </a:r>
          <a:r>
            <a:rPr kumimoji="1" lang="en-US" altLang="ja-JP" sz="1200">
              <a:solidFill>
                <a:sysClr val="windowText" lastClr="000000"/>
              </a:solidFill>
              <a:latin typeface="ＭＳ ゴシック" pitchFamily="49" charset="-128"/>
              <a:ea typeface="ＭＳ ゴシック" pitchFamily="49" charset="-128"/>
            </a:rPr>
            <a:t>114,621</a:t>
          </a:r>
          <a:r>
            <a:rPr kumimoji="1" lang="ja-JP" altLang="en-US" sz="1200">
              <a:solidFill>
                <a:sysClr val="windowText" lastClr="000000"/>
              </a:solidFill>
              <a:latin typeface="ＭＳ ゴシック" pitchFamily="49" charset="-128"/>
              <a:ea typeface="ＭＳ ゴシック" pitchFamily="49" charset="-128"/>
            </a:rPr>
            <a:t>千円の減額となっている。基金繰入金の増額により歳入総額としてはは</a:t>
          </a:r>
          <a:r>
            <a:rPr kumimoji="1" lang="en-US" altLang="ja-JP" sz="1200">
              <a:solidFill>
                <a:sysClr val="windowText" lastClr="000000"/>
              </a:solidFill>
              <a:latin typeface="ＭＳ ゴシック" pitchFamily="49" charset="-128"/>
              <a:ea typeface="ＭＳ ゴシック" pitchFamily="49" charset="-128"/>
            </a:rPr>
            <a:t>317,394</a:t>
          </a:r>
          <a:r>
            <a:rPr kumimoji="1" lang="ja-JP" altLang="en-US" sz="1200">
              <a:solidFill>
                <a:sysClr val="windowText" lastClr="000000"/>
              </a:solidFill>
              <a:latin typeface="ＭＳ ゴシック" pitchFamily="49" charset="-128"/>
              <a:ea typeface="ＭＳ ゴシック" pitchFamily="49" charset="-128"/>
            </a:rPr>
            <a:t>千円の増額となった。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歳出は、認定こども園等給付費の増による扶助費の増額や旧下毛第一清掃センターの解体工事等による物件費の増額があり、歳出総額では</a:t>
          </a:r>
          <a:r>
            <a:rPr kumimoji="1" lang="en-US" altLang="ja-JP" sz="1200">
              <a:solidFill>
                <a:sysClr val="windowText" lastClr="000000"/>
              </a:solidFill>
              <a:latin typeface="ＭＳ ゴシック" pitchFamily="49" charset="-128"/>
              <a:ea typeface="ＭＳ ゴシック" pitchFamily="49" charset="-128"/>
            </a:rPr>
            <a:t>522,737</a:t>
          </a:r>
          <a:r>
            <a:rPr kumimoji="1" lang="ja-JP" altLang="en-US" sz="1200">
              <a:solidFill>
                <a:sysClr val="windowText" lastClr="000000"/>
              </a:solidFill>
              <a:latin typeface="ＭＳ ゴシック" pitchFamily="49" charset="-128"/>
              <a:ea typeface="ＭＳ ゴシック" pitchFamily="49" charset="-128"/>
            </a:rPr>
            <a:t>千円の増額であった。歳出の増が大きく、実質収支は</a:t>
          </a:r>
          <a:r>
            <a:rPr kumimoji="1" lang="en-US" altLang="ja-JP" sz="1200">
              <a:solidFill>
                <a:sysClr val="windowText" lastClr="000000"/>
              </a:solidFill>
              <a:latin typeface="ＭＳ ゴシック" pitchFamily="49" charset="-128"/>
              <a:ea typeface="ＭＳ ゴシック" pitchFamily="49" charset="-128"/>
            </a:rPr>
            <a:t>171,026</a:t>
          </a:r>
          <a:r>
            <a:rPr kumimoji="1" lang="ja-JP" altLang="en-US" sz="1200">
              <a:solidFill>
                <a:sysClr val="windowText" lastClr="000000"/>
              </a:solidFill>
              <a:latin typeface="ＭＳ ゴシック" pitchFamily="49" charset="-128"/>
              <a:ea typeface="ＭＳ ゴシック" pitchFamily="49" charset="-128"/>
            </a:rPr>
            <a:t>千円減額となった。また、扶助費の増などが影響し、財政調整基金の取崩が増え、残高は前年度比</a:t>
          </a:r>
          <a:r>
            <a:rPr kumimoji="1" lang="en-US" altLang="ja-JP" sz="1200">
              <a:solidFill>
                <a:sysClr val="windowText" lastClr="000000"/>
              </a:solidFill>
              <a:latin typeface="ＭＳ ゴシック" pitchFamily="49" charset="-128"/>
              <a:ea typeface="ＭＳ ゴシック" pitchFamily="49" charset="-128"/>
            </a:rPr>
            <a:t>389,738</a:t>
          </a:r>
          <a:r>
            <a:rPr kumimoji="1" lang="ja-JP" altLang="en-US" sz="1200">
              <a:solidFill>
                <a:sysClr val="windowText" lastClr="000000"/>
              </a:solidFill>
              <a:latin typeface="ＭＳ ゴシック" pitchFamily="49" charset="-128"/>
              <a:ea typeface="ＭＳ ゴシック" pitchFamily="49" charset="-128"/>
            </a:rPr>
            <a:t>千円の減額となった。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一般会計等の実質収支が</a:t>
          </a:r>
          <a:r>
            <a:rPr kumimoji="1" lang="en-US" altLang="ja-JP" sz="1400">
              <a:solidFill>
                <a:sysClr val="windowText" lastClr="000000"/>
              </a:solidFill>
              <a:latin typeface="ＭＳ ゴシック" pitchFamily="49" charset="-128"/>
              <a:ea typeface="ＭＳ ゴシック" pitchFamily="49" charset="-128"/>
            </a:rPr>
            <a:t>171,026</a:t>
          </a:r>
          <a:r>
            <a:rPr kumimoji="1" lang="ja-JP" altLang="en-US" sz="1400">
              <a:solidFill>
                <a:sysClr val="windowText" lastClr="000000"/>
              </a:solidFill>
              <a:latin typeface="ＭＳ ゴシック" pitchFamily="49" charset="-128"/>
              <a:ea typeface="ＭＳ ゴシック" pitchFamily="49" charset="-128"/>
            </a:rPr>
            <a:t>千円の減額したことに加え、駐車場会計の廃止や介護保険（事業勘定）会計における歳出の増等による実質収支の減により、資金剰余額は前年度比</a:t>
          </a:r>
          <a:r>
            <a:rPr kumimoji="1" lang="en-US" altLang="ja-JP" sz="1400">
              <a:solidFill>
                <a:sysClr val="windowText" lastClr="000000"/>
              </a:solidFill>
              <a:latin typeface="ＭＳ ゴシック" pitchFamily="49" charset="-128"/>
              <a:ea typeface="ＭＳ ゴシック" pitchFamily="49" charset="-128"/>
            </a:rPr>
            <a:t>146,860</a:t>
          </a:r>
          <a:r>
            <a:rPr kumimoji="1" lang="ja-JP" altLang="en-US" sz="1400">
              <a:solidFill>
                <a:sysClr val="windowText" lastClr="000000"/>
              </a:solidFill>
              <a:latin typeface="ＭＳ ゴシック" pitchFamily="49" charset="-128"/>
              <a:ea typeface="ＭＳ ゴシック" pitchFamily="49" charset="-128"/>
            </a:rPr>
            <a:t>千円の減額となり、</a:t>
          </a:r>
          <a:r>
            <a:rPr kumimoji="1" lang="en-US" altLang="ja-JP" sz="1400">
              <a:solidFill>
                <a:sysClr val="windowText" lastClr="000000"/>
              </a:solidFill>
              <a:latin typeface="ＭＳ ゴシック" pitchFamily="49" charset="-128"/>
              <a:ea typeface="ＭＳ ゴシック" pitchFamily="49" charset="-128"/>
            </a:rPr>
            <a:t>7,520,603</a:t>
          </a:r>
          <a:r>
            <a:rPr kumimoji="1" lang="ja-JP" altLang="en-US" sz="1400">
              <a:solidFill>
                <a:sysClr val="windowText" lastClr="000000"/>
              </a:solidFill>
              <a:latin typeface="ＭＳ ゴシック" pitchFamily="49" charset="-128"/>
              <a:ea typeface="ＭＳ ゴシック" pitchFamily="49" charset="-128"/>
            </a:rPr>
            <a:t>千円となった。資金剰余額が減額し、標準財政規模は</a:t>
          </a:r>
          <a:r>
            <a:rPr kumimoji="1" lang="en-US" altLang="ja-JP" sz="1400">
              <a:solidFill>
                <a:sysClr val="windowText" lastClr="000000"/>
              </a:solidFill>
              <a:latin typeface="ＭＳ ゴシック" pitchFamily="49" charset="-128"/>
              <a:ea typeface="ＭＳ ゴシック" pitchFamily="49" charset="-128"/>
            </a:rPr>
            <a:t>108,722</a:t>
          </a:r>
          <a:r>
            <a:rPr kumimoji="1" lang="ja-JP" altLang="en-US" sz="1400">
              <a:solidFill>
                <a:sysClr val="windowText" lastClr="000000"/>
              </a:solidFill>
              <a:latin typeface="ＭＳ ゴシック" pitchFamily="49" charset="-128"/>
              <a:ea typeface="ＭＳ ゴシック" pitchFamily="49" charset="-128"/>
            </a:rPr>
            <a:t>千円の増額となっているため、連結実質赤字比率は</a:t>
          </a:r>
          <a:r>
            <a:rPr kumimoji="1" lang="en-US" altLang="ja-JP" sz="1400">
              <a:solidFill>
                <a:sysClr val="windowText" lastClr="000000"/>
              </a:solidFill>
              <a:latin typeface="ＭＳ ゴシック" pitchFamily="49" charset="-128"/>
              <a:ea typeface="ＭＳ ゴシック" pitchFamily="49" charset="-128"/>
            </a:rPr>
            <a:t>0.78</a:t>
          </a:r>
          <a:r>
            <a:rPr kumimoji="1" lang="ja-JP" altLang="en-US" sz="1400">
              <a:solidFill>
                <a:sysClr val="windowText" lastClr="000000"/>
              </a:solidFill>
              <a:latin typeface="ＭＳ ゴシック" pitchFamily="49" charset="-128"/>
              <a:ea typeface="ＭＳ ゴシック" pitchFamily="49" charset="-128"/>
            </a:rPr>
            <a:t>ポイントの悪化となっている。</a:t>
          </a:r>
        </a:p>
        <a:p>
          <a:r>
            <a:rPr kumimoji="1" lang="ja-JP" altLang="en-US" sz="1400">
              <a:solidFill>
                <a:sysClr val="windowText" lastClr="000000"/>
              </a:solidFill>
              <a:latin typeface="ＭＳ ゴシック" pitchFamily="49" charset="-128"/>
              <a:ea typeface="ＭＳ ゴシック" pitchFamily="49" charset="-128"/>
            </a:rPr>
            <a:t>　連結実質赤字比率は「早期健全化段階」の基準を大きく下回っており、良好な状態にあるため引き続き、当該比率の適正な推移に努める。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42554718</v>
      </c>
      <c r="BO4" s="431"/>
      <c r="BP4" s="431"/>
      <c r="BQ4" s="431"/>
      <c r="BR4" s="431"/>
      <c r="BS4" s="431"/>
      <c r="BT4" s="431"/>
      <c r="BU4" s="432"/>
      <c r="BV4" s="430">
        <v>42237324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5.2</v>
      </c>
      <c r="CU4" s="437"/>
      <c r="CV4" s="437"/>
      <c r="CW4" s="437"/>
      <c r="CX4" s="437"/>
      <c r="CY4" s="437"/>
      <c r="CZ4" s="437"/>
      <c r="DA4" s="438"/>
      <c r="DB4" s="436">
        <v>5.9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41184336</v>
      </c>
      <c r="BO5" s="468"/>
      <c r="BP5" s="468"/>
      <c r="BQ5" s="468"/>
      <c r="BR5" s="468"/>
      <c r="BS5" s="468"/>
      <c r="BT5" s="468"/>
      <c r="BU5" s="469"/>
      <c r="BV5" s="467">
        <v>40661599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98.7</v>
      </c>
      <c r="CU5" s="465"/>
      <c r="CV5" s="465"/>
      <c r="CW5" s="465"/>
      <c r="CX5" s="465"/>
      <c r="CY5" s="465"/>
      <c r="CZ5" s="465"/>
      <c r="DA5" s="466"/>
      <c r="DB5" s="464">
        <v>96.6</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1370382</v>
      </c>
      <c r="BO6" s="468"/>
      <c r="BP6" s="468"/>
      <c r="BQ6" s="468"/>
      <c r="BR6" s="468"/>
      <c r="BS6" s="468"/>
      <c r="BT6" s="468"/>
      <c r="BU6" s="469"/>
      <c r="BV6" s="467">
        <v>1575725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103</v>
      </c>
      <c r="CU6" s="505"/>
      <c r="CV6" s="505"/>
      <c r="CW6" s="505"/>
      <c r="CX6" s="505"/>
      <c r="CY6" s="505"/>
      <c r="CZ6" s="505"/>
      <c r="DA6" s="506"/>
      <c r="DB6" s="504">
        <v>102.1</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157148</v>
      </c>
      <c r="BO7" s="468"/>
      <c r="BP7" s="468"/>
      <c r="BQ7" s="468"/>
      <c r="BR7" s="468"/>
      <c r="BS7" s="468"/>
      <c r="BT7" s="468"/>
      <c r="BU7" s="469"/>
      <c r="BV7" s="467">
        <v>191465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23415815</v>
      </c>
      <c r="CU7" s="468"/>
      <c r="CV7" s="468"/>
      <c r="CW7" s="468"/>
      <c r="CX7" s="468"/>
      <c r="CY7" s="468"/>
      <c r="CZ7" s="468"/>
      <c r="DA7" s="469"/>
      <c r="DB7" s="467">
        <v>23307093</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1213234</v>
      </c>
      <c r="BO8" s="468"/>
      <c r="BP8" s="468"/>
      <c r="BQ8" s="468"/>
      <c r="BR8" s="468"/>
      <c r="BS8" s="468"/>
      <c r="BT8" s="468"/>
      <c r="BU8" s="469"/>
      <c r="BV8" s="467">
        <v>1384260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0.51</v>
      </c>
      <c r="CU8" s="508"/>
      <c r="CV8" s="508"/>
      <c r="CW8" s="508"/>
      <c r="CX8" s="508"/>
      <c r="CY8" s="508"/>
      <c r="CZ8" s="508"/>
      <c r="DA8" s="509"/>
      <c r="DB8" s="507">
        <v>0.5</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83965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-171026</v>
      </c>
      <c r="BO9" s="468"/>
      <c r="BP9" s="468"/>
      <c r="BQ9" s="468"/>
      <c r="BR9" s="468"/>
      <c r="BS9" s="468"/>
      <c r="BT9" s="468"/>
      <c r="BU9" s="469"/>
      <c r="BV9" s="467">
        <v>-224702</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18.7</v>
      </c>
      <c r="CU9" s="465"/>
      <c r="CV9" s="465"/>
      <c r="CW9" s="465"/>
      <c r="CX9" s="465"/>
      <c r="CY9" s="465"/>
      <c r="CZ9" s="465"/>
      <c r="DA9" s="466"/>
      <c r="DB9" s="464">
        <v>18.7</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84312</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20450</v>
      </c>
      <c r="BO10" s="468"/>
      <c r="BP10" s="468"/>
      <c r="BQ10" s="468"/>
      <c r="BR10" s="468"/>
      <c r="BS10" s="468"/>
      <c r="BT10" s="468"/>
      <c r="BU10" s="469"/>
      <c r="BV10" s="467">
        <v>18095</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2376</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83993</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119</v>
      </c>
      <c r="AV12" s="500"/>
      <c r="AW12" s="500"/>
      <c r="AX12" s="500"/>
      <c r="AY12" s="501" t="s">
        <v>135</v>
      </c>
      <c r="AZ12" s="502"/>
      <c r="BA12" s="502"/>
      <c r="BB12" s="502"/>
      <c r="BC12" s="502"/>
      <c r="BD12" s="502"/>
      <c r="BE12" s="502"/>
      <c r="BF12" s="502"/>
      <c r="BG12" s="502"/>
      <c r="BH12" s="502"/>
      <c r="BI12" s="502"/>
      <c r="BJ12" s="502"/>
      <c r="BK12" s="502"/>
      <c r="BL12" s="502"/>
      <c r="BM12" s="503"/>
      <c r="BN12" s="467">
        <v>1110188</v>
      </c>
      <c r="BO12" s="468"/>
      <c r="BP12" s="468"/>
      <c r="BQ12" s="468"/>
      <c r="BR12" s="468"/>
      <c r="BS12" s="468"/>
      <c r="BT12" s="468"/>
      <c r="BU12" s="469"/>
      <c r="BV12" s="467">
        <v>589297</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82548</v>
      </c>
      <c r="S13" s="552"/>
      <c r="T13" s="552"/>
      <c r="U13" s="552"/>
      <c r="V13" s="553"/>
      <c r="W13" s="483" t="s">
        <v>139</v>
      </c>
      <c r="X13" s="484"/>
      <c r="Y13" s="484"/>
      <c r="Z13" s="484"/>
      <c r="AA13" s="484"/>
      <c r="AB13" s="474"/>
      <c r="AC13" s="518">
        <v>2084</v>
      </c>
      <c r="AD13" s="519"/>
      <c r="AE13" s="519"/>
      <c r="AF13" s="519"/>
      <c r="AG13" s="561"/>
      <c r="AH13" s="518">
        <v>2106</v>
      </c>
      <c r="AI13" s="519"/>
      <c r="AJ13" s="519"/>
      <c r="AK13" s="519"/>
      <c r="AL13" s="520"/>
      <c r="AM13" s="496" t="s">
        <v>140</v>
      </c>
      <c r="AN13" s="497"/>
      <c r="AO13" s="497"/>
      <c r="AP13" s="497"/>
      <c r="AQ13" s="497"/>
      <c r="AR13" s="497"/>
      <c r="AS13" s="497"/>
      <c r="AT13" s="498"/>
      <c r="AU13" s="499" t="s">
        <v>119</v>
      </c>
      <c r="AV13" s="500"/>
      <c r="AW13" s="500"/>
      <c r="AX13" s="500"/>
      <c r="AY13" s="501" t="s">
        <v>141</v>
      </c>
      <c r="AZ13" s="502"/>
      <c r="BA13" s="502"/>
      <c r="BB13" s="502"/>
      <c r="BC13" s="502"/>
      <c r="BD13" s="502"/>
      <c r="BE13" s="502"/>
      <c r="BF13" s="502"/>
      <c r="BG13" s="502"/>
      <c r="BH13" s="502"/>
      <c r="BI13" s="502"/>
      <c r="BJ13" s="502"/>
      <c r="BK13" s="502"/>
      <c r="BL13" s="502"/>
      <c r="BM13" s="503"/>
      <c r="BN13" s="467">
        <v>-1258388</v>
      </c>
      <c r="BO13" s="468"/>
      <c r="BP13" s="468"/>
      <c r="BQ13" s="468"/>
      <c r="BR13" s="468"/>
      <c r="BS13" s="468"/>
      <c r="BT13" s="468"/>
      <c r="BU13" s="469"/>
      <c r="BV13" s="467">
        <v>-795904</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6.1</v>
      </c>
      <c r="CU13" s="465"/>
      <c r="CV13" s="465"/>
      <c r="CW13" s="465"/>
      <c r="CX13" s="465"/>
      <c r="CY13" s="465"/>
      <c r="CZ13" s="465"/>
      <c r="DA13" s="466"/>
      <c r="DB13" s="464">
        <v>5.7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143</v>
      </c>
      <c r="M14" s="549"/>
      <c r="N14" s="549"/>
      <c r="O14" s="549"/>
      <c r="P14" s="549"/>
      <c r="Q14" s="550"/>
      <c r="R14" s="551">
        <v>84344</v>
      </c>
      <c r="S14" s="552"/>
      <c r="T14" s="552"/>
      <c r="U14" s="552"/>
      <c r="V14" s="553"/>
      <c r="W14" s="457"/>
      <c r="X14" s="458"/>
      <c r="Y14" s="458"/>
      <c r="Z14" s="458"/>
      <c r="AA14" s="458"/>
      <c r="AB14" s="447"/>
      <c r="AC14" s="554">
        <v>5.4</v>
      </c>
      <c r="AD14" s="555"/>
      <c r="AE14" s="555"/>
      <c r="AF14" s="555"/>
      <c r="AG14" s="556"/>
      <c r="AH14" s="554">
        <v>5.5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39.9</v>
      </c>
      <c r="CU14" s="566"/>
      <c r="CV14" s="566"/>
      <c r="CW14" s="566"/>
      <c r="CX14" s="566"/>
      <c r="CY14" s="566"/>
      <c r="CZ14" s="566"/>
      <c r="DA14" s="567"/>
      <c r="DB14" s="565">
        <v>36.9</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145</v>
      </c>
      <c r="N15" s="559"/>
      <c r="O15" s="559"/>
      <c r="P15" s="559"/>
      <c r="Q15" s="560"/>
      <c r="R15" s="551">
        <v>82948</v>
      </c>
      <c r="S15" s="552"/>
      <c r="T15" s="552"/>
      <c r="U15" s="552"/>
      <c r="V15" s="553"/>
      <c r="W15" s="483" t="s">
        <v>146</v>
      </c>
      <c r="X15" s="484"/>
      <c r="Y15" s="484"/>
      <c r="Z15" s="484"/>
      <c r="AA15" s="484"/>
      <c r="AB15" s="474"/>
      <c r="AC15" s="518">
        <v>12875</v>
      </c>
      <c r="AD15" s="519"/>
      <c r="AE15" s="519"/>
      <c r="AF15" s="519"/>
      <c r="AG15" s="561"/>
      <c r="AH15" s="518">
        <v>12763</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9952490</v>
      </c>
      <c r="BO15" s="431"/>
      <c r="BP15" s="431"/>
      <c r="BQ15" s="431"/>
      <c r="BR15" s="431"/>
      <c r="BS15" s="431"/>
      <c r="BT15" s="431"/>
      <c r="BU15" s="432"/>
      <c r="BV15" s="430">
        <v>9602443</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123</v>
      </c>
      <c r="S16" s="572"/>
      <c r="T16" s="572"/>
      <c r="U16" s="572"/>
      <c r="V16" s="573"/>
      <c r="W16" s="457"/>
      <c r="X16" s="458"/>
      <c r="Y16" s="458"/>
      <c r="Z16" s="458"/>
      <c r="AA16" s="458"/>
      <c r="AB16" s="447"/>
      <c r="AC16" s="554">
        <v>33.5</v>
      </c>
      <c r="AD16" s="555"/>
      <c r="AE16" s="555"/>
      <c r="AF16" s="555"/>
      <c r="AG16" s="556"/>
      <c r="AH16" s="554">
        <v>33.6</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19403142</v>
      </c>
      <c r="BO16" s="468"/>
      <c r="BP16" s="468"/>
      <c r="BQ16" s="468"/>
      <c r="BR16" s="468"/>
      <c r="BS16" s="468"/>
      <c r="BT16" s="468"/>
      <c r="BU16" s="469"/>
      <c r="BV16" s="467">
        <v>18988185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23421</v>
      </c>
      <c r="AD17" s="519"/>
      <c r="AE17" s="519"/>
      <c r="AF17" s="519"/>
      <c r="AG17" s="561"/>
      <c r="AH17" s="518">
        <v>23088</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12707530</v>
      </c>
      <c r="BO17" s="468"/>
      <c r="BP17" s="468"/>
      <c r="BQ17" s="468"/>
      <c r="BR17" s="468"/>
      <c r="BS17" s="468"/>
      <c r="BT17" s="468"/>
      <c r="BU17" s="469"/>
      <c r="BV17" s="467">
        <v>12231853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155</v>
      </c>
      <c r="C18" s="510"/>
      <c r="D18" s="510"/>
      <c r="E18" s="582"/>
      <c r="F18" s="582"/>
      <c r="G18" s="582"/>
      <c r="H18" s="582"/>
      <c r="I18" s="582"/>
      <c r="J18" s="582"/>
      <c r="K18" s="582"/>
      <c r="L18" s="583">
        <v>491.44</v>
      </c>
      <c r="M18" s="583"/>
      <c r="N18" s="583"/>
      <c r="O18" s="583"/>
      <c r="P18" s="583"/>
      <c r="Q18" s="583"/>
      <c r="R18" s="584"/>
      <c r="S18" s="584"/>
      <c r="T18" s="584"/>
      <c r="U18" s="584"/>
      <c r="V18" s="585"/>
      <c r="W18" s="485"/>
      <c r="X18" s="486"/>
      <c r="Y18" s="486"/>
      <c r="Z18" s="486"/>
      <c r="AA18" s="486"/>
      <c r="AB18" s="477"/>
      <c r="AC18" s="586">
        <v>61</v>
      </c>
      <c r="AD18" s="587"/>
      <c r="AE18" s="587"/>
      <c r="AF18" s="587"/>
      <c r="AG18" s="588"/>
      <c r="AH18" s="586">
        <v>60.8</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23316544</v>
      </c>
      <c r="BO18" s="468"/>
      <c r="BP18" s="468"/>
      <c r="BQ18" s="468"/>
      <c r="BR18" s="468"/>
      <c r="BS18" s="468"/>
      <c r="BT18" s="468"/>
      <c r="BU18" s="469"/>
      <c r="BV18" s="467">
        <v>23088935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157</v>
      </c>
      <c r="C19" s="510"/>
      <c r="D19" s="510"/>
      <c r="E19" s="582"/>
      <c r="F19" s="582"/>
      <c r="G19" s="582"/>
      <c r="H19" s="582"/>
      <c r="I19" s="582"/>
      <c r="J19" s="582"/>
      <c r="K19" s="582"/>
      <c r="L19" s="590">
        <v>171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27748855</v>
      </c>
      <c r="BO19" s="468"/>
      <c r="BP19" s="468"/>
      <c r="BQ19" s="468"/>
      <c r="BR19" s="468"/>
      <c r="BS19" s="468"/>
      <c r="BT19" s="468"/>
      <c r="BU19" s="469"/>
      <c r="BV19" s="467">
        <v>27276256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159</v>
      </c>
      <c r="C20" s="510"/>
      <c r="D20" s="510"/>
      <c r="E20" s="582"/>
      <c r="F20" s="582"/>
      <c r="G20" s="582"/>
      <c r="H20" s="582"/>
      <c r="I20" s="582"/>
      <c r="J20" s="582"/>
      <c r="K20" s="582"/>
      <c r="L20" s="590">
        <v>35785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40750684</v>
      </c>
      <c r="BO23" s="468"/>
      <c r="BP23" s="468"/>
      <c r="BQ23" s="468"/>
      <c r="BR23" s="468"/>
      <c r="BS23" s="468"/>
      <c r="BT23" s="468"/>
      <c r="BU23" s="469"/>
      <c r="BV23" s="467">
        <v>41731425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168</v>
      </c>
      <c r="F24" s="497"/>
      <c r="G24" s="497"/>
      <c r="H24" s="497"/>
      <c r="I24" s="497"/>
      <c r="J24" s="497"/>
      <c r="K24" s="498"/>
      <c r="L24" s="518">
        <v>1</v>
      </c>
      <c r="M24" s="519"/>
      <c r="N24" s="519"/>
      <c r="O24" s="519"/>
      <c r="P24" s="561"/>
      <c r="Q24" s="518">
        <v>8850</v>
      </c>
      <c r="R24" s="519"/>
      <c r="S24" s="519"/>
      <c r="T24" s="519"/>
      <c r="U24" s="519"/>
      <c r="V24" s="561"/>
      <c r="W24" s="620"/>
      <c r="X24" s="608"/>
      <c r="Y24" s="609"/>
      <c r="Z24" s="517" t="s">
        <v>169</v>
      </c>
      <c r="AA24" s="497"/>
      <c r="AB24" s="497"/>
      <c r="AC24" s="497"/>
      <c r="AD24" s="497"/>
      <c r="AE24" s="497"/>
      <c r="AF24" s="497"/>
      <c r="AG24" s="498"/>
      <c r="AH24" s="518">
        <v>709</v>
      </c>
      <c r="AI24" s="519"/>
      <c r="AJ24" s="519"/>
      <c r="AK24" s="519"/>
      <c r="AL24" s="561"/>
      <c r="AM24" s="518">
        <v>2192228</v>
      </c>
      <c r="AN24" s="519"/>
      <c r="AO24" s="519"/>
      <c r="AP24" s="519"/>
      <c r="AQ24" s="519"/>
      <c r="AR24" s="561"/>
      <c r="AS24" s="518">
        <v>3092</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37145873</v>
      </c>
      <c r="BO24" s="468"/>
      <c r="BP24" s="468"/>
      <c r="BQ24" s="468"/>
      <c r="BR24" s="468"/>
      <c r="BS24" s="468"/>
      <c r="BT24" s="468"/>
      <c r="BU24" s="469"/>
      <c r="BV24" s="467">
        <v>38315518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171</v>
      </c>
      <c r="F25" s="497"/>
      <c r="G25" s="497"/>
      <c r="H25" s="497"/>
      <c r="I25" s="497"/>
      <c r="J25" s="497"/>
      <c r="K25" s="498"/>
      <c r="L25" s="518">
        <v>2</v>
      </c>
      <c r="M25" s="519"/>
      <c r="N25" s="519"/>
      <c r="O25" s="519"/>
      <c r="P25" s="561"/>
      <c r="Q25" s="518">
        <v>7270</v>
      </c>
      <c r="R25" s="519"/>
      <c r="S25" s="519"/>
      <c r="T25" s="519"/>
      <c r="U25" s="519"/>
      <c r="V25" s="561"/>
      <c r="W25" s="620"/>
      <c r="X25" s="608"/>
      <c r="Y25" s="609"/>
      <c r="Z25" s="517" t="s">
        <v>172</v>
      </c>
      <c r="AA25" s="497"/>
      <c r="AB25" s="497"/>
      <c r="AC25" s="497"/>
      <c r="AD25" s="497"/>
      <c r="AE25" s="497"/>
      <c r="AF25" s="497"/>
      <c r="AG25" s="498"/>
      <c r="AH25" s="518">
        <v>120</v>
      </c>
      <c r="AI25" s="519"/>
      <c r="AJ25" s="519"/>
      <c r="AK25" s="519"/>
      <c r="AL25" s="561"/>
      <c r="AM25" s="518">
        <v>337920</v>
      </c>
      <c r="AN25" s="519"/>
      <c r="AO25" s="519"/>
      <c r="AP25" s="519"/>
      <c r="AQ25" s="519"/>
      <c r="AR25" s="561"/>
      <c r="AS25" s="518">
        <v>2816</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4812272</v>
      </c>
      <c r="BO25" s="431"/>
      <c r="BP25" s="431"/>
      <c r="BQ25" s="431"/>
      <c r="BR25" s="431"/>
      <c r="BS25" s="431"/>
      <c r="BT25" s="431"/>
      <c r="BU25" s="432"/>
      <c r="BV25" s="430">
        <v>4564314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174</v>
      </c>
      <c r="F26" s="497"/>
      <c r="G26" s="497"/>
      <c r="H26" s="497"/>
      <c r="I26" s="497"/>
      <c r="J26" s="497"/>
      <c r="K26" s="498"/>
      <c r="L26" s="518">
        <v>1</v>
      </c>
      <c r="M26" s="519"/>
      <c r="N26" s="519"/>
      <c r="O26" s="519"/>
      <c r="P26" s="561"/>
      <c r="Q26" s="518">
        <v>6400</v>
      </c>
      <c r="R26" s="519"/>
      <c r="S26" s="519"/>
      <c r="T26" s="519"/>
      <c r="U26" s="519"/>
      <c r="V26" s="561"/>
      <c r="W26" s="620"/>
      <c r="X26" s="608"/>
      <c r="Y26" s="609"/>
      <c r="Z26" s="517" t="s">
        <v>175</v>
      </c>
      <c r="AA26" s="630"/>
      <c r="AB26" s="630"/>
      <c r="AC26" s="630"/>
      <c r="AD26" s="630"/>
      <c r="AE26" s="630"/>
      <c r="AF26" s="630"/>
      <c r="AG26" s="631"/>
      <c r="AH26" s="518">
        <v>10</v>
      </c>
      <c r="AI26" s="519"/>
      <c r="AJ26" s="519"/>
      <c r="AK26" s="519"/>
      <c r="AL26" s="561"/>
      <c r="AM26" s="518">
        <v>38750</v>
      </c>
      <c r="AN26" s="519"/>
      <c r="AO26" s="519"/>
      <c r="AP26" s="519"/>
      <c r="AQ26" s="519"/>
      <c r="AR26" s="561"/>
      <c r="AS26" s="518">
        <v>3875</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178</v>
      </c>
      <c r="F27" s="497"/>
      <c r="G27" s="497"/>
      <c r="H27" s="497"/>
      <c r="I27" s="497"/>
      <c r="J27" s="497"/>
      <c r="K27" s="498"/>
      <c r="L27" s="518">
        <v>1</v>
      </c>
      <c r="M27" s="519"/>
      <c r="N27" s="519"/>
      <c r="O27" s="519"/>
      <c r="P27" s="561"/>
      <c r="Q27" s="518">
        <v>4480</v>
      </c>
      <c r="R27" s="519"/>
      <c r="S27" s="519"/>
      <c r="T27" s="519"/>
      <c r="U27" s="519"/>
      <c r="V27" s="561"/>
      <c r="W27" s="620"/>
      <c r="X27" s="608"/>
      <c r="Y27" s="609"/>
      <c r="Z27" s="517" t="s">
        <v>179</v>
      </c>
      <c r="AA27" s="497"/>
      <c r="AB27" s="497"/>
      <c r="AC27" s="497"/>
      <c r="AD27" s="497"/>
      <c r="AE27" s="497"/>
      <c r="AF27" s="497"/>
      <c r="AG27" s="498"/>
      <c r="AH27" s="518">
        <v>39</v>
      </c>
      <c r="AI27" s="519"/>
      <c r="AJ27" s="519"/>
      <c r="AK27" s="519"/>
      <c r="AL27" s="561"/>
      <c r="AM27" s="518">
        <v>120706</v>
      </c>
      <c r="AN27" s="519"/>
      <c r="AO27" s="519"/>
      <c r="AP27" s="519"/>
      <c r="AQ27" s="519"/>
      <c r="AR27" s="561"/>
      <c r="AS27" s="518">
        <v>3095</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1087879</v>
      </c>
      <c r="BO27" s="644"/>
      <c r="BP27" s="644"/>
      <c r="BQ27" s="644"/>
      <c r="BR27" s="644"/>
      <c r="BS27" s="644"/>
      <c r="BT27" s="644"/>
      <c r="BU27" s="645"/>
      <c r="BV27" s="643">
        <v>1087143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181</v>
      </c>
      <c r="F28" s="497"/>
      <c r="G28" s="497"/>
      <c r="H28" s="497"/>
      <c r="I28" s="497"/>
      <c r="J28" s="497"/>
      <c r="K28" s="498"/>
      <c r="L28" s="518">
        <v>1</v>
      </c>
      <c r="M28" s="519"/>
      <c r="N28" s="519"/>
      <c r="O28" s="519"/>
      <c r="P28" s="561"/>
      <c r="Q28" s="518">
        <v>4060</v>
      </c>
      <c r="R28" s="519"/>
      <c r="S28" s="519"/>
      <c r="T28" s="519"/>
      <c r="U28" s="519"/>
      <c r="V28" s="561"/>
      <c r="W28" s="620"/>
      <c r="X28" s="608"/>
      <c r="Y28" s="609"/>
      <c r="Z28" s="517" t="s">
        <v>182</v>
      </c>
      <c r="AA28" s="497"/>
      <c r="AB28" s="497"/>
      <c r="AC28" s="497"/>
      <c r="AD28" s="497"/>
      <c r="AE28" s="497"/>
      <c r="AF28" s="497"/>
      <c r="AG28" s="498"/>
      <c r="AH28" s="518" t="s">
        <v>137</v>
      </c>
      <c r="AI28" s="519"/>
      <c r="AJ28" s="519"/>
      <c r="AK28" s="519"/>
      <c r="AL28" s="561"/>
      <c r="AM28" s="518" t="s">
        <v>137</v>
      </c>
      <c r="AN28" s="519"/>
      <c r="AO28" s="519"/>
      <c r="AP28" s="519"/>
      <c r="AQ28" s="519"/>
      <c r="AR28" s="561"/>
      <c r="AS28" s="518" t="s">
        <v>177</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3494708</v>
      </c>
      <c r="BO28" s="431"/>
      <c r="BP28" s="431"/>
      <c r="BQ28" s="431"/>
      <c r="BR28" s="431"/>
      <c r="BS28" s="431"/>
      <c r="BT28" s="431"/>
      <c r="BU28" s="432"/>
      <c r="BV28" s="430">
        <v>3884446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184</v>
      </c>
      <c r="F29" s="497"/>
      <c r="G29" s="497"/>
      <c r="H29" s="497"/>
      <c r="I29" s="497"/>
      <c r="J29" s="497"/>
      <c r="K29" s="498"/>
      <c r="L29" s="518">
        <v>22</v>
      </c>
      <c r="M29" s="519"/>
      <c r="N29" s="519"/>
      <c r="O29" s="519"/>
      <c r="P29" s="561"/>
      <c r="Q29" s="518">
        <v>3880</v>
      </c>
      <c r="R29" s="519"/>
      <c r="S29" s="519"/>
      <c r="T29" s="519"/>
      <c r="U29" s="519"/>
      <c r="V29" s="561"/>
      <c r="W29" s="621"/>
      <c r="X29" s="622"/>
      <c r="Y29" s="623"/>
      <c r="Z29" s="517" t="s">
        <v>185</v>
      </c>
      <c r="AA29" s="497"/>
      <c r="AB29" s="497"/>
      <c r="AC29" s="497"/>
      <c r="AD29" s="497"/>
      <c r="AE29" s="497"/>
      <c r="AF29" s="497"/>
      <c r="AG29" s="498"/>
      <c r="AH29" s="518">
        <v>748</v>
      </c>
      <c r="AI29" s="519"/>
      <c r="AJ29" s="519"/>
      <c r="AK29" s="519"/>
      <c r="AL29" s="561"/>
      <c r="AM29" s="518">
        <v>2312934</v>
      </c>
      <c r="AN29" s="519"/>
      <c r="AO29" s="519"/>
      <c r="AP29" s="519"/>
      <c r="AQ29" s="519"/>
      <c r="AR29" s="561"/>
      <c r="AS29" s="518">
        <v>3092</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927723</v>
      </c>
      <c r="BO29" s="468"/>
      <c r="BP29" s="468"/>
      <c r="BQ29" s="468"/>
      <c r="BR29" s="468"/>
      <c r="BS29" s="468"/>
      <c r="BT29" s="468"/>
      <c r="BU29" s="469"/>
      <c r="BV29" s="467">
        <v>1122715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101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4956175</v>
      </c>
      <c r="BO30" s="644"/>
      <c r="BP30" s="644"/>
      <c r="BQ30" s="644"/>
      <c r="BR30" s="644"/>
      <c r="BS30" s="644"/>
      <c r="BT30" s="644"/>
      <c r="BU30" s="645"/>
      <c r="BV30" s="643">
        <v>5435995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195</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198</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国民健康保険事業特別会計（事業勘定）</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13</v>
      </c>
      <c r="BF34" s="656"/>
      <c r="BG34" s="657" t="str">
        <f>IF('各会計、関係団体の財政状況及び健全化判断比率'!B38="","",'各会計、関係団体の財政状況及び健全化判断比率'!B38)</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16</v>
      </c>
      <c r="BX34" s="656"/>
      <c r="BY34" s="657" t="str">
        <f>IF('各会計、関係団体の財政状況及び健全化判断比率'!B68="","",'各会計、関係団体の財政状況及び健全化判断比率'!B68)</f>
        <v>大分県交通災害共済組合（交通災害共済事業会計）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中津市土地開発公社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ケーブルネットワーク事業特別会計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国民健康保険事業特別会計（直診勘定）</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IF('各会計、関係団体の財政状況及び健全化判断比率'!B34="","",'各会計、関係団体の財政状況及び健全化判断比率'!B34)</f>
        <v>下水道事業会計（公共下水道事業）</v>
      </c>
      <c r="AP35" s="657"/>
      <c r="AQ35" s="657"/>
      <c r="AR35" s="657"/>
      <c r="AS35" s="657"/>
      <c r="AT35" s="657"/>
      <c r="AU35" s="657"/>
      <c r="AV35" s="657"/>
      <c r="AW35" s="657"/>
      <c r="AX35" s="657"/>
      <c r="AY35" s="657"/>
      <c r="AZ35" s="657"/>
      <c r="BA35" s="657"/>
      <c r="BB35" s="657"/>
      <c r="BC35" s="657"/>
      <c r="BD35" s="214"/>
      <c r="BE35" s="656">
        <f t="shared" ref="BE35:BE43" si="1">IF(BG35="","",BE34+1)</f>
        <v>14</v>
      </c>
      <c r="BF35" s="656"/>
      <c r="BG35" s="657" t="str">
        <f>IF('各会計、関係団体の財政状況及び健全化判断比率'!B39="","",'各会計、関係団体の財政状況及び健全化判断比率'!B39)</f>
        <v>小規模集合排水事業特別会計</v>
      </c>
      <c r="BH35" s="657"/>
      <c r="BI35" s="657"/>
      <c r="BJ35" s="657"/>
      <c r="BK35" s="657"/>
      <c r="BL35" s="657"/>
      <c r="BM35" s="657"/>
      <c r="BN35" s="657"/>
      <c r="BO35" s="657"/>
      <c r="BP35" s="657"/>
      <c r="BQ35" s="657"/>
      <c r="BR35" s="657"/>
      <c r="BS35" s="657"/>
      <c r="BT35" s="657"/>
      <c r="BU35" s="657"/>
      <c r="BV35" s="214"/>
      <c r="BW35" s="656">
        <f t="shared" ref="BW35:BW43" si="2">IF(BY35="","",BW34+1)</f>
        <v>17</v>
      </c>
      <c r="BX35" s="656"/>
      <c r="BY35" s="657" t="str">
        <f>IF('各会計、関係団体の財政状況及び健全化判断比率'!B69="","",'各会計、関係団体の財政状況及び健全化判断比率'!B69)</f>
        <v>大分県市町村会館管理組合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（有）はばたき</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介護保険事業特別会計（保険事業勘定）</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IF('各会計、関係団体の財政状況及び健全化判断比率'!B35="","",'各会計、関係団体の財政状況及び健全化判断比率'!B35)</f>
        <v>下水道事業会計（特定環境保全公共下水道事業）</v>
      </c>
      <c r="AP36" s="657"/>
      <c r="AQ36" s="657"/>
      <c r="AR36" s="657"/>
      <c r="AS36" s="657"/>
      <c r="AT36" s="657"/>
      <c r="AU36" s="657"/>
      <c r="AV36" s="657"/>
      <c r="AW36" s="657"/>
      <c r="AX36" s="657"/>
      <c r="AY36" s="657"/>
      <c r="AZ36" s="657"/>
      <c r="BA36" s="657"/>
      <c r="BB36" s="657"/>
      <c r="BC36" s="657"/>
      <c r="BD36" s="214"/>
      <c r="BE36" s="656">
        <f t="shared" si="1"/>
        <v>15</v>
      </c>
      <c r="BF36" s="656"/>
      <c r="BG36" s="657" t="str">
        <f>IF('各会計、関係団体の財政状況及び健全化判断比率'!B40="","",'各会計、関係団体の財政状況及び健全化判断比率'!B40)</f>
        <v>サイクリングターミナル事業特別会計</v>
      </c>
      <c r="BH36" s="657"/>
      <c r="BI36" s="657"/>
      <c r="BJ36" s="657"/>
      <c r="BK36" s="657"/>
      <c r="BL36" s="657"/>
      <c r="BM36" s="657"/>
      <c r="BN36" s="657"/>
      <c r="BO36" s="657"/>
      <c r="BP36" s="657"/>
      <c r="BQ36" s="657"/>
      <c r="BR36" s="657"/>
      <c r="BS36" s="657"/>
      <c r="BT36" s="657"/>
      <c r="BU36" s="657"/>
      <c r="BV36" s="214"/>
      <c r="BW36" s="656">
        <f t="shared" si="2"/>
        <v>18</v>
      </c>
      <c r="BX36" s="656"/>
      <c r="BY36" s="657" t="str">
        <f>IF('各会計、関係団体の財政状況及び健全化判断比率'!B70="","",'各会計、関係団体の財政状況及び健全化判断比率'!B70)</f>
        <v>大分県後期高齢者医療広域連合（普通会計）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（有）西谷温泉</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介護保険事業特別会計（サービス事業勘定）</v>
      </c>
      <c r="X37" s="657"/>
      <c r="Y37" s="657"/>
      <c r="Z37" s="657"/>
      <c r="AA37" s="657"/>
      <c r="AB37" s="657"/>
      <c r="AC37" s="657"/>
      <c r="AD37" s="657"/>
      <c r="AE37" s="657"/>
      <c r="AF37" s="657"/>
      <c r="AG37" s="657"/>
      <c r="AH37" s="657"/>
      <c r="AI37" s="657"/>
      <c r="AJ37" s="657"/>
      <c r="AK37" s="657"/>
      <c r="AL37" s="214"/>
      <c r="AM37" s="656">
        <f t="shared" si="0"/>
        <v>11</v>
      </c>
      <c r="AN37" s="656"/>
      <c r="AO37" s="657" t="str">
        <f>IF('各会計、関係団体の財政状況及び健全化判断比率'!B36="","",'各会計、関係団体の財政状況及び健全化判断比率'!B36)</f>
        <v>病院事業会計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19</v>
      </c>
      <c r="BX37" s="656"/>
      <c r="BY37" s="657" t="str">
        <f>IF('各会計、関係団体の財政状況及び健全化判断比率'!B71="","",'各会計、関係団体の財政状況及び健全化判断比率'!B71)</f>
        <v>大分県後期高齢者医療広域連合（後期高齢者医療事業会計）</v>
      </c>
      <c r="BZ37" s="657"/>
      <c r="CA37" s="657"/>
      <c r="CB37" s="657"/>
      <c r="CC37" s="657"/>
      <c r="CD37" s="657"/>
      <c r="CE37" s="657"/>
      <c r="CF37" s="657"/>
      <c r="CG37" s="657"/>
      <c r="CH37" s="657"/>
      <c r="CI37" s="657"/>
      <c r="CJ37" s="657"/>
      <c r="CK37" s="657"/>
      <c r="CL37" s="657"/>
      <c r="CM37" s="657"/>
      <c r="CN37" s="214"/>
      <c r="CO37" s="656">
        <f t="shared" si="3"/>
        <v>23</v>
      </c>
      <c r="CP37" s="656"/>
      <c r="CQ37" s="657" t="str">
        <f>IF('各会計、関係団体の財政状況及び健全化判断比率'!BS10="","",'各会計、関係団体の財政状況及び健全化判断比率'!BS10)</f>
        <v>（社）農業公社やまくに</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後期高齢者医療特別会計</v>
      </c>
      <c r="X38" s="657"/>
      <c r="Y38" s="657"/>
      <c r="Z38" s="657"/>
      <c r="AA38" s="657"/>
      <c r="AB38" s="657"/>
      <c r="AC38" s="657"/>
      <c r="AD38" s="657"/>
      <c r="AE38" s="657"/>
      <c r="AF38" s="657"/>
      <c r="AG38" s="657"/>
      <c r="AH38" s="657"/>
      <c r="AI38" s="657"/>
      <c r="AJ38" s="657"/>
      <c r="AK38" s="657"/>
      <c r="AL38" s="214"/>
      <c r="AM38" s="656">
        <f t="shared" si="0"/>
        <v>12</v>
      </c>
      <c r="AN38" s="656"/>
      <c r="AO38" s="657" t="str">
        <f>IF('各会計、関係団体の財政状況及び健全化判断比率'!B37="","",'各会計、関係団体の財政状況及び健全化判断比率'!B37)</f>
        <v>診療所事業会計</v>
      </c>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24</v>
      </c>
      <c r="CP38" s="656"/>
      <c r="CQ38" s="657" t="str">
        <f>IF('各会計、関係団体の財政状況及び健全化判断比率'!BS11="","",'各会計、関係団体の財政状況及び健全化判断比率'!BS11)</f>
        <v>なかつ情報通信開発センター（株）</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25</v>
      </c>
      <c r="CP39" s="656"/>
      <c r="CQ39" s="657" t="str">
        <f>IF('各会計、関係団体の財政状況及び健全化判断比率'!BS12="","",'各会計、関係団体の財政状況及び健全化判断比率'!BS12)</f>
        <v>（株）道の駅なかつ</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26</v>
      </c>
      <c r="CP40" s="656"/>
      <c r="CQ40" s="657" t="str">
        <f>IF('各会計、関係団体の財政状況及び健全化判断比率'!BS13="","",'各会計、関係団体の財政状況及び健全化判断比率'!BS13)</f>
        <v>（株）農業生産法人やまくに</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2WQ1rm7NP6zDwSSjxneuXa9rQ5nqgGRMQYOlWsKW8XxXO2pcmK48R3Erfa369auN6mbayXwDRmhJfX7R1ke8VQ==" saltValue="e4vVe1g8KtGpaLZ3fnlC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248" t="s">
        <v>583</v>
      </c>
      <c r="D34" s="1248"/>
      <c r="E34" s="1249"/>
      <c r="F34" s="32">
        <v>17.36</v>
      </c>
      <c r="G34" s="33">
        <v>17.53</v>
      </c>
      <c r="H34" s="33">
        <v>17.260000000000002</v>
      </c>
      <c r="I34" s="33">
        <v>15.79</v>
      </c>
      <c r="J34" s="34">
        <v>16.95</v>
      </c>
      <c r="K34" s="22"/>
      <c r="L34" s="22"/>
      <c r="M34" s="22"/>
      <c r="N34" s="22"/>
      <c r="O34" s="22"/>
      <c r="P34" s="22"/>
    </row>
    <row r="35" spans="1:16" ht="39" customHeight="1">
      <c r="A35" s="22"/>
      <c r="B35" s="35"/>
      <c r="C35" s="1242" t="s">
        <v>584</v>
      </c>
      <c r="D35" s="1243"/>
      <c r="E35" s="1244"/>
      <c r="F35" s="36">
        <v>5.84</v>
      </c>
      <c r="G35" s="37">
        <v>5.75</v>
      </c>
      <c r="H35" s="37">
        <v>5.8</v>
      </c>
      <c r="I35" s="37">
        <v>5.83</v>
      </c>
      <c r="J35" s="38">
        <v>6.26</v>
      </c>
      <c r="K35" s="22"/>
      <c r="L35" s="22"/>
      <c r="M35" s="22"/>
      <c r="N35" s="22"/>
      <c r="O35" s="22"/>
      <c r="P35" s="22"/>
    </row>
    <row r="36" spans="1:16" ht="39" customHeight="1">
      <c r="A36" s="22"/>
      <c r="B36" s="35"/>
      <c r="C36" s="1242" t="s">
        <v>585</v>
      </c>
      <c r="D36" s="1243"/>
      <c r="E36" s="1244"/>
      <c r="F36" s="36">
        <v>6.15</v>
      </c>
      <c r="G36" s="37">
        <v>5.49</v>
      </c>
      <c r="H36" s="37">
        <v>6.85</v>
      </c>
      <c r="I36" s="37">
        <v>5.87</v>
      </c>
      <c r="J36" s="38">
        <v>5.1100000000000003</v>
      </c>
      <c r="K36" s="22"/>
      <c r="L36" s="22"/>
      <c r="M36" s="22"/>
      <c r="N36" s="22"/>
      <c r="O36" s="22"/>
      <c r="P36" s="22"/>
    </row>
    <row r="37" spans="1:16" ht="39" customHeight="1">
      <c r="A37" s="22"/>
      <c r="B37" s="35"/>
      <c r="C37" s="1242" t="s">
        <v>586</v>
      </c>
      <c r="D37" s="1243"/>
      <c r="E37" s="1244"/>
      <c r="F37" s="36">
        <v>1.07</v>
      </c>
      <c r="G37" s="37">
        <v>1.49</v>
      </c>
      <c r="H37" s="37">
        <v>3.2</v>
      </c>
      <c r="I37" s="37">
        <v>2.58</v>
      </c>
      <c r="J37" s="38">
        <v>2.62</v>
      </c>
      <c r="K37" s="22"/>
      <c r="L37" s="22"/>
      <c r="M37" s="22"/>
      <c r="N37" s="22"/>
      <c r="O37" s="22"/>
      <c r="P37" s="22"/>
    </row>
    <row r="38" spans="1:16" ht="39" customHeight="1">
      <c r="A38" s="22"/>
      <c r="B38" s="35"/>
      <c r="C38" s="1242" t="s">
        <v>587</v>
      </c>
      <c r="D38" s="1243"/>
      <c r="E38" s="1244"/>
      <c r="F38" s="36" t="s">
        <v>532</v>
      </c>
      <c r="G38" s="37" t="s">
        <v>532</v>
      </c>
      <c r="H38" s="37" t="s">
        <v>532</v>
      </c>
      <c r="I38" s="37" t="s">
        <v>532</v>
      </c>
      <c r="J38" s="38">
        <v>0.64</v>
      </c>
      <c r="K38" s="22"/>
      <c r="L38" s="22"/>
      <c r="M38" s="22"/>
      <c r="N38" s="22"/>
      <c r="O38" s="22"/>
      <c r="P38" s="22"/>
    </row>
    <row r="39" spans="1:16" ht="39" customHeight="1">
      <c r="A39" s="22"/>
      <c r="B39" s="35"/>
      <c r="C39" s="1242" t="s">
        <v>588</v>
      </c>
      <c r="D39" s="1243"/>
      <c r="E39" s="1244"/>
      <c r="F39" s="36">
        <v>0.54</v>
      </c>
      <c r="G39" s="37">
        <v>0.15</v>
      </c>
      <c r="H39" s="37">
        <v>0.43</v>
      </c>
      <c r="I39" s="37">
        <v>0.63</v>
      </c>
      <c r="J39" s="38">
        <v>0.26</v>
      </c>
      <c r="K39" s="22"/>
      <c r="L39" s="22"/>
      <c r="M39" s="22"/>
      <c r="N39" s="22"/>
      <c r="O39" s="22"/>
      <c r="P39" s="22"/>
    </row>
    <row r="40" spans="1:16" ht="39" customHeight="1">
      <c r="A40" s="22"/>
      <c r="B40" s="35"/>
      <c r="C40" s="1242" t="s">
        <v>589</v>
      </c>
      <c r="D40" s="1243"/>
      <c r="E40" s="1244"/>
      <c r="F40" s="36">
        <v>0.13</v>
      </c>
      <c r="G40" s="37">
        <v>0.1</v>
      </c>
      <c r="H40" s="37">
        <v>0.08</v>
      </c>
      <c r="I40" s="37">
        <v>0.11</v>
      </c>
      <c r="J40" s="38">
        <v>0.08</v>
      </c>
      <c r="K40" s="22"/>
      <c r="L40" s="22"/>
      <c r="M40" s="22"/>
      <c r="N40" s="22"/>
      <c r="O40" s="22"/>
      <c r="P40" s="22"/>
    </row>
    <row r="41" spans="1:16" ht="39" customHeight="1">
      <c r="A41" s="22"/>
      <c r="B41" s="35"/>
      <c r="C41" s="1242" t="s">
        <v>590</v>
      </c>
      <c r="D41" s="1243"/>
      <c r="E41" s="1244"/>
      <c r="F41" s="36">
        <v>7.0000000000000007E-2</v>
      </c>
      <c r="G41" s="37">
        <v>0.03</v>
      </c>
      <c r="H41" s="37">
        <v>0.03</v>
      </c>
      <c r="I41" s="37">
        <v>0.06</v>
      </c>
      <c r="J41" s="38">
        <v>0.06</v>
      </c>
      <c r="K41" s="22"/>
      <c r="L41" s="22"/>
      <c r="M41" s="22"/>
      <c r="N41" s="22"/>
      <c r="O41" s="22"/>
      <c r="P41" s="22"/>
    </row>
    <row r="42" spans="1:16" ht="39" customHeight="1">
      <c r="A42" s="22"/>
      <c r="B42" s="39"/>
      <c r="C42" s="1242" t="s">
        <v>591</v>
      </c>
      <c r="D42" s="1243"/>
      <c r="E42" s="1244"/>
      <c r="F42" s="36" t="s">
        <v>532</v>
      </c>
      <c r="G42" s="37" t="s">
        <v>532</v>
      </c>
      <c r="H42" s="37" t="s">
        <v>532</v>
      </c>
      <c r="I42" s="37" t="s">
        <v>532</v>
      </c>
      <c r="J42" s="38" t="s">
        <v>532</v>
      </c>
      <c r="K42" s="22"/>
      <c r="L42" s="22"/>
      <c r="M42" s="22"/>
      <c r="N42" s="22"/>
      <c r="O42" s="22"/>
      <c r="P42" s="22"/>
    </row>
    <row r="43" spans="1:16" ht="39" customHeight="1" thickBot="1">
      <c r="A43" s="22"/>
      <c r="B43" s="40"/>
      <c r="C43" s="1245" t="s">
        <v>592</v>
      </c>
      <c r="D43" s="1246"/>
      <c r="E43" s="1247"/>
      <c r="F43" s="41">
        <v>0.31</v>
      </c>
      <c r="G43" s="42">
        <v>0.75</v>
      </c>
      <c r="H43" s="42">
        <v>0.31</v>
      </c>
      <c r="I43" s="42">
        <v>2</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lrUdkSB9Iirhh87Rkw1T1WDQHDjZvgtIX4scGm4mHq/icaaQlhgUKorAIYns1JY+2hIZVEd81ccPjWaIu+t7g==" saltValue="Fk9JdTembU/0VaOqdUEU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250" t="s">
        <v>11</v>
      </c>
      <c r="C45" s="1251"/>
      <c r="D45" s="58"/>
      <c r="E45" s="1256" t="s">
        <v>12</v>
      </c>
      <c r="F45" s="1256"/>
      <c r="G45" s="1256"/>
      <c r="H45" s="1256"/>
      <c r="I45" s="1256"/>
      <c r="J45" s="1257"/>
      <c r="K45" s="59">
        <v>5150</v>
      </c>
      <c r="L45" s="60">
        <v>5161</v>
      </c>
      <c r="M45" s="60">
        <v>5015</v>
      </c>
      <c r="N45" s="60">
        <v>5152</v>
      </c>
      <c r="O45" s="61">
        <v>5201</v>
      </c>
      <c r="P45" s="48"/>
      <c r="Q45" s="48"/>
      <c r="R45" s="48"/>
      <c r="S45" s="48"/>
      <c r="T45" s="48"/>
      <c r="U45" s="48"/>
    </row>
    <row r="46" spans="1:21" ht="30.75" customHeight="1">
      <c r="A46" s="48"/>
      <c r="B46" s="1252"/>
      <c r="C46" s="1253"/>
      <c r="D46" s="62"/>
      <c r="E46" s="1258" t="s">
        <v>13</v>
      </c>
      <c r="F46" s="1258"/>
      <c r="G46" s="1258"/>
      <c r="H46" s="1258"/>
      <c r="I46" s="1258"/>
      <c r="J46" s="1259"/>
      <c r="K46" s="63" t="s">
        <v>532</v>
      </c>
      <c r="L46" s="64" t="s">
        <v>532</v>
      </c>
      <c r="M46" s="64" t="s">
        <v>532</v>
      </c>
      <c r="N46" s="64" t="s">
        <v>532</v>
      </c>
      <c r="O46" s="65" t="s">
        <v>532</v>
      </c>
      <c r="P46" s="48"/>
      <c r="Q46" s="48"/>
      <c r="R46" s="48"/>
      <c r="S46" s="48"/>
      <c r="T46" s="48"/>
      <c r="U46" s="48"/>
    </row>
    <row r="47" spans="1:21" ht="30.75" customHeight="1">
      <c r="A47" s="48"/>
      <c r="B47" s="1252"/>
      <c r="C47" s="1253"/>
      <c r="D47" s="62"/>
      <c r="E47" s="1258" t="s">
        <v>14</v>
      </c>
      <c r="F47" s="1258"/>
      <c r="G47" s="1258"/>
      <c r="H47" s="1258"/>
      <c r="I47" s="1258"/>
      <c r="J47" s="1259"/>
      <c r="K47" s="63">
        <v>36</v>
      </c>
      <c r="L47" s="64">
        <v>27</v>
      </c>
      <c r="M47" s="64">
        <v>13</v>
      </c>
      <c r="N47" s="64" t="s">
        <v>532</v>
      </c>
      <c r="O47" s="65" t="s">
        <v>532</v>
      </c>
      <c r="P47" s="48"/>
      <c r="Q47" s="48"/>
      <c r="R47" s="48"/>
      <c r="S47" s="48"/>
      <c r="T47" s="48"/>
      <c r="U47" s="48"/>
    </row>
    <row r="48" spans="1:21" ht="30.75" customHeight="1">
      <c r="A48" s="48"/>
      <c r="B48" s="1252"/>
      <c r="C48" s="1253"/>
      <c r="D48" s="62"/>
      <c r="E48" s="1258" t="s">
        <v>15</v>
      </c>
      <c r="F48" s="1258"/>
      <c r="G48" s="1258"/>
      <c r="H48" s="1258"/>
      <c r="I48" s="1258"/>
      <c r="J48" s="1259"/>
      <c r="K48" s="63">
        <v>1438</v>
      </c>
      <c r="L48" s="64">
        <v>1230</v>
      </c>
      <c r="M48" s="64">
        <v>1191</v>
      </c>
      <c r="N48" s="64">
        <v>1228</v>
      </c>
      <c r="O48" s="65">
        <v>1204</v>
      </c>
      <c r="P48" s="48"/>
      <c r="Q48" s="48"/>
      <c r="R48" s="48"/>
      <c r="S48" s="48"/>
      <c r="T48" s="48"/>
      <c r="U48" s="48"/>
    </row>
    <row r="49" spans="1:21" ht="30.75" customHeight="1">
      <c r="A49" s="48"/>
      <c r="B49" s="1252"/>
      <c r="C49" s="1253"/>
      <c r="D49" s="62"/>
      <c r="E49" s="1258" t="s">
        <v>16</v>
      </c>
      <c r="F49" s="1258"/>
      <c r="G49" s="1258"/>
      <c r="H49" s="1258"/>
      <c r="I49" s="1258"/>
      <c r="J49" s="1259"/>
      <c r="K49" s="63" t="s">
        <v>532</v>
      </c>
      <c r="L49" s="64" t="s">
        <v>532</v>
      </c>
      <c r="M49" s="64" t="s">
        <v>532</v>
      </c>
      <c r="N49" s="64" t="s">
        <v>532</v>
      </c>
      <c r="O49" s="65" t="s">
        <v>532</v>
      </c>
      <c r="P49" s="48"/>
      <c r="Q49" s="48"/>
      <c r="R49" s="48"/>
      <c r="S49" s="48"/>
      <c r="T49" s="48"/>
      <c r="U49" s="48"/>
    </row>
    <row r="50" spans="1:21" ht="30.75" customHeight="1">
      <c r="A50" s="48"/>
      <c r="B50" s="1252"/>
      <c r="C50" s="1253"/>
      <c r="D50" s="62"/>
      <c r="E50" s="1258" t="s">
        <v>17</v>
      </c>
      <c r="F50" s="1258"/>
      <c r="G50" s="1258"/>
      <c r="H50" s="1258"/>
      <c r="I50" s="1258"/>
      <c r="J50" s="1259"/>
      <c r="K50" s="63" t="s">
        <v>532</v>
      </c>
      <c r="L50" s="64" t="s">
        <v>532</v>
      </c>
      <c r="M50" s="64" t="s">
        <v>532</v>
      </c>
      <c r="N50" s="64" t="s">
        <v>532</v>
      </c>
      <c r="O50" s="65" t="s">
        <v>532</v>
      </c>
      <c r="P50" s="48"/>
      <c r="Q50" s="48"/>
      <c r="R50" s="48"/>
      <c r="S50" s="48"/>
      <c r="T50" s="48"/>
      <c r="U50" s="48"/>
    </row>
    <row r="51" spans="1:21" ht="30.75" customHeight="1">
      <c r="A51" s="48"/>
      <c r="B51" s="1254"/>
      <c r="C51" s="1255"/>
      <c r="D51" s="66"/>
      <c r="E51" s="1258" t="s">
        <v>18</v>
      </c>
      <c r="F51" s="1258"/>
      <c r="G51" s="1258"/>
      <c r="H51" s="1258"/>
      <c r="I51" s="1258"/>
      <c r="J51" s="1259"/>
      <c r="K51" s="63" t="s">
        <v>532</v>
      </c>
      <c r="L51" s="64" t="s">
        <v>532</v>
      </c>
      <c r="M51" s="64" t="s">
        <v>532</v>
      </c>
      <c r="N51" s="64" t="s">
        <v>532</v>
      </c>
      <c r="O51" s="65" t="s">
        <v>532</v>
      </c>
      <c r="P51" s="48"/>
      <c r="Q51" s="48"/>
      <c r="R51" s="48"/>
      <c r="S51" s="48"/>
      <c r="T51" s="48"/>
      <c r="U51" s="48"/>
    </row>
    <row r="52" spans="1:21" ht="30.75" customHeight="1">
      <c r="A52" s="48"/>
      <c r="B52" s="1260" t="s">
        <v>19</v>
      </c>
      <c r="C52" s="1261"/>
      <c r="D52" s="66"/>
      <c r="E52" s="1258" t="s">
        <v>20</v>
      </c>
      <c r="F52" s="1258"/>
      <c r="G52" s="1258"/>
      <c r="H52" s="1258"/>
      <c r="I52" s="1258"/>
      <c r="J52" s="1259"/>
      <c r="K52" s="63">
        <v>5601</v>
      </c>
      <c r="L52" s="64">
        <v>5395</v>
      </c>
      <c r="M52" s="64">
        <v>5202</v>
      </c>
      <c r="N52" s="64">
        <v>5199</v>
      </c>
      <c r="O52" s="65">
        <v>5155</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1023</v>
      </c>
      <c r="L53" s="69">
        <v>1023</v>
      </c>
      <c r="M53" s="69">
        <v>1017</v>
      </c>
      <c r="N53" s="69">
        <v>1181</v>
      </c>
      <c r="O53" s="70">
        <v>1250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c r="B57" s="1266" t="s">
        <v>25</v>
      </c>
      <c r="C57" s="1267"/>
      <c r="D57" s="1270" t="s">
        <v>26</v>
      </c>
      <c r="E57" s="1271"/>
      <c r="F57" s="1271"/>
      <c r="G57" s="1271"/>
      <c r="H57" s="1271"/>
      <c r="I57" s="1271"/>
      <c r="J57" s="1272"/>
      <c r="K57" s="83">
        <v>1083</v>
      </c>
      <c r="L57" s="84">
        <v>803</v>
      </c>
      <c r="M57" s="84">
        <v>401</v>
      </c>
      <c r="N57" s="84">
        <v>0</v>
      </c>
      <c r="O57" s="85">
        <v>0</v>
      </c>
    </row>
    <row r="58" spans="1:21" ht="31.5" customHeight="1" thickBot="1">
      <c r="B58" s="1268"/>
      <c r="C58" s="1269"/>
      <c r="D58" s="1273" t="s">
        <v>27</v>
      </c>
      <c r="E58" s="1274"/>
      <c r="F58" s="1274"/>
      <c r="G58" s="1274"/>
      <c r="H58" s="1274"/>
      <c r="I58" s="1274"/>
      <c r="J58" s="1275"/>
      <c r="K58" s="86">
        <v>103</v>
      </c>
      <c r="L58" s="87">
        <v>93</v>
      </c>
      <c r="M58" s="87">
        <v>53</v>
      </c>
      <c r="N58" s="87">
        <v>0</v>
      </c>
      <c r="O58" s="88">
        <v>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W4YbcvMcBVEWumzIhTUrI3wRMl8bAqMBcVm2saiNiAJcWftvndLeYz00qLhU95DfmzZqsDUNU6Syr3o8j9W7g==" saltValue="h52cz+P+BRp//X6TuTqZ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573</v>
      </c>
      <c r="J40" s="100" t="s">
        <v>574</v>
      </c>
      <c r="K40" s="100" t="s">
        <v>575</v>
      </c>
      <c r="L40" s="100" t="s">
        <v>576</v>
      </c>
      <c r="M40" s="101" t="s">
        <v>577</v>
      </c>
    </row>
    <row r="41" spans="2:13" ht="27.75" customHeight="1">
      <c r="B41" s="1276" t="s">
        <v>30</v>
      </c>
      <c r="C41" s="1277"/>
      <c r="D41" s="102"/>
      <c r="E41" s="1282" t="s">
        <v>31</v>
      </c>
      <c r="F41" s="1282"/>
      <c r="G41" s="1282"/>
      <c r="H41" s="1283"/>
      <c r="I41" s="103">
        <v>44776</v>
      </c>
      <c r="J41" s="104">
        <v>43812</v>
      </c>
      <c r="K41" s="104">
        <v>42489</v>
      </c>
      <c r="L41" s="104">
        <v>41731</v>
      </c>
      <c r="M41" s="105">
        <v>40751</v>
      </c>
    </row>
    <row r="42" spans="2:13" ht="27.75" customHeight="1">
      <c r="B42" s="1278"/>
      <c r="C42" s="1279"/>
      <c r="D42" s="106"/>
      <c r="E42" s="1284" t="s">
        <v>32</v>
      </c>
      <c r="F42" s="1284"/>
      <c r="G42" s="1284"/>
      <c r="H42" s="1285"/>
      <c r="I42" s="107">
        <v>402</v>
      </c>
      <c r="J42" s="108">
        <v>403</v>
      </c>
      <c r="K42" s="108">
        <v>391</v>
      </c>
      <c r="L42" s="108">
        <v>392</v>
      </c>
      <c r="M42" s="109">
        <v>393</v>
      </c>
    </row>
    <row r="43" spans="2:13" ht="27.75" customHeight="1">
      <c r="B43" s="1278"/>
      <c r="C43" s="1279"/>
      <c r="D43" s="106"/>
      <c r="E43" s="1284" t="s">
        <v>33</v>
      </c>
      <c r="F43" s="1284"/>
      <c r="G43" s="1284"/>
      <c r="H43" s="1285"/>
      <c r="I43" s="107">
        <v>15626</v>
      </c>
      <c r="J43" s="108">
        <v>15227</v>
      </c>
      <c r="K43" s="108">
        <v>14048</v>
      </c>
      <c r="L43" s="108">
        <v>14067</v>
      </c>
      <c r="M43" s="109">
        <v>13677</v>
      </c>
    </row>
    <row r="44" spans="2:13" ht="27.75" customHeight="1">
      <c r="B44" s="1278"/>
      <c r="C44" s="1279"/>
      <c r="D44" s="106"/>
      <c r="E44" s="1284" t="s">
        <v>34</v>
      </c>
      <c r="F44" s="1284"/>
      <c r="G44" s="1284"/>
      <c r="H44" s="1285"/>
      <c r="I44" s="107" t="s">
        <v>532</v>
      </c>
      <c r="J44" s="108" t="s">
        <v>532</v>
      </c>
      <c r="K44" s="108" t="s">
        <v>532</v>
      </c>
      <c r="L44" s="108" t="s">
        <v>532</v>
      </c>
      <c r="M44" s="109" t="s">
        <v>532</v>
      </c>
    </row>
    <row r="45" spans="2:13" ht="27.75" customHeight="1">
      <c r="B45" s="1278"/>
      <c r="C45" s="1279"/>
      <c r="D45" s="106"/>
      <c r="E45" s="1284" t="s">
        <v>35</v>
      </c>
      <c r="F45" s="1284"/>
      <c r="G45" s="1284"/>
      <c r="H45" s="1285"/>
      <c r="I45" s="107">
        <v>6311</v>
      </c>
      <c r="J45" s="108">
        <v>6299</v>
      </c>
      <c r="K45" s="108">
        <v>6297</v>
      </c>
      <c r="L45" s="108">
        <v>5897</v>
      </c>
      <c r="M45" s="109">
        <v>5340</v>
      </c>
    </row>
    <row r="46" spans="2:13" ht="27.75" customHeight="1">
      <c r="B46" s="1278"/>
      <c r="C46" s="1279"/>
      <c r="D46" s="110"/>
      <c r="E46" s="1284" t="s">
        <v>36</v>
      </c>
      <c r="F46" s="1284"/>
      <c r="G46" s="1284"/>
      <c r="H46" s="1285"/>
      <c r="I46" s="107">
        <v>240</v>
      </c>
      <c r="J46" s="108">
        <v>246</v>
      </c>
      <c r="K46" s="108">
        <v>257</v>
      </c>
      <c r="L46" s="108">
        <v>245</v>
      </c>
      <c r="M46" s="109">
        <v>246</v>
      </c>
    </row>
    <row r="47" spans="2:13" ht="27.75" customHeight="1">
      <c r="B47" s="1278"/>
      <c r="C47" s="1279"/>
      <c r="D47" s="111"/>
      <c r="E47" s="1286" t="s">
        <v>37</v>
      </c>
      <c r="F47" s="1287"/>
      <c r="G47" s="1287"/>
      <c r="H47" s="1288"/>
      <c r="I47" s="107" t="s">
        <v>532</v>
      </c>
      <c r="J47" s="108" t="s">
        <v>532</v>
      </c>
      <c r="K47" s="108" t="s">
        <v>532</v>
      </c>
      <c r="L47" s="108" t="s">
        <v>532</v>
      </c>
      <c r="M47" s="109" t="s">
        <v>532</v>
      </c>
    </row>
    <row r="48" spans="2:13" ht="27.75" customHeight="1">
      <c r="B48" s="1278"/>
      <c r="C48" s="1279"/>
      <c r="D48" s="106"/>
      <c r="E48" s="1284" t="s">
        <v>38</v>
      </c>
      <c r="F48" s="1284"/>
      <c r="G48" s="1284"/>
      <c r="H48" s="1285"/>
      <c r="I48" s="107" t="s">
        <v>532</v>
      </c>
      <c r="J48" s="108" t="s">
        <v>532</v>
      </c>
      <c r="K48" s="108" t="s">
        <v>532</v>
      </c>
      <c r="L48" s="108" t="s">
        <v>532</v>
      </c>
      <c r="M48" s="109" t="s">
        <v>532</v>
      </c>
    </row>
    <row r="49" spans="2:13" ht="27.75" customHeight="1">
      <c r="B49" s="1280"/>
      <c r="C49" s="1281"/>
      <c r="D49" s="106"/>
      <c r="E49" s="1284" t="s">
        <v>39</v>
      </c>
      <c r="F49" s="1284"/>
      <c r="G49" s="1284"/>
      <c r="H49" s="1285"/>
      <c r="I49" s="107" t="s">
        <v>532</v>
      </c>
      <c r="J49" s="108" t="s">
        <v>532</v>
      </c>
      <c r="K49" s="108" t="s">
        <v>532</v>
      </c>
      <c r="L49" s="108" t="s">
        <v>532</v>
      </c>
      <c r="M49" s="109" t="s">
        <v>532</v>
      </c>
    </row>
    <row r="50" spans="2:13" ht="27.75" customHeight="1">
      <c r="B50" s="1289" t="s">
        <v>40</v>
      </c>
      <c r="C50" s="1290"/>
      <c r="D50" s="112"/>
      <c r="E50" s="1284" t="s">
        <v>41</v>
      </c>
      <c r="F50" s="1284"/>
      <c r="G50" s="1284"/>
      <c r="H50" s="1285"/>
      <c r="I50" s="107">
        <v>9943</v>
      </c>
      <c r="J50" s="108">
        <v>9826</v>
      </c>
      <c r="K50" s="108">
        <v>8707</v>
      </c>
      <c r="L50" s="108">
        <v>9156</v>
      </c>
      <c r="M50" s="109">
        <v>8451</v>
      </c>
    </row>
    <row r="51" spans="2:13" ht="27.75" customHeight="1">
      <c r="B51" s="1278"/>
      <c r="C51" s="1279"/>
      <c r="D51" s="106"/>
      <c r="E51" s="1284" t="s">
        <v>42</v>
      </c>
      <c r="F51" s="1284"/>
      <c r="G51" s="1284"/>
      <c r="H51" s="1285"/>
      <c r="I51" s="107">
        <v>6346</v>
      </c>
      <c r="J51" s="108">
        <v>6167</v>
      </c>
      <c r="K51" s="108">
        <v>6052</v>
      </c>
      <c r="L51" s="108">
        <v>5731</v>
      </c>
      <c r="M51" s="109">
        <v>5653</v>
      </c>
    </row>
    <row r="52" spans="2:13" ht="27.75" customHeight="1">
      <c r="B52" s="1280"/>
      <c r="C52" s="1281"/>
      <c r="D52" s="106"/>
      <c r="E52" s="1284" t="s">
        <v>43</v>
      </c>
      <c r="F52" s="1284"/>
      <c r="G52" s="1284"/>
      <c r="H52" s="1285"/>
      <c r="I52" s="107">
        <v>44871</v>
      </c>
      <c r="J52" s="108">
        <v>44072</v>
      </c>
      <c r="K52" s="108">
        <v>42397</v>
      </c>
      <c r="L52" s="108">
        <v>40532</v>
      </c>
      <c r="M52" s="109">
        <v>38782</v>
      </c>
    </row>
    <row r="53" spans="2:13" ht="27.75" customHeight="1" thickBot="1">
      <c r="B53" s="1291" t="s">
        <v>44</v>
      </c>
      <c r="C53" s="1292"/>
      <c r="D53" s="113"/>
      <c r="E53" s="1293" t="s">
        <v>45</v>
      </c>
      <c r="F53" s="1293"/>
      <c r="G53" s="1293"/>
      <c r="H53" s="1294"/>
      <c r="I53" s="114">
        <v>6195</v>
      </c>
      <c r="J53" s="115">
        <v>5923</v>
      </c>
      <c r="K53" s="115">
        <v>6327</v>
      </c>
      <c r="L53" s="115">
        <v>6914</v>
      </c>
      <c r="M53" s="116">
        <v>7520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eFMuWRMlFRZvPlszavV5xC8+xfyO3fS1c66ru8fl/kUhxuy1JsqKU64R61RrmoKmM9KYwjC4cCjYPnUqe0mlQ==" saltValue="T0SbRyzwHVJuEYO/bWDU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575</v>
      </c>
      <c r="G54" s="125" t="s">
        <v>576</v>
      </c>
      <c r="H54" s="126" t="s">
        <v>577</v>
      </c>
    </row>
    <row r="55" spans="2:8" ht="52.5" customHeight="1">
      <c r="B55" s="127"/>
      <c r="C55" s="1303" t="s">
        <v>48</v>
      </c>
      <c r="D55" s="1303"/>
      <c r="E55" s="1304"/>
      <c r="F55" s="128">
        <v>3646</v>
      </c>
      <c r="G55" s="128">
        <v>3884</v>
      </c>
      <c r="H55" s="129">
        <v>3495</v>
      </c>
    </row>
    <row r="56" spans="2:8" ht="52.5" customHeight="1">
      <c r="B56" s="130"/>
      <c r="C56" s="1305" t="s">
        <v>49</v>
      </c>
      <c r="D56" s="1305"/>
      <c r="E56" s="1306"/>
      <c r="F56" s="131">
        <v>1218</v>
      </c>
      <c r="G56" s="131">
        <v>1123</v>
      </c>
      <c r="H56" s="132">
        <v>928</v>
      </c>
    </row>
    <row r="57" spans="2:8" ht="53.25" customHeight="1">
      <c r="B57" s="130"/>
      <c r="C57" s="1307" t="s">
        <v>50</v>
      </c>
      <c r="D57" s="1307"/>
      <c r="E57" s="1308"/>
      <c r="F57" s="133">
        <v>5761</v>
      </c>
      <c r="G57" s="133">
        <v>5436</v>
      </c>
      <c r="H57" s="134">
        <v>4956</v>
      </c>
    </row>
    <row r="58" spans="2:8" ht="45.75" customHeight="1">
      <c r="B58" s="135"/>
      <c r="C58" s="1295" t="s">
        <v>633</v>
      </c>
      <c r="D58" s="1296"/>
      <c r="E58" s="1297"/>
      <c r="F58" s="136">
        <v>2851</v>
      </c>
      <c r="G58" s="136">
        <v>2551</v>
      </c>
      <c r="H58" s="137">
        <v>2251</v>
      </c>
    </row>
    <row r="59" spans="2:8" ht="45.75" customHeight="1">
      <c r="B59" s="135"/>
      <c r="C59" s="1295" t="s">
        <v>634</v>
      </c>
      <c r="D59" s="1296"/>
      <c r="E59" s="1297"/>
      <c r="F59" s="136">
        <v>1150</v>
      </c>
      <c r="G59" s="136">
        <v>1155</v>
      </c>
      <c r="H59" s="137">
        <v>1155</v>
      </c>
    </row>
    <row r="60" spans="2:8" ht="45.75" customHeight="1">
      <c r="B60" s="135"/>
      <c r="C60" s="1295" t="s">
        <v>635</v>
      </c>
      <c r="D60" s="1296"/>
      <c r="E60" s="1297"/>
      <c r="F60" s="136">
        <v>948</v>
      </c>
      <c r="G60" s="136">
        <v>948</v>
      </c>
      <c r="H60" s="137">
        <v>948</v>
      </c>
    </row>
    <row r="61" spans="2:8" ht="45.75" customHeight="1">
      <c r="B61" s="135"/>
      <c r="C61" s="1295" t="s">
        <v>636</v>
      </c>
      <c r="D61" s="1296"/>
      <c r="E61" s="1297"/>
      <c r="F61" s="136">
        <v>0</v>
      </c>
      <c r="G61" s="136">
        <v>0</v>
      </c>
      <c r="H61" s="137">
        <v>149</v>
      </c>
    </row>
    <row r="62" spans="2:8" ht="45.75" customHeight="1" thickBot="1">
      <c r="B62" s="138"/>
      <c r="C62" s="1298" t="s">
        <v>637</v>
      </c>
      <c r="D62" s="1299"/>
      <c r="E62" s="1300"/>
      <c r="F62" s="139">
        <v>146</v>
      </c>
      <c r="G62" s="139">
        <v>151</v>
      </c>
      <c r="H62" s="140">
        <v>146</v>
      </c>
    </row>
    <row r="63" spans="2:8" ht="52.5" customHeight="1" thickBot="1">
      <c r="B63" s="141"/>
      <c r="C63" s="1301" t="s">
        <v>51</v>
      </c>
      <c r="D63" s="1301"/>
      <c r="E63" s="1302"/>
      <c r="F63" s="142">
        <v>10624</v>
      </c>
      <c r="G63" s="142">
        <v>10443</v>
      </c>
      <c r="H63" s="143">
        <v>9379</v>
      </c>
    </row>
    <row r="64" spans="2:8" ht="15" customHeight="1"/>
  </sheetData>
  <sheetProtection algorithmName="SHA-512" hashValue="UoXadxIMjJOQjP2O4wGnTamof4OHq+FYdHmrMjsFaaQb/rhqidRUbDV+xJPXq3B9ecP1lWPJ3+xfgycPREBelw==" saltValue="QjfIYcubaNAMIwYQzxOo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37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640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641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642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643</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573</v>
      </c>
      <c r="BQ50" s="1322"/>
      <c r="BR50" s="1322"/>
      <c r="BS50" s="1322"/>
      <c r="BT50" s="1322"/>
      <c r="BU50" s="1322"/>
      <c r="BV50" s="1322"/>
      <c r="BW50" s="1322"/>
      <c r="BX50" s="1322" t="s">
        <v>574</v>
      </c>
      <c r="BY50" s="1322"/>
      <c r="BZ50" s="1322"/>
      <c r="CA50" s="1322"/>
      <c r="CB50" s="1322"/>
      <c r="CC50" s="1322"/>
      <c r="CD50" s="1322"/>
      <c r="CE50" s="1322"/>
      <c r="CF50" s="1322" t="s">
        <v>575</v>
      </c>
      <c r="CG50" s="1322"/>
      <c r="CH50" s="1322"/>
      <c r="CI50" s="1322"/>
      <c r="CJ50" s="1322"/>
      <c r="CK50" s="1322"/>
      <c r="CL50" s="1322"/>
      <c r="CM50" s="1322"/>
      <c r="CN50" s="1322" t="s">
        <v>576</v>
      </c>
      <c r="CO50" s="1322"/>
      <c r="CP50" s="1322"/>
      <c r="CQ50" s="1322"/>
      <c r="CR50" s="1322"/>
      <c r="CS50" s="1322"/>
      <c r="CT50" s="1322"/>
      <c r="CU50" s="1322"/>
      <c r="CV50" s="1322" t="s">
        <v>577</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644</v>
      </c>
      <c r="AO51" s="1325"/>
      <c r="AP51" s="1325"/>
      <c r="AQ51" s="1325"/>
      <c r="AR51" s="1325"/>
      <c r="AS51" s="1325"/>
      <c r="AT51" s="1325"/>
      <c r="AU51" s="1325"/>
      <c r="AV51" s="1325"/>
      <c r="AW51" s="1325"/>
      <c r="AX51" s="1325"/>
      <c r="AY51" s="1325"/>
      <c r="AZ51" s="1325"/>
      <c r="BA51" s="1325"/>
      <c r="BB51" s="1325" t="s">
        <v>645</v>
      </c>
      <c r="BC51" s="1325"/>
      <c r="BD51" s="1325"/>
      <c r="BE51" s="1325"/>
      <c r="BF51" s="1325"/>
      <c r="BG51" s="1325"/>
      <c r="BH51" s="1325"/>
      <c r="BI51" s="1325"/>
      <c r="BJ51" s="1325"/>
      <c r="BK51" s="1325"/>
      <c r="BL51" s="1325"/>
      <c r="BM51" s="1325"/>
      <c r="BN51" s="1325"/>
      <c r="BO51" s="1325"/>
      <c r="BP51" s="1323">
        <v>32.200000000000003</v>
      </c>
      <c r="BQ51" s="1323"/>
      <c r="BR51" s="1323"/>
      <c r="BS51" s="1323"/>
      <c r="BT51" s="1323"/>
      <c r="BU51" s="1323"/>
      <c r="BV51" s="1323"/>
      <c r="BW51" s="1323"/>
      <c r="BX51" s="1323">
        <v>31.2</v>
      </c>
      <c r="BY51" s="1323"/>
      <c r="BZ51" s="1323"/>
      <c r="CA51" s="1323"/>
      <c r="CB51" s="1323"/>
      <c r="CC51" s="1323"/>
      <c r="CD51" s="1323"/>
      <c r="CE51" s="1323"/>
      <c r="CF51" s="1323">
        <v>33.700000000000003</v>
      </c>
      <c r="CG51" s="1323"/>
      <c r="CH51" s="1323"/>
      <c r="CI51" s="1323"/>
      <c r="CJ51" s="1323"/>
      <c r="CK51" s="1323"/>
      <c r="CL51" s="1323"/>
      <c r="CM51" s="1323"/>
      <c r="CN51" s="1323">
        <v>36.9</v>
      </c>
      <c r="CO51" s="1323"/>
      <c r="CP51" s="1323"/>
      <c r="CQ51" s="1323"/>
      <c r="CR51" s="1323"/>
      <c r="CS51" s="1323"/>
      <c r="CT51" s="1323"/>
      <c r="CU51" s="1323"/>
      <c r="CV51" s="1323">
        <v>39.9</v>
      </c>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646</v>
      </c>
      <c r="BC53" s="1325"/>
      <c r="BD53" s="1325"/>
      <c r="BE53" s="1325"/>
      <c r="BF53" s="1325"/>
      <c r="BG53" s="1325"/>
      <c r="BH53" s="1325"/>
      <c r="BI53" s="1325"/>
      <c r="BJ53" s="1325"/>
      <c r="BK53" s="1325"/>
      <c r="BL53" s="1325"/>
      <c r="BM53" s="1325"/>
      <c r="BN53" s="1325"/>
      <c r="BO53" s="1325"/>
      <c r="BP53" s="1323">
        <v>57.8</v>
      </c>
      <c r="BQ53" s="1323"/>
      <c r="BR53" s="1323"/>
      <c r="BS53" s="1323"/>
      <c r="BT53" s="1323"/>
      <c r="BU53" s="1323"/>
      <c r="BV53" s="1323"/>
      <c r="BW53" s="1323"/>
      <c r="BX53" s="1323">
        <v>59.5</v>
      </c>
      <c r="BY53" s="1323"/>
      <c r="BZ53" s="1323"/>
      <c r="CA53" s="1323"/>
      <c r="CB53" s="1323"/>
      <c r="CC53" s="1323"/>
      <c r="CD53" s="1323"/>
      <c r="CE53" s="1323"/>
      <c r="CF53" s="1323">
        <v>60.4</v>
      </c>
      <c r="CG53" s="1323"/>
      <c r="CH53" s="1323"/>
      <c r="CI53" s="1323"/>
      <c r="CJ53" s="1323"/>
      <c r="CK53" s="1323"/>
      <c r="CL53" s="1323"/>
      <c r="CM53" s="1323"/>
      <c r="CN53" s="1323">
        <v>61.4</v>
      </c>
      <c r="CO53" s="1323"/>
      <c r="CP53" s="1323"/>
      <c r="CQ53" s="1323"/>
      <c r="CR53" s="1323"/>
      <c r="CS53" s="1323"/>
      <c r="CT53" s="1323"/>
      <c r="CU53" s="1323"/>
      <c r="CV53" s="1323">
        <v>61.8</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647</v>
      </c>
      <c r="AO55" s="1322"/>
      <c r="AP55" s="1322"/>
      <c r="AQ55" s="1322"/>
      <c r="AR55" s="1322"/>
      <c r="AS55" s="1322"/>
      <c r="AT55" s="1322"/>
      <c r="AU55" s="1322"/>
      <c r="AV55" s="1322"/>
      <c r="AW55" s="1322"/>
      <c r="AX55" s="1322"/>
      <c r="AY55" s="1322"/>
      <c r="AZ55" s="1322"/>
      <c r="BA55" s="1322"/>
      <c r="BB55" s="1325" t="s">
        <v>645</v>
      </c>
      <c r="BC55" s="1325"/>
      <c r="BD55" s="1325"/>
      <c r="BE55" s="1325"/>
      <c r="BF55" s="1325"/>
      <c r="BG55" s="1325"/>
      <c r="BH55" s="1325"/>
      <c r="BI55" s="1325"/>
      <c r="BJ55" s="1325"/>
      <c r="BK55" s="1325"/>
      <c r="BL55" s="1325"/>
      <c r="BM55" s="1325"/>
      <c r="BN55" s="1325"/>
      <c r="BO55" s="1325"/>
      <c r="BP55" s="1323">
        <v>37.299999999999997</v>
      </c>
      <c r="BQ55" s="1323"/>
      <c r="BR55" s="1323"/>
      <c r="BS55" s="1323"/>
      <c r="BT55" s="1323"/>
      <c r="BU55" s="1323"/>
      <c r="BV55" s="1323"/>
      <c r="BW55" s="1323"/>
      <c r="BX55" s="1323">
        <v>32.5</v>
      </c>
      <c r="BY55" s="1323"/>
      <c r="BZ55" s="1323"/>
      <c r="CA55" s="1323"/>
      <c r="CB55" s="1323"/>
      <c r="CC55" s="1323"/>
      <c r="CD55" s="1323"/>
      <c r="CE55" s="1323"/>
      <c r="CF55" s="1323">
        <v>30.2</v>
      </c>
      <c r="CG55" s="1323"/>
      <c r="CH55" s="1323"/>
      <c r="CI55" s="1323"/>
      <c r="CJ55" s="1323"/>
      <c r="CK55" s="1323"/>
      <c r="CL55" s="1323"/>
      <c r="CM55" s="1323"/>
      <c r="CN55" s="1323">
        <v>25.4</v>
      </c>
      <c r="CO55" s="1323"/>
      <c r="CP55" s="1323"/>
      <c r="CQ55" s="1323"/>
      <c r="CR55" s="1323"/>
      <c r="CS55" s="1323"/>
      <c r="CT55" s="1323"/>
      <c r="CU55" s="1323"/>
      <c r="CV55" s="1323">
        <v>22.9</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646</v>
      </c>
      <c r="BC57" s="1325"/>
      <c r="BD57" s="1325"/>
      <c r="BE57" s="1325"/>
      <c r="BF57" s="1325"/>
      <c r="BG57" s="1325"/>
      <c r="BH57" s="1325"/>
      <c r="BI57" s="1325"/>
      <c r="BJ57" s="1325"/>
      <c r="BK57" s="1325"/>
      <c r="BL57" s="1325"/>
      <c r="BM57" s="1325"/>
      <c r="BN57" s="1325"/>
      <c r="BO57" s="1325"/>
      <c r="BP57" s="1323">
        <v>55.2</v>
      </c>
      <c r="BQ57" s="1323"/>
      <c r="BR57" s="1323"/>
      <c r="BS57" s="1323"/>
      <c r="BT57" s="1323"/>
      <c r="BU57" s="1323"/>
      <c r="BV57" s="1323"/>
      <c r="BW57" s="1323"/>
      <c r="BX57" s="1323">
        <v>57</v>
      </c>
      <c r="BY57" s="1323"/>
      <c r="BZ57" s="1323"/>
      <c r="CA57" s="1323"/>
      <c r="CB57" s="1323"/>
      <c r="CC57" s="1323"/>
      <c r="CD57" s="1323"/>
      <c r="CE57" s="1323"/>
      <c r="CF57" s="1323">
        <v>58.9</v>
      </c>
      <c r="CG57" s="1323"/>
      <c r="CH57" s="1323"/>
      <c r="CI57" s="1323"/>
      <c r="CJ57" s="1323"/>
      <c r="CK57" s="1323"/>
      <c r="CL57" s="1323"/>
      <c r="CM57" s="1323"/>
      <c r="CN57" s="1323">
        <v>59.9</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648</v>
      </c>
    </row>
    <row r="64" spans="1:109">
      <c r="B64" s="395"/>
      <c r="G64" s="402"/>
      <c r="I64" s="415"/>
      <c r="J64" s="415"/>
      <c r="K64" s="415"/>
      <c r="L64" s="415"/>
      <c r="M64" s="415"/>
      <c r="N64" s="416"/>
      <c r="AM64" s="402"/>
      <c r="AN64" s="402" t="s">
        <v>641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649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643</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573</v>
      </c>
      <c r="BQ72" s="1322"/>
      <c r="BR72" s="1322"/>
      <c r="BS72" s="1322"/>
      <c r="BT72" s="1322"/>
      <c r="BU72" s="1322"/>
      <c r="BV72" s="1322"/>
      <c r="BW72" s="1322"/>
      <c r="BX72" s="1322" t="s">
        <v>574</v>
      </c>
      <c r="BY72" s="1322"/>
      <c r="BZ72" s="1322"/>
      <c r="CA72" s="1322"/>
      <c r="CB72" s="1322"/>
      <c r="CC72" s="1322"/>
      <c r="CD72" s="1322"/>
      <c r="CE72" s="1322"/>
      <c r="CF72" s="1322" t="s">
        <v>575</v>
      </c>
      <c r="CG72" s="1322"/>
      <c r="CH72" s="1322"/>
      <c r="CI72" s="1322"/>
      <c r="CJ72" s="1322"/>
      <c r="CK72" s="1322"/>
      <c r="CL72" s="1322"/>
      <c r="CM72" s="1322"/>
      <c r="CN72" s="1322" t="s">
        <v>576</v>
      </c>
      <c r="CO72" s="1322"/>
      <c r="CP72" s="1322"/>
      <c r="CQ72" s="1322"/>
      <c r="CR72" s="1322"/>
      <c r="CS72" s="1322"/>
      <c r="CT72" s="1322"/>
      <c r="CU72" s="1322"/>
      <c r="CV72" s="1322" t="s">
        <v>577</v>
      </c>
      <c r="CW72" s="1322"/>
      <c r="CX72" s="1322"/>
      <c r="CY72" s="1322"/>
      <c r="CZ72" s="1322"/>
      <c r="DA72" s="1322"/>
      <c r="DB72" s="1322"/>
      <c r="DC72" s="1322"/>
    </row>
    <row r="73" spans="2:107">
      <c r="B73" s="395"/>
      <c r="G73" s="1328"/>
      <c r="H73" s="1328"/>
      <c r="I73" s="1328"/>
      <c r="J73" s="1328"/>
      <c r="K73" s="1329"/>
      <c r="L73" s="1329"/>
      <c r="M73" s="1329"/>
      <c r="N73" s="1329"/>
      <c r="AM73" s="404"/>
      <c r="AN73" s="1325" t="s">
        <v>644</v>
      </c>
      <c r="AO73" s="1325"/>
      <c r="AP73" s="1325"/>
      <c r="AQ73" s="1325"/>
      <c r="AR73" s="1325"/>
      <c r="AS73" s="1325"/>
      <c r="AT73" s="1325"/>
      <c r="AU73" s="1325"/>
      <c r="AV73" s="1325"/>
      <c r="AW73" s="1325"/>
      <c r="AX73" s="1325"/>
      <c r="AY73" s="1325"/>
      <c r="AZ73" s="1325"/>
      <c r="BA73" s="1325"/>
      <c r="BB73" s="1325" t="s">
        <v>645</v>
      </c>
      <c r="BC73" s="1325"/>
      <c r="BD73" s="1325"/>
      <c r="BE73" s="1325"/>
      <c r="BF73" s="1325"/>
      <c r="BG73" s="1325"/>
      <c r="BH73" s="1325"/>
      <c r="BI73" s="1325"/>
      <c r="BJ73" s="1325"/>
      <c r="BK73" s="1325"/>
      <c r="BL73" s="1325"/>
      <c r="BM73" s="1325"/>
      <c r="BN73" s="1325"/>
      <c r="BO73" s="1325"/>
      <c r="BP73" s="1323">
        <v>32.200000000000003</v>
      </c>
      <c r="BQ73" s="1323"/>
      <c r="BR73" s="1323"/>
      <c r="BS73" s="1323"/>
      <c r="BT73" s="1323"/>
      <c r="BU73" s="1323"/>
      <c r="BV73" s="1323"/>
      <c r="BW73" s="1323"/>
      <c r="BX73" s="1323">
        <v>31.2</v>
      </c>
      <c r="BY73" s="1323"/>
      <c r="BZ73" s="1323"/>
      <c r="CA73" s="1323"/>
      <c r="CB73" s="1323"/>
      <c r="CC73" s="1323"/>
      <c r="CD73" s="1323"/>
      <c r="CE73" s="1323"/>
      <c r="CF73" s="1323">
        <v>33.700000000000003</v>
      </c>
      <c r="CG73" s="1323"/>
      <c r="CH73" s="1323"/>
      <c r="CI73" s="1323"/>
      <c r="CJ73" s="1323"/>
      <c r="CK73" s="1323"/>
      <c r="CL73" s="1323"/>
      <c r="CM73" s="1323"/>
      <c r="CN73" s="1323">
        <v>36.9</v>
      </c>
      <c r="CO73" s="1323"/>
      <c r="CP73" s="1323"/>
      <c r="CQ73" s="1323"/>
      <c r="CR73" s="1323"/>
      <c r="CS73" s="1323"/>
      <c r="CT73" s="1323"/>
      <c r="CU73" s="1323"/>
      <c r="CV73" s="1323">
        <v>39.9</v>
      </c>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650</v>
      </c>
      <c r="BC75" s="1325"/>
      <c r="BD75" s="1325"/>
      <c r="BE75" s="1325"/>
      <c r="BF75" s="1325"/>
      <c r="BG75" s="1325"/>
      <c r="BH75" s="1325"/>
      <c r="BI75" s="1325"/>
      <c r="BJ75" s="1325"/>
      <c r="BK75" s="1325"/>
      <c r="BL75" s="1325"/>
      <c r="BM75" s="1325"/>
      <c r="BN75" s="1325"/>
      <c r="BO75" s="1325"/>
      <c r="BP75" s="1323">
        <v>5.5</v>
      </c>
      <c r="BQ75" s="1323"/>
      <c r="BR75" s="1323"/>
      <c r="BS75" s="1323"/>
      <c r="BT75" s="1323"/>
      <c r="BU75" s="1323"/>
      <c r="BV75" s="1323"/>
      <c r="BW75" s="1323"/>
      <c r="BX75" s="1323">
        <v>5.0999999999999996</v>
      </c>
      <c r="BY75" s="1323"/>
      <c r="BZ75" s="1323"/>
      <c r="CA75" s="1323"/>
      <c r="CB75" s="1323"/>
      <c r="CC75" s="1323"/>
      <c r="CD75" s="1323"/>
      <c r="CE75" s="1323"/>
      <c r="CF75" s="1323">
        <v>5.3</v>
      </c>
      <c r="CG75" s="1323"/>
      <c r="CH75" s="1323"/>
      <c r="CI75" s="1323"/>
      <c r="CJ75" s="1323"/>
      <c r="CK75" s="1323"/>
      <c r="CL75" s="1323"/>
      <c r="CM75" s="1323"/>
      <c r="CN75" s="1323">
        <v>5.7</v>
      </c>
      <c r="CO75" s="1323"/>
      <c r="CP75" s="1323"/>
      <c r="CQ75" s="1323"/>
      <c r="CR75" s="1323"/>
      <c r="CS75" s="1323"/>
      <c r="CT75" s="1323"/>
      <c r="CU75" s="1323"/>
      <c r="CV75" s="1323">
        <v>6.1</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647</v>
      </c>
      <c r="AO77" s="1322"/>
      <c r="AP77" s="1322"/>
      <c r="AQ77" s="1322"/>
      <c r="AR77" s="1322"/>
      <c r="AS77" s="1322"/>
      <c r="AT77" s="1322"/>
      <c r="AU77" s="1322"/>
      <c r="AV77" s="1322"/>
      <c r="AW77" s="1322"/>
      <c r="AX77" s="1322"/>
      <c r="AY77" s="1322"/>
      <c r="AZ77" s="1322"/>
      <c r="BA77" s="1322"/>
      <c r="BB77" s="1325" t="s">
        <v>645</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32.5</v>
      </c>
      <c r="BY77" s="1323"/>
      <c r="BZ77" s="1323"/>
      <c r="CA77" s="1323"/>
      <c r="CB77" s="1323"/>
      <c r="CC77" s="1323"/>
      <c r="CD77" s="1323"/>
      <c r="CE77" s="1323"/>
      <c r="CF77" s="1323">
        <v>30.2</v>
      </c>
      <c r="CG77" s="1323"/>
      <c r="CH77" s="1323"/>
      <c r="CI77" s="1323"/>
      <c r="CJ77" s="1323"/>
      <c r="CK77" s="1323"/>
      <c r="CL77" s="1323"/>
      <c r="CM77" s="1323"/>
      <c r="CN77" s="1323">
        <v>25.4</v>
      </c>
      <c r="CO77" s="1323"/>
      <c r="CP77" s="1323"/>
      <c r="CQ77" s="1323"/>
      <c r="CR77" s="1323"/>
      <c r="CS77" s="1323"/>
      <c r="CT77" s="1323"/>
      <c r="CU77" s="1323"/>
      <c r="CV77" s="1323">
        <v>22.9</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650</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7.8</v>
      </c>
      <c r="CO79" s="1323"/>
      <c r="CP79" s="1323"/>
      <c r="CQ79" s="1323"/>
      <c r="CR79" s="1323"/>
      <c r="CS79" s="1323"/>
      <c r="CT79" s="1323"/>
      <c r="CU79" s="1323"/>
      <c r="CV79" s="1323">
        <v>7.7</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FMWDlSKeonpPVYn4oKacUkaDMbD9FDisehCxd+DXxVeI+70w0kDlRuPtkN0SpnaoPdFDZu5Adj/HxQxply6Sew==" saltValue="+k1p2HR9QLalk81M8kik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375" style="292" customWidth="1"/>
    <col min="35" max="122" width="2.375" style="291" customWidth="1"/>
    <col min="123" max="16384" width="2.37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519</v>
      </c>
    </row>
  </sheetData>
  <sheetProtection algorithmName="SHA-512" hashValue="KErvnDbKn0y6dXrxJzBQWYJiRv29fu2H0S6lTwWrGrAS9BHQex/w0ST1XBZBuq2p1cgVIEmHM0G475+CSaP4oQ==" saltValue="ztbXhkEwTe9pDkn5oCzW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375" style="292" customWidth="1"/>
    <col min="35" max="122" width="2.375" style="291" customWidth="1"/>
    <col min="123" max="16384" width="2.37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519</v>
      </c>
    </row>
  </sheetData>
  <sheetProtection algorithmName="SHA-512" hashValue="2CeFtNfYHDyT63I8OzLuz4GM1n2S0iu82ng/sL12ty/4M7vs9XJKJizdFSXIcqhQW2C9aJ850B8cAFfbWnNYfQ==" saltValue="iqQqFEcDyufYK5rR3ikBW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570</v>
      </c>
      <c r="G2" s="157"/>
      <c r="H2" s="158"/>
    </row>
    <row r="3" spans="1:8">
      <c r="A3" s="154" t="s">
        <v>563</v>
      </c>
      <c r="B3" s="159"/>
      <c r="C3" s="160"/>
      <c r="D3" s="161">
        <v>77327</v>
      </c>
      <c r="E3" s="162"/>
      <c r="F3" s="163">
        <v>54227</v>
      </c>
      <c r="G3" s="164"/>
      <c r="H3" s="165"/>
    </row>
    <row r="4" spans="1:8">
      <c r="A4" s="166"/>
      <c r="B4" s="167"/>
      <c r="C4" s="168"/>
      <c r="D4" s="169">
        <v>46935</v>
      </c>
      <c r="E4" s="170"/>
      <c r="F4" s="171">
        <v>29694</v>
      </c>
      <c r="G4" s="172"/>
      <c r="H4" s="173"/>
    </row>
    <row r="5" spans="1:8">
      <c r="A5" s="154" t="s">
        <v>565</v>
      </c>
      <c r="B5" s="159"/>
      <c r="C5" s="160"/>
      <c r="D5" s="161">
        <v>67532</v>
      </c>
      <c r="E5" s="162"/>
      <c r="F5" s="163">
        <v>67319</v>
      </c>
      <c r="G5" s="164"/>
      <c r="H5" s="165"/>
    </row>
    <row r="6" spans="1:8">
      <c r="A6" s="166"/>
      <c r="B6" s="167"/>
      <c r="C6" s="168"/>
      <c r="D6" s="169">
        <v>36504</v>
      </c>
      <c r="E6" s="170"/>
      <c r="F6" s="171">
        <v>38101</v>
      </c>
      <c r="G6" s="172"/>
      <c r="H6" s="173"/>
    </row>
    <row r="7" spans="1:8">
      <c r="A7" s="154" t="s">
        <v>566</v>
      </c>
      <c r="B7" s="159"/>
      <c r="C7" s="160"/>
      <c r="D7" s="161">
        <v>73641</v>
      </c>
      <c r="E7" s="162"/>
      <c r="F7" s="163">
        <v>70615</v>
      </c>
      <c r="G7" s="164"/>
      <c r="H7" s="165"/>
    </row>
    <row r="8" spans="1:8">
      <c r="A8" s="166"/>
      <c r="B8" s="167"/>
      <c r="C8" s="168"/>
      <c r="D8" s="169">
        <v>26846</v>
      </c>
      <c r="E8" s="170"/>
      <c r="F8" s="171">
        <v>37382</v>
      </c>
      <c r="G8" s="172"/>
      <c r="H8" s="173"/>
    </row>
    <row r="9" spans="1:8">
      <c r="A9" s="154" t="s">
        <v>567</v>
      </c>
      <c r="B9" s="159"/>
      <c r="C9" s="160"/>
      <c r="D9" s="161">
        <v>59252</v>
      </c>
      <c r="E9" s="162"/>
      <c r="F9" s="163">
        <v>69185</v>
      </c>
      <c r="G9" s="164"/>
      <c r="H9" s="165"/>
    </row>
    <row r="10" spans="1:8">
      <c r="A10" s="166"/>
      <c r="B10" s="167"/>
      <c r="C10" s="168"/>
      <c r="D10" s="169">
        <v>23395</v>
      </c>
      <c r="E10" s="170"/>
      <c r="F10" s="171">
        <v>38519</v>
      </c>
      <c r="G10" s="172"/>
      <c r="H10" s="173"/>
    </row>
    <row r="11" spans="1:8">
      <c r="A11" s="154" t="s">
        <v>568</v>
      </c>
      <c r="B11" s="159"/>
      <c r="C11" s="160"/>
      <c r="D11" s="161">
        <v>58930</v>
      </c>
      <c r="E11" s="162"/>
      <c r="F11" s="163">
        <v>70166</v>
      </c>
      <c r="G11" s="164"/>
      <c r="H11" s="165"/>
    </row>
    <row r="12" spans="1:8">
      <c r="A12" s="166"/>
      <c r="B12" s="167"/>
      <c r="C12" s="174"/>
      <c r="D12" s="169">
        <v>31788</v>
      </c>
      <c r="E12" s="170"/>
      <c r="F12" s="171">
        <v>36115</v>
      </c>
      <c r="G12" s="172"/>
      <c r="H12" s="173"/>
    </row>
    <row r="13" spans="1:8">
      <c r="A13" s="154"/>
      <c r="B13" s="159"/>
      <c r="C13" s="175"/>
      <c r="D13" s="176">
        <v>67336</v>
      </c>
      <c r="E13" s="177"/>
      <c r="F13" s="178">
        <v>66302</v>
      </c>
      <c r="G13" s="179"/>
      <c r="H13" s="165"/>
    </row>
    <row r="14" spans="1:8">
      <c r="A14" s="166"/>
      <c r="B14" s="167"/>
      <c r="C14" s="168"/>
      <c r="D14" s="169">
        <v>33094</v>
      </c>
      <c r="E14" s="170"/>
      <c r="F14" s="171">
        <v>35962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6.23</v>
      </c>
      <c r="C19" s="180">
        <f>ROUND(VALUE(SUBSTITUTE(実質収支比率等に係る経年分析!G$48,"▲","-")),2)</f>
        <v>5.52</v>
      </c>
      <c r="D19" s="180">
        <f>ROUND(VALUE(SUBSTITUTE(実質収支比率等に係る経年分析!H$48,"▲","-")),2)</f>
        <v>6.89</v>
      </c>
      <c r="E19" s="180">
        <f>ROUND(VALUE(SUBSTITUTE(実質収支比率等に係る経年分析!I$48,"▲","-")),2)</f>
        <v>5.94</v>
      </c>
      <c r="F19" s="180">
        <f>ROUND(VALUE(SUBSTITUTE(実質収支比率等に係る経年分析!J$48,"▲","-")),2)</f>
        <v>5.18</v>
      </c>
    </row>
    <row r="20" spans="1:11">
      <c r="A20" s="180" t="s">
        <v>55</v>
      </c>
      <c r="B20" s="180">
        <f>ROUND(VALUE(SUBSTITUTE(実質収支比率等に係る経年分析!F$47,"▲","-")),2)</f>
        <v>14.54</v>
      </c>
      <c r="C20" s="180">
        <f>ROUND(VALUE(SUBSTITUTE(実質収支比率等に係る経年分析!G$47,"▲","-")),2)</f>
        <v>16.739999999999998</v>
      </c>
      <c r="D20" s="180">
        <f>ROUND(VALUE(SUBSTITUTE(実質収支比率等に係る経年分析!H$47,"▲","-")),2)</f>
        <v>15.6</v>
      </c>
      <c r="E20" s="180">
        <f>ROUND(VALUE(SUBSTITUTE(実質収支比率等に係る経年分析!I$47,"▲","-")),2)</f>
        <v>16.670000000000002</v>
      </c>
      <c r="F20" s="180">
        <f>ROUND(VALUE(SUBSTITUTE(実質収支比率等に係る経年分析!J$47,"▲","-")),2)</f>
        <v>14.92</v>
      </c>
    </row>
    <row r="21" spans="1:11">
      <c r="A21" s="180" t="s">
        <v>56</v>
      </c>
      <c r="B21" s="180">
        <f>IF(ISNUMBER(VALUE(SUBSTITUTE(実質収支比率等に係る経年分析!F$49,"▲","-"))),ROUND(VALUE(SUBSTITUTE(実質収支比率等に係る経年分析!F$49,"▲","-")),2),NA())</f>
        <v>-1.55</v>
      </c>
      <c r="C21" s="180">
        <f>IF(ISNUMBER(VALUE(SUBSTITUTE(実質収支比率等に係る経年分析!G$49,"▲","-"))),ROUND(VALUE(SUBSTITUTE(実質収支比率等に係る経年分析!G$49,"▲","-")),2),NA())</f>
        <v>-2.09</v>
      </c>
      <c r="D21" s="180">
        <f>IF(ISNUMBER(VALUE(SUBSTITUTE(実質収支比率等に係る経年分析!H$49,"▲","-"))),ROUND(VALUE(SUBSTITUTE(実質収支比率等に係る経年分析!H$49,"▲","-")),2),NA())</f>
        <v>-2.95</v>
      </c>
      <c r="E21" s="180">
        <f>IF(ISNUMBER(VALUE(SUBSTITUTE(実質収支比率等に係る経年分析!I$49,"▲","-"))),ROUND(VALUE(SUBSTITUTE(実質収支比率等に係る経年分析!I$49,"▲","-")),2),NA())</f>
        <v>-3.41</v>
      </c>
      <c r="F21" s="180">
        <f>IF(ISNUMBER(VALUE(SUBSTITUTE(実質収支比率等に係る経年分析!J$49,"▲","-"))),ROUND(VALUE(SUBSTITUTE(実質収支比率等に係る経年分析!J$49,"▲","-")),2),NA())</f>
        <v>-5.37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ケーブルネットワーク事業特別会計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c r="A31" s="181" t="str">
        <f>IF(連結実質赤字比率に係る赤字・黒字の構成分析!C$39="",NA(),連結実質赤字比率に係る赤字・黒字の構成分析!C$39)</f>
        <v>介護保険事業特別会計（保険事業勘定）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c r="A32" s="181" t="str">
        <f>IF(連結実質赤字比率に係る赤字・黒字の構成分析!C$38="",NA(),連結実質赤字比率に係る赤字・黒字の構成分析!C$38)</f>
        <v>下水道事業会計（公共下水道事業）</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0.64</v>
      </c>
    </row>
    <row r="33" spans="1:16">
      <c r="A33" s="181" t="str">
        <f>IF(連結実質赤字比率に係る赤字・黒字の構成分析!C$37="",NA(),連結実質赤字比率に係る赤字・黒字の構成分析!C$37)</f>
        <v>国民健康保険事業特別会計（事業勘定）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2.58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5.1100000000000003</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6.26</v>
      </c>
    </row>
    <row r="36" spans="1:16">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17.260000000000002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16.95</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5601</v>
      </c>
      <c r="E42" s="182"/>
      <c r="F42" s="182"/>
      <c r="G42" s="182">
        <f>'実質公債費比率（分子）の構造'!L$52</f>
        <v>5395</v>
      </c>
      <c r="H42" s="182"/>
      <c r="I42" s="182"/>
      <c r="J42" s="182">
        <f>'実質公債費比率（分子）の構造'!M$52</f>
        <v>5202</v>
      </c>
      <c r="K42" s="182"/>
      <c r="L42" s="182"/>
      <c r="M42" s="182">
        <f>'実質公債費比率（分子）の構造'!N$52</f>
        <v>5199</v>
      </c>
      <c r="N42" s="182"/>
      <c r="O42" s="182"/>
      <c r="P42" s="182">
        <f>'実質公債費比率（分子）の構造'!O$52</f>
        <v>5155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1438</v>
      </c>
      <c r="C46" s="182"/>
      <c r="D46" s="182"/>
      <c r="E46" s="182">
        <f>'実質公債費比率（分子）の構造'!L$48</f>
        <v>1230</v>
      </c>
      <c r="F46" s="182"/>
      <c r="G46" s="182"/>
      <c r="H46" s="182">
        <f>'実質公債費比率（分子）の構造'!M$48</f>
        <v>1191</v>
      </c>
      <c r="I46" s="182"/>
      <c r="J46" s="182"/>
      <c r="K46" s="182">
        <f>'実質公債費比率（分子）の構造'!N$48</f>
        <v>1228</v>
      </c>
      <c r="L46" s="182"/>
      <c r="M46" s="182"/>
      <c r="N46" s="182">
        <f>'実質公債費比率（分子）の構造'!O$48</f>
        <v>1204</v>
      </c>
      <c r="O46" s="182"/>
      <c r="P46" s="182"/>
    </row>
    <row r="47" spans="1:16">
      <c r="A47" s="182" t="s">
        <v>68</v>
      </c>
      <c r="B47" s="182">
        <f>'実質公債費比率（分子）の構造'!K$47</f>
        <v>36</v>
      </c>
      <c r="C47" s="182"/>
      <c r="D47" s="182"/>
      <c r="E47" s="182">
        <f>'実質公債費比率（分子）の構造'!L$47</f>
        <v>27</v>
      </c>
      <c r="F47" s="182"/>
      <c r="G47" s="182"/>
      <c r="H47" s="182">
        <f>'実質公債費比率（分子）の構造'!M$47</f>
        <v>13</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5150</v>
      </c>
      <c r="C49" s="182"/>
      <c r="D49" s="182"/>
      <c r="E49" s="182">
        <f>'実質公債費比率（分子）の構造'!L$45</f>
        <v>5161</v>
      </c>
      <c r="F49" s="182"/>
      <c r="G49" s="182"/>
      <c r="H49" s="182">
        <f>'実質公債費比率（分子）の構造'!M$45</f>
        <v>5015</v>
      </c>
      <c r="I49" s="182"/>
      <c r="J49" s="182"/>
      <c r="K49" s="182">
        <f>'実質公債費比率（分子）の構造'!N$45</f>
        <v>5152</v>
      </c>
      <c r="L49" s="182"/>
      <c r="M49" s="182"/>
      <c r="N49" s="182">
        <f>'実質公債費比率（分子）の構造'!O$45</f>
        <v>5201</v>
      </c>
      <c r="O49" s="182"/>
      <c r="P49" s="182"/>
    </row>
    <row r="50" spans="1:16">
      <c r="A50" s="182" t="s">
        <v>71</v>
      </c>
      <c r="B50" s="182" t="e">
        <f>NA()</f>
        <v>#N/A</v>
      </c>
      <c r="C50" s="182">
        <f>IF(ISNUMBER('実質公債費比率（分子）の構造'!K$53),'実質公債費比率（分子）の構造'!K$53,NA())</f>
        <v>1023</v>
      </c>
      <c r="D50" s="182" t="e">
        <f>NA()</f>
        <v>#N/A</v>
      </c>
      <c r="E50" s="182" t="e">
        <f>NA()</f>
        <v>#N/A</v>
      </c>
      <c r="F50" s="182">
        <f>IF(ISNUMBER('実質公債費比率（分子）の構造'!L$53),'実質公債費比率（分子）の構造'!L$53,NA())</f>
        <v>1023</v>
      </c>
      <c r="G50" s="182" t="e">
        <f>NA()</f>
        <v>#N/A</v>
      </c>
      <c r="H50" s="182" t="e">
        <f>NA()</f>
        <v>#N/A</v>
      </c>
      <c r="I50" s="182">
        <f>IF(ISNUMBER('実質公債費比率（分子）の構造'!M$53),'実質公債費比率（分子）の構造'!M$53,NA())</f>
        <v>1017</v>
      </c>
      <c r="J50" s="182" t="e">
        <f>NA()</f>
        <v>#N/A</v>
      </c>
      <c r="K50" s="182" t="e">
        <f>NA()</f>
        <v>#N/A</v>
      </c>
      <c r="L50" s="182">
        <f>IF(ISNUMBER('実質公債費比率（分子）の構造'!N$53),'実質公債費比率（分子）の構造'!N$53,NA())</f>
        <v>1181</v>
      </c>
      <c r="M50" s="182" t="e">
        <f>NA()</f>
        <v>#N/A</v>
      </c>
      <c r="N50" s="182" t="e">
        <f>NA()</f>
        <v>#N/A</v>
      </c>
      <c r="O50" s="182">
        <f>IF(ISNUMBER('実質公債費比率（分子）の構造'!O$53),'実質公債費比率（分子）の構造'!O$53,NA())</f>
        <v>1250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44871</v>
      </c>
      <c r="E56" s="181"/>
      <c r="F56" s="181"/>
      <c r="G56" s="181">
        <f>'将来負担比率（分子）の構造'!J$52</f>
        <v>44072</v>
      </c>
      <c r="H56" s="181"/>
      <c r="I56" s="181"/>
      <c r="J56" s="181">
        <f>'将来負担比率（分子）の構造'!K$52</f>
        <v>42397</v>
      </c>
      <c r="K56" s="181"/>
      <c r="L56" s="181"/>
      <c r="M56" s="181">
        <f>'将来負担比率（分子）の構造'!L$52</f>
        <v>40532</v>
      </c>
      <c r="N56" s="181"/>
      <c r="O56" s="181"/>
      <c r="P56" s="181">
        <f>'将来負担比率（分子）の構造'!M$52</f>
        <v>38782</v>
      </c>
    </row>
    <row r="57" spans="1:16">
      <c r="A57" s="181" t="s">
        <v>42</v>
      </c>
      <c r="B57" s="181"/>
      <c r="C57" s="181"/>
      <c r="D57" s="181">
        <f>'将来負担比率（分子）の構造'!I$51</f>
        <v>6346</v>
      </c>
      <c r="E57" s="181"/>
      <c r="F57" s="181"/>
      <c r="G57" s="181">
        <f>'将来負担比率（分子）の構造'!J$51</f>
        <v>6167</v>
      </c>
      <c r="H57" s="181"/>
      <c r="I57" s="181"/>
      <c r="J57" s="181">
        <f>'将来負担比率（分子）の構造'!K$51</f>
        <v>6052</v>
      </c>
      <c r="K57" s="181"/>
      <c r="L57" s="181"/>
      <c r="M57" s="181">
        <f>'将来負担比率（分子）の構造'!L$51</f>
        <v>5731</v>
      </c>
      <c r="N57" s="181"/>
      <c r="O57" s="181"/>
      <c r="P57" s="181">
        <f>'将来負担比率（分子）の構造'!M$51</f>
        <v>5653</v>
      </c>
    </row>
    <row r="58" spans="1:16">
      <c r="A58" s="181" t="s">
        <v>41</v>
      </c>
      <c r="B58" s="181"/>
      <c r="C58" s="181"/>
      <c r="D58" s="181">
        <f>'将来負担比率（分子）の構造'!I$50</f>
        <v>9943</v>
      </c>
      <c r="E58" s="181"/>
      <c r="F58" s="181"/>
      <c r="G58" s="181">
        <f>'将来負担比率（分子）の構造'!J$50</f>
        <v>9826</v>
      </c>
      <c r="H58" s="181"/>
      <c r="I58" s="181"/>
      <c r="J58" s="181">
        <f>'将来負担比率（分子）の構造'!K$50</f>
        <v>8707</v>
      </c>
      <c r="K58" s="181"/>
      <c r="L58" s="181"/>
      <c r="M58" s="181">
        <f>'将来負担比率（分子）の構造'!L$50</f>
        <v>9156</v>
      </c>
      <c r="N58" s="181"/>
      <c r="O58" s="181"/>
      <c r="P58" s="181">
        <f>'将来負担比率（分子）の構造'!M$50</f>
        <v>8451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240</v>
      </c>
      <c r="C61" s="181"/>
      <c r="D61" s="181"/>
      <c r="E61" s="181">
        <f>'将来負担比率（分子）の構造'!J$46</f>
        <v>246</v>
      </c>
      <c r="F61" s="181"/>
      <c r="G61" s="181"/>
      <c r="H61" s="181">
        <f>'将来負担比率（分子）の構造'!K$46</f>
        <v>257</v>
      </c>
      <c r="I61" s="181"/>
      <c r="J61" s="181"/>
      <c r="K61" s="181">
        <f>'将来負担比率（分子）の構造'!L$46</f>
        <v>245</v>
      </c>
      <c r="L61" s="181"/>
      <c r="M61" s="181"/>
      <c r="N61" s="181">
        <f>'将来負担比率（分子）の構造'!M$46</f>
        <v>246</v>
      </c>
      <c r="O61" s="181"/>
      <c r="P61" s="181"/>
    </row>
    <row r="62" spans="1:16">
      <c r="A62" s="181" t="s">
        <v>35</v>
      </c>
      <c r="B62" s="181">
        <f>'将来負担比率（分子）の構造'!I$45</f>
        <v>6311</v>
      </c>
      <c r="C62" s="181"/>
      <c r="D62" s="181"/>
      <c r="E62" s="181">
        <f>'将来負担比率（分子）の構造'!J$45</f>
        <v>6299</v>
      </c>
      <c r="F62" s="181"/>
      <c r="G62" s="181"/>
      <c r="H62" s="181">
        <f>'将来負担比率（分子）の構造'!K$45</f>
        <v>6297</v>
      </c>
      <c r="I62" s="181"/>
      <c r="J62" s="181"/>
      <c r="K62" s="181">
        <f>'将来負担比率（分子）の構造'!L$45</f>
        <v>5897</v>
      </c>
      <c r="L62" s="181"/>
      <c r="M62" s="181"/>
      <c r="N62" s="181">
        <f>'将来負担比率（分子）の構造'!M$45</f>
        <v>5340</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15626</v>
      </c>
      <c r="C64" s="181"/>
      <c r="D64" s="181"/>
      <c r="E64" s="181">
        <f>'将来負担比率（分子）の構造'!J$43</f>
        <v>15227</v>
      </c>
      <c r="F64" s="181"/>
      <c r="G64" s="181"/>
      <c r="H64" s="181">
        <f>'将来負担比率（分子）の構造'!K$43</f>
        <v>14048</v>
      </c>
      <c r="I64" s="181"/>
      <c r="J64" s="181"/>
      <c r="K64" s="181">
        <f>'将来負担比率（分子）の構造'!L$43</f>
        <v>14067</v>
      </c>
      <c r="L64" s="181"/>
      <c r="M64" s="181"/>
      <c r="N64" s="181">
        <f>'将来負担比率（分子）の構造'!M$43</f>
        <v>13677</v>
      </c>
      <c r="O64" s="181"/>
      <c r="P64" s="181"/>
    </row>
    <row r="65" spans="1:16">
      <c r="A65" s="181" t="s">
        <v>32</v>
      </c>
      <c r="B65" s="181">
        <f>'将来負担比率（分子）の構造'!I$42</f>
        <v>402</v>
      </c>
      <c r="C65" s="181"/>
      <c r="D65" s="181"/>
      <c r="E65" s="181">
        <f>'将来負担比率（分子）の構造'!J$42</f>
        <v>403</v>
      </c>
      <c r="F65" s="181"/>
      <c r="G65" s="181"/>
      <c r="H65" s="181">
        <f>'将来負担比率（分子）の構造'!K$42</f>
        <v>391</v>
      </c>
      <c r="I65" s="181"/>
      <c r="J65" s="181"/>
      <c r="K65" s="181">
        <f>'将来負担比率（分子）の構造'!L$42</f>
        <v>392</v>
      </c>
      <c r="L65" s="181"/>
      <c r="M65" s="181"/>
      <c r="N65" s="181">
        <f>'将来負担比率（分子）の構造'!M$42</f>
        <v>393</v>
      </c>
      <c r="O65" s="181"/>
      <c r="P65" s="181"/>
    </row>
    <row r="66" spans="1:16">
      <c r="A66" s="181" t="s">
        <v>31</v>
      </c>
      <c r="B66" s="181">
        <f>'将来負担比率（分子）の構造'!I$41</f>
        <v>44776</v>
      </c>
      <c r="C66" s="181"/>
      <c r="D66" s="181"/>
      <c r="E66" s="181">
        <f>'将来負担比率（分子）の構造'!J$41</f>
        <v>43812</v>
      </c>
      <c r="F66" s="181"/>
      <c r="G66" s="181"/>
      <c r="H66" s="181">
        <f>'将来負担比率（分子）の構造'!K$41</f>
        <v>42489</v>
      </c>
      <c r="I66" s="181"/>
      <c r="J66" s="181"/>
      <c r="K66" s="181">
        <f>'将来負担比率（分子）の構造'!L$41</f>
        <v>41731</v>
      </c>
      <c r="L66" s="181"/>
      <c r="M66" s="181"/>
      <c r="N66" s="181">
        <f>'将来負担比率（分子）の構造'!M$41</f>
        <v>40751</v>
      </c>
      <c r="O66" s="181"/>
      <c r="P66" s="181"/>
    </row>
    <row r="67" spans="1:16">
      <c r="A67" s="181" t="s">
        <v>75</v>
      </c>
      <c r="B67" s="181" t="e">
        <f>NA()</f>
        <v>#N/A</v>
      </c>
      <c r="C67" s="181">
        <f>IF(ISNUMBER('将来負担比率（分子）の構造'!I$53), IF('将来負担比率（分子）の構造'!I$53 &lt; 0, 0, '将来負担比率（分子）の構造'!I$53), NA())</f>
        <v>6195</v>
      </c>
      <c r="D67" s="181" t="e">
        <f>NA()</f>
        <v>#N/A</v>
      </c>
      <c r="E67" s="181" t="e">
        <f>NA()</f>
        <v>#N/A</v>
      </c>
      <c r="F67" s="181">
        <f>IF(ISNUMBER('将来負担比率（分子）の構造'!J$53), IF('将来負担比率（分子）の構造'!J$53 &lt; 0, 0, '将来負担比率（分子）の構造'!J$53), NA())</f>
        <v>5923</v>
      </c>
      <c r="G67" s="181" t="e">
        <f>NA()</f>
        <v>#N/A</v>
      </c>
      <c r="H67" s="181" t="e">
        <f>NA()</f>
        <v>#N/A</v>
      </c>
      <c r="I67" s="181">
        <f>IF(ISNUMBER('将来負担比率（分子）の構造'!K$53), IF('将来負担比率（分子）の構造'!K$53 &lt; 0, 0, '将来負担比率（分子）の構造'!K$53), NA())</f>
        <v>6327</v>
      </c>
      <c r="J67" s="181" t="e">
        <f>NA()</f>
        <v>#N/A</v>
      </c>
      <c r="K67" s="181" t="e">
        <f>NA()</f>
        <v>#N/A</v>
      </c>
      <c r="L67" s="181">
        <f>IF(ISNUMBER('将来負担比率（分子）の構造'!L$53), IF('将来負担比率（分子）の構造'!L$53 &lt; 0, 0, '将来負担比率（分子）の構造'!L$53), NA())</f>
        <v>6914</v>
      </c>
      <c r="M67" s="181" t="e">
        <f>NA()</f>
        <v>#N/A</v>
      </c>
      <c r="N67" s="181" t="e">
        <f>NA()</f>
        <v>#N/A</v>
      </c>
      <c r="O67" s="181">
        <f>IF(ISNUMBER('将来負担比率（分子）の構造'!M$53), IF('将来負担比率（分子）の構造'!M$53 &lt; 0, 0, '将来負担比率（分子）の構造'!M$53), NA())</f>
        <v>7520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3646</v>
      </c>
      <c r="C72" s="185">
        <f>基金残高に係る経年分析!G55</f>
        <v>3884</v>
      </c>
      <c r="D72" s="185">
        <f>基金残高に係る経年分析!H55</f>
        <v>3495</v>
      </c>
    </row>
    <row r="73" spans="1:16">
      <c r="A73" s="184" t="s">
        <v>78</v>
      </c>
      <c r="B73" s="185">
        <f>基金残高に係る経年分析!F56</f>
        <v>1218</v>
      </c>
      <c r="C73" s="185">
        <f>基金残高に係る経年分析!G56</f>
        <v>1123</v>
      </c>
      <c r="D73" s="185">
        <f>基金残高に係る経年分析!H56</f>
        <v>928</v>
      </c>
    </row>
    <row r="74" spans="1:16">
      <c r="A74" s="184" t="s">
        <v>79</v>
      </c>
      <c r="B74" s="185">
        <f>基金残高に係る経年分析!F57</f>
        <v>5761</v>
      </c>
      <c r="C74" s="185">
        <f>基金残高に係る経年分析!G57</f>
        <v>5436</v>
      </c>
      <c r="D74" s="185">
        <f>基金残高に係る経年分析!H57</f>
        <v>4956</v>
      </c>
    </row>
  </sheetData>
  <sheetProtection algorithmName="SHA-512" hashValue="rtSQnujhPgB9mgBEYkZlPd2SYqxOd10R+zNErVw2luC3iAA5jgz6pTsilYp4oGRLIMyF07rPRkcXtZAywAKz+w==" saltValue="I8CKYVXB2t5yN+D8wTPc8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225</v>
      </c>
      <c r="C5" s="670"/>
      <c r="D5" s="670"/>
      <c r="E5" s="670"/>
      <c r="F5" s="670"/>
      <c r="G5" s="670"/>
      <c r="H5" s="670"/>
      <c r="I5" s="670"/>
      <c r="J5" s="670"/>
      <c r="K5" s="670"/>
      <c r="L5" s="670"/>
      <c r="M5" s="670"/>
      <c r="N5" s="670"/>
      <c r="O5" s="670"/>
      <c r="P5" s="670"/>
      <c r="Q5" s="671"/>
      <c r="R5" s="672">
        <v>11319073</v>
      </c>
      <c r="S5" s="673"/>
      <c r="T5" s="673"/>
      <c r="U5" s="673"/>
      <c r="V5" s="673"/>
      <c r="W5" s="673"/>
      <c r="X5" s="673"/>
      <c r="Y5" s="674"/>
      <c r="Z5" s="675">
        <v>26.6</v>
      </c>
      <c r="AA5" s="675"/>
      <c r="AB5" s="675"/>
      <c r="AC5" s="675"/>
      <c r="AD5" s="676">
        <v>10689363</v>
      </c>
      <c r="AE5" s="676"/>
      <c r="AF5" s="676"/>
      <c r="AG5" s="676"/>
      <c r="AH5" s="676"/>
      <c r="AI5" s="676"/>
      <c r="AJ5" s="676"/>
      <c r="AK5" s="676"/>
      <c r="AL5" s="677">
        <v>47.2</v>
      </c>
      <c r="AM5" s="678"/>
      <c r="AN5" s="678"/>
      <c r="AO5" s="679"/>
      <c r="AP5" s="669" t="s">
        <v>226</v>
      </c>
      <c r="AQ5" s="670"/>
      <c r="AR5" s="670"/>
      <c r="AS5" s="670"/>
      <c r="AT5" s="670"/>
      <c r="AU5" s="670"/>
      <c r="AV5" s="670"/>
      <c r="AW5" s="670"/>
      <c r="AX5" s="670"/>
      <c r="AY5" s="670"/>
      <c r="AZ5" s="670"/>
      <c r="BA5" s="670"/>
      <c r="BB5" s="670"/>
      <c r="BC5" s="670"/>
      <c r="BD5" s="670"/>
      <c r="BE5" s="670"/>
      <c r="BF5" s="671"/>
      <c r="BG5" s="683">
        <v>10681920</v>
      </c>
      <c r="BH5" s="684"/>
      <c r="BI5" s="684"/>
      <c r="BJ5" s="684"/>
      <c r="BK5" s="684"/>
      <c r="BL5" s="684"/>
      <c r="BM5" s="684"/>
      <c r="BN5" s="685"/>
      <c r="BO5" s="686">
        <v>94.4</v>
      </c>
      <c r="BP5" s="686"/>
      <c r="BQ5" s="686"/>
      <c r="BR5" s="686"/>
      <c r="BS5" s="687">
        <v>153369</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c r="B6" s="680" t="s">
        <v>230</v>
      </c>
      <c r="C6" s="681"/>
      <c r="D6" s="681"/>
      <c r="E6" s="681"/>
      <c r="F6" s="681"/>
      <c r="G6" s="681"/>
      <c r="H6" s="681"/>
      <c r="I6" s="681"/>
      <c r="J6" s="681"/>
      <c r="K6" s="681"/>
      <c r="L6" s="681"/>
      <c r="M6" s="681"/>
      <c r="N6" s="681"/>
      <c r="O6" s="681"/>
      <c r="P6" s="681"/>
      <c r="Q6" s="682"/>
      <c r="R6" s="683">
        <v>332534</v>
      </c>
      <c r="S6" s="684"/>
      <c r="T6" s="684"/>
      <c r="U6" s="684"/>
      <c r="V6" s="684"/>
      <c r="W6" s="684"/>
      <c r="X6" s="684"/>
      <c r="Y6" s="685"/>
      <c r="Z6" s="686">
        <v>0.8</v>
      </c>
      <c r="AA6" s="686"/>
      <c r="AB6" s="686"/>
      <c r="AC6" s="686"/>
      <c r="AD6" s="687">
        <v>332534</v>
      </c>
      <c r="AE6" s="687"/>
      <c r="AF6" s="687"/>
      <c r="AG6" s="687"/>
      <c r="AH6" s="687"/>
      <c r="AI6" s="687"/>
      <c r="AJ6" s="687"/>
      <c r="AK6" s="687"/>
      <c r="AL6" s="688">
        <v>1.5</v>
      </c>
      <c r="AM6" s="689"/>
      <c r="AN6" s="689"/>
      <c r="AO6" s="690"/>
      <c r="AP6" s="680" t="s">
        <v>231</v>
      </c>
      <c r="AQ6" s="681"/>
      <c r="AR6" s="681"/>
      <c r="AS6" s="681"/>
      <c r="AT6" s="681"/>
      <c r="AU6" s="681"/>
      <c r="AV6" s="681"/>
      <c r="AW6" s="681"/>
      <c r="AX6" s="681"/>
      <c r="AY6" s="681"/>
      <c r="AZ6" s="681"/>
      <c r="BA6" s="681"/>
      <c r="BB6" s="681"/>
      <c r="BC6" s="681"/>
      <c r="BD6" s="681"/>
      <c r="BE6" s="681"/>
      <c r="BF6" s="682"/>
      <c r="BG6" s="683">
        <v>10681920</v>
      </c>
      <c r="BH6" s="684"/>
      <c r="BI6" s="684"/>
      <c r="BJ6" s="684"/>
      <c r="BK6" s="684"/>
      <c r="BL6" s="684"/>
      <c r="BM6" s="684"/>
      <c r="BN6" s="685"/>
      <c r="BO6" s="686">
        <v>94.4</v>
      </c>
      <c r="BP6" s="686"/>
      <c r="BQ6" s="686"/>
      <c r="BR6" s="686"/>
      <c r="BS6" s="687">
        <v>153369</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264232</v>
      </c>
      <c r="CS6" s="684"/>
      <c r="CT6" s="684"/>
      <c r="CU6" s="684"/>
      <c r="CV6" s="684"/>
      <c r="CW6" s="684"/>
      <c r="CX6" s="684"/>
      <c r="CY6" s="685"/>
      <c r="CZ6" s="677">
        <v>0.6</v>
      </c>
      <c r="DA6" s="678"/>
      <c r="DB6" s="678"/>
      <c r="DC6" s="697"/>
      <c r="DD6" s="692" t="s">
        <v>128</v>
      </c>
      <c r="DE6" s="684"/>
      <c r="DF6" s="684"/>
      <c r="DG6" s="684"/>
      <c r="DH6" s="684"/>
      <c r="DI6" s="684"/>
      <c r="DJ6" s="684"/>
      <c r="DK6" s="684"/>
      <c r="DL6" s="684"/>
      <c r="DM6" s="684"/>
      <c r="DN6" s="684"/>
      <c r="DO6" s="684"/>
      <c r="DP6" s="685"/>
      <c r="DQ6" s="692">
        <v>263991</v>
      </c>
      <c r="DR6" s="684"/>
      <c r="DS6" s="684"/>
      <c r="DT6" s="684"/>
      <c r="DU6" s="684"/>
      <c r="DV6" s="684"/>
      <c r="DW6" s="684"/>
      <c r="DX6" s="684"/>
      <c r="DY6" s="684"/>
      <c r="DZ6" s="684"/>
      <c r="EA6" s="684"/>
      <c r="EB6" s="684"/>
      <c r="EC6" s="693"/>
    </row>
    <row r="7" spans="2:143" ht="11.25" customHeight="1">
      <c r="B7" s="680" t="s">
        <v>233</v>
      </c>
      <c r="C7" s="681"/>
      <c r="D7" s="681"/>
      <c r="E7" s="681"/>
      <c r="F7" s="681"/>
      <c r="G7" s="681"/>
      <c r="H7" s="681"/>
      <c r="I7" s="681"/>
      <c r="J7" s="681"/>
      <c r="K7" s="681"/>
      <c r="L7" s="681"/>
      <c r="M7" s="681"/>
      <c r="N7" s="681"/>
      <c r="O7" s="681"/>
      <c r="P7" s="681"/>
      <c r="Q7" s="682"/>
      <c r="R7" s="683">
        <v>8112</v>
      </c>
      <c r="S7" s="684"/>
      <c r="T7" s="684"/>
      <c r="U7" s="684"/>
      <c r="V7" s="684"/>
      <c r="W7" s="684"/>
      <c r="X7" s="684"/>
      <c r="Y7" s="685"/>
      <c r="Z7" s="686">
        <v>0</v>
      </c>
      <c r="AA7" s="686"/>
      <c r="AB7" s="686"/>
      <c r="AC7" s="686"/>
      <c r="AD7" s="687">
        <v>8112</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4694177</v>
      </c>
      <c r="BH7" s="684"/>
      <c r="BI7" s="684"/>
      <c r="BJ7" s="684"/>
      <c r="BK7" s="684"/>
      <c r="BL7" s="684"/>
      <c r="BM7" s="684"/>
      <c r="BN7" s="685"/>
      <c r="BO7" s="686">
        <v>41.5</v>
      </c>
      <c r="BP7" s="686"/>
      <c r="BQ7" s="686"/>
      <c r="BR7" s="686"/>
      <c r="BS7" s="687">
        <v>153369</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4737455</v>
      </c>
      <c r="CS7" s="684"/>
      <c r="CT7" s="684"/>
      <c r="CU7" s="684"/>
      <c r="CV7" s="684"/>
      <c r="CW7" s="684"/>
      <c r="CX7" s="684"/>
      <c r="CY7" s="685"/>
      <c r="CZ7" s="686">
        <v>11.5</v>
      </c>
      <c r="DA7" s="686"/>
      <c r="DB7" s="686"/>
      <c r="DC7" s="686"/>
      <c r="DD7" s="692">
        <v>265148</v>
      </c>
      <c r="DE7" s="684"/>
      <c r="DF7" s="684"/>
      <c r="DG7" s="684"/>
      <c r="DH7" s="684"/>
      <c r="DI7" s="684"/>
      <c r="DJ7" s="684"/>
      <c r="DK7" s="684"/>
      <c r="DL7" s="684"/>
      <c r="DM7" s="684"/>
      <c r="DN7" s="684"/>
      <c r="DO7" s="684"/>
      <c r="DP7" s="685"/>
      <c r="DQ7" s="692">
        <v>3668187</v>
      </c>
      <c r="DR7" s="684"/>
      <c r="DS7" s="684"/>
      <c r="DT7" s="684"/>
      <c r="DU7" s="684"/>
      <c r="DV7" s="684"/>
      <c r="DW7" s="684"/>
      <c r="DX7" s="684"/>
      <c r="DY7" s="684"/>
      <c r="DZ7" s="684"/>
      <c r="EA7" s="684"/>
      <c r="EB7" s="684"/>
      <c r="EC7" s="693"/>
    </row>
    <row r="8" spans="2:143" ht="11.25" customHeight="1">
      <c r="B8" s="680" t="s">
        <v>236</v>
      </c>
      <c r="C8" s="681"/>
      <c r="D8" s="681"/>
      <c r="E8" s="681"/>
      <c r="F8" s="681"/>
      <c r="G8" s="681"/>
      <c r="H8" s="681"/>
      <c r="I8" s="681"/>
      <c r="J8" s="681"/>
      <c r="K8" s="681"/>
      <c r="L8" s="681"/>
      <c r="M8" s="681"/>
      <c r="N8" s="681"/>
      <c r="O8" s="681"/>
      <c r="P8" s="681"/>
      <c r="Q8" s="682"/>
      <c r="R8" s="683">
        <v>26510</v>
      </c>
      <c r="S8" s="684"/>
      <c r="T8" s="684"/>
      <c r="U8" s="684"/>
      <c r="V8" s="684"/>
      <c r="W8" s="684"/>
      <c r="X8" s="684"/>
      <c r="Y8" s="685"/>
      <c r="Z8" s="686">
        <v>0.1</v>
      </c>
      <c r="AA8" s="686"/>
      <c r="AB8" s="686"/>
      <c r="AC8" s="686"/>
      <c r="AD8" s="687">
        <v>26510</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140448</v>
      </c>
      <c r="BH8" s="684"/>
      <c r="BI8" s="684"/>
      <c r="BJ8" s="684"/>
      <c r="BK8" s="684"/>
      <c r="BL8" s="684"/>
      <c r="BM8" s="684"/>
      <c r="BN8" s="685"/>
      <c r="BO8" s="686">
        <v>1.2</v>
      </c>
      <c r="BP8" s="686"/>
      <c r="BQ8" s="686"/>
      <c r="BR8" s="686"/>
      <c r="BS8" s="692" t="s">
        <v>177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15494152</v>
      </c>
      <c r="CS8" s="684"/>
      <c r="CT8" s="684"/>
      <c r="CU8" s="684"/>
      <c r="CV8" s="684"/>
      <c r="CW8" s="684"/>
      <c r="CX8" s="684"/>
      <c r="CY8" s="685"/>
      <c r="CZ8" s="686">
        <v>37.6</v>
      </c>
      <c r="DA8" s="686"/>
      <c r="DB8" s="686"/>
      <c r="DC8" s="686"/>
      <c r="DD8" s="692">
        <v>225283</v>
      </c>
      <c r="DE8" s="684"/>
      <c r="DF8" s="684"/>
      <c r="DG8" s="684"/>
      <c r="DH8" s="684"/>
      <c r="DI8" s="684"/>
      <c r="DJ8" s="684"/>
      <c r="DK8" s="684"/>
      <c r="DL8" s="684"/>
      <c r="DM8" s="684"/>
      <c r="DN8" s="684"/>
      <c r="DO8" s="684"/>
      <c r="DP8" s="685"/>
      <c r="DQ8" s="692">
        <v>7113218</v>
      </c>
      <c r="DR8" s="684"/>
      <c r="DS8" s="684"/>
      <c r="DT8" s="684"/>
      <c r="DU8" s="684"/>
      <c r="DV8" s="684"/>
      <c r="DW8" s="684"/>
      <c r="DX8" s="684"/>
      <c r="DY8" s="684"/>
      <c r="DZ8" s="684"/>
      <c r="EA8" s="684"/>
      <c r="EB8" s="684"/>
      <c r="EC8" s="693"/>
    </row>
    <row r="9" spans="2:143" ht="11.25" customHeight="1">
      <c r="B9" s="680" t="s">
        <v>239</v>
      </c>
      <c r="C9" s="681"/>
      <c r="D9" s="681"/>
      <c r="E9" s="681"/>
      <c r="F9" s="681"/>
      <c r="G9" s="681"/>
      <c r="H9" s="681"/>
      <c r="I9" s="681"/>
      <c r="J9" s="681"/>
      <c r="K9" s="681"/>
      <c r="L9" s="681"/>
      <c r="M9" s="681"/>
      <c r="N9" s="681"/>
      <c r="O9" s="681"/>
      <c r="P9" s="681"/>
      <c r="Q9" s="682"/>
      <c r="R9" s="683">
        <v>15527</v>
      </c>
      <c r="S9" s="684"/>
      <c r="T9" s="684"/>
      <c r="U9" s="684"/>
      <c r="V9" s="684"/>
      <c r="W9" s="684"/>
      <c r="X9" s="684"/>
      <c r="Y9" s="685"/>
      <c r="Z9" s="686">
        <v>0</v>
      </c>
      <c r="AA9" s="686"/>
      <c r="AB9" s="686"/>
      <c r="AC9" s="686"/>
      <c r="AD9" s="687">
        <v>15527</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3512257</v>
      </c>
      <c r="BH9" s="684"/>
      <c r="BI9" s="684"/>
      <c r="BJ9" s="684"/>
      <c r="BK9" s="684"/>
      <c r="BL9" s="684"/>
      <c r="BM9" s="684"/>
      <c r="BN9" s="685"/>
      <c r="BO9" s="686">
        <v>31</v>
      </c>
      <c r="BP9" s="686"/>
      <c r="BQ9" s="686"/>
      <c r="BR9" s="686"/>
      <c r="BS9" s="692" t="s">
        <v>128</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3037204</v>
      </c>
      <c r="CS9" s="684"/>
      <c r="CT9" s="684"/>
      <c r="CU9" s="684"/>
      <c r="CV9" s="684"/>
      <c r="CW9" s="684"/>
      <c r="CX9" s="684"/>
      <c r="CY9" s="685"/>
      <c r="CZ9" s="686">
        <v>7.4</v>
      </c>
      <c r="DA9" s="686"/>
      <c r="DB9" s="686"/>
      <c r="DC9" s="686"/>
      <c r="DD9" s="692">
        <v>245109</v>
      </c>
      <c r="DE9" s="684"/>
      <c r="DF9" s="684"/>
      <c r="DG9" s="684"/>
      <c r="DH9" s="684"/>
      <c r="DI9" s="684"/>
      <c r="DJ9" s="684"/>
      <c r="DK9" s="684"/>
      <c r="DL9" s="684"/>
      <c r="DM9" s="684"/>
      <c r="DN9" s="684"/>
      <c r="DO9" s="684"/>
      <c r="DP9" s="685"/>
      <c r="DQ9" s="692">
        <v>2411048</v>
      </c>
      <c r="DR9" s="684"/>
      <c r="DS9" s="684"/>
      <c r="DT9" s="684"/>
      <c r="DU9" s="684"/>
      <c r="DV9" s="684"/>
      <c r="DW9" s="684"/>
      <c r="DX9" s="684"/>
      <c r="DY9" s="684"/>
      <c r="DZ9" s="684"/>
      <c r="EA9" s="684"/>
      <c r="EB9" s="684"/>
      <c r="EC9" s="693"/>
    </row>
    <row r="10" spans="2:143" ht="11.25" customHeight="1">
      <c r="B10" s="680" t="s">
        <v>242</v>
      </c>
      <c r="C10" s="681"/>
      <c r="D10" s="681"/>
      <c r="E10" s="681"/>
      <c r="F10" s="681"/>
      <c r="G10" s="681"/>
      <c r="H10" s="681"/>
      <c r="I10" s="681"/>
      <c r="J10" s="681"/>
      <c r="K10" s="681"/>
      <c r="L10" s="681"/>
      <c r="M10" s="681"/>
      <c r="N10" s="681"/>
      <c r="O10" s="681"/>
      <c r="P10" s="681"/>
      <c r="Q10" s="682"/>
      <c r="R10" s="683" t="s">
        <v>177</v>
      </c>
      <c r="S10" s="684"/>
      <c r="T10" s="684"/>
      <c r="U10" s="684"/>
      <c r="V10" s="684"/>
      <c r="W10" s="684"/>
      <c r="X10" s="684"/>
      <c r="Y10" s="685"/>
      <c r="Z10" s="686" t="s">
        <v>177</v>
      </c>
      <c r="AA10" s="686"/>
      <c r="AB10" s="686"/>
      <c r="AC10" s="686"/>
      <c r="AD10" s="687" t="s">
        <v>128</v>
      </c>
      <c r="AE10" s="687"/>
      <c r="AF10" s="687"/>
      <c r="AG10" s="687"/>
      <c r="AH10" s="687"/>
      <c r="AI10" s="687"/>
      <c r="AJ10" s="687"/>
      <c r="AK10" s="687"/>
      <c r="AL10" s="688" t="s">
        <v>128</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273083</v>
      </c>
      <c r="BH10" s="684"/>
      <c r="BI10" s="684"/>
      <c r="BJ10" s="684"/>
      <c r="BK10" s="684"/>
      <c r="BL10" s="684"/>
      <c r="BM10" s="684"/>
      <c r="BN10" s="685"/>
      <c r="BO10" s="686">
        <v>2.4</v>
      </c>
      <c r="BP10" s="686"/>
      <c r="BQ10" s="686"/>
      <c r="BR10" s="686"/>
      <c r="BS10" s="692" t="s">
        <v>177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36160</v>
      </c>
      <c r="CS10" s="684"/>
      <c r="CT10" s="684"/>
      <c r="CU10" s="684"/>
      <c r="CV10" s="684"/>
      <c r="CW10" s="684"/>
      <c r="CX10" s="684"/>
      <c r="CY10" s="685"/>
      <c r="CZ10" s="686">
        <v>0.1</v>
      </c>
      <c r="DA10" s="686"/>
      <c r="DB10" s="686"/>
      <c r="DC10" s="686"/>
      <c r="DD10" s="692" t="s">
        <v>128</v>
      </c>
      <c r="DE10" s="684"/>
      <c r="DF10" s="684"/>
      <c r="DG10" s="684"/>
      <c r="DH10" s="684"/>
      <c r="DI10" s="684"/>
      <c r="DJ10" s="684"/>
      <c r="DK10" s="684"/>
      <c r="DL10" s="684"/>
      <c r="DM10" s="684"/>
      <c r="DN10" s="684"/>
      <c r="DO10" s="684"/>
      <c r="DP10" s="685"/>
      <c r="DQ10" s="692">
        <v>22048</v>
      </c>
      <c r="DR10" s="684"/>
      <c r="DS10" s="684"/>
      <c r="DT10" s="684"/>
      <c r="DU10" s="684"/>
      <c r="DV10" s="684"/>
      <c r="DW10" s="684"/>
      <c r="DX10" s="684"/>
      <c r="DY10" s="684"/>
      <c r="DZ10" s="684"/>
      <c r="EA10" s="684"/>
      <c r="EB10" s="684"/>
      <c r="EC10" s="693"/>
    </row>
    <row r="11" spans="2:143" ht="11.25" customHeight="1">
      <c r="B11" s="680" t="s">
        <v>245</v>
      </c>
      <c r="C11" s="681"/>
      <c r="D11" s="681"/>
      <c r="E11" s="681"/>
      <c r="F11" s="681"/>
      <c r="G11" s="681"/>
      <c r="H11" s="681"/>
      <c r="I11" s="681"/>
      <c r="J11" s="681"/>
      <c r="K11" s="681"/>
      <c r="L11" s="681"/>
      <c r="M11" s="681"/>
      <c r="N11" s="681"/>
      <c r="O11" s="681"/>
      <c r="P11" s="681"/>
      <c r="Q11" s="682"/>
      <c r="R11" s="683">
        <v>1517927</v>
      </c>
      <c r="S11" s="684"/>
      <c r="T11" s="684"/>
      <c r="U11" s="684"/>
      <c r="V11" s="684"/>
      <c r="W11" s="684"/>
      <c r="X11" s="684"/>
      <c r="Y11" s="685"/>
      <c r="Z11" s="688">
        <v>3.6</v>
      </c>
      <c r="AA11" s="689"/>
      <c r="AB11" s="689"/>
      <c r="AC11" s="701"/>
      <c r="AD11" s="692">
        <v>1517927</v>
      </c>
      <c r="AE11" s="684"/>
      <c r="AF11" s="684"/>
      <c r="AG11" s="684"/>
      <c r="AH11" s="684"/>
      <c r="AI11" s="684"/>
      <c r="AJ11" s="684"/>
      <c r="AK11" s="685"/>
      <c r="AL11" s="688">
        <v>6.7</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768389</v>
      </c>
      <c r="BH11" s="684"/>
      <c r="BI11" s="684"/>
      <c r="BJ11" s="684"/>
      <c r="BK11" s="684"/>
      <c r="BL11" s="684"/>
      <c r="BM11" s="684"/>
      <c r="BN11" s="685"/>
      <c r="BO11" s="686">
        <v>6.8</v>
      </c>
      <c r="BP11" s="686"/>
      <c r="BQ11" s="686"/>
      <c r="BR11" s="686"/>
      <c r="BS11" s="692">
        <v>153369</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1728257</v>
      </c>
      <c r="CS11" s="684"/>
      <c r="CT11" s="684"/>
      <c r="CU11" s="684"/>
      <c r="CV11" s="684"/>
      <c r="CW11" s="684"/>
      <c r="CX11" s="684"/>
      <c r="CY11" s="685"/>
      <c r="CZ11" s="686">
        <v>4.2</v>
      </c>
      <c r="DA11" s="686"/>
      <c r="DB11" s="686"/>
      <c r="DC11" s="686"/>
      <c r="DD11" s="692">
        <v>525436</v>
      </c>
      <c r="DE11" s="684"/>
      <c r="DF11" s="684"/>
      <c r="DG11" s="684"/>
      <c r="DH11" s="684"/>
      <c r="DI11" s="684"/>
      <c r="DJ11" s="684"/>
      <c r="DK11" s="684"/>
      <c r="DL11" s="684"/>
      <c r="DM11" s="684"/>
      <c r="DN11" s="684"/>
      <c r="DO11" s="684"/>
      <c r="DP11" s="685"/>
      <c r="DQ11" s="692">
        <v>1124987</v>
      </c>
      <c r="DR11" s="684"/>
      <c r="DS11" s="684"/>
      <c r="DT11" s="684"/>
      <c r="DU11" s="684"/>
      <c r="DV11" s="684"/>
      <c r="DW11" s="684"/>
      <c r="DX11" s="684"/>
      <c r="DY11" s="684"/>
      <c r="DZ11" s="684"/>
      <c r="EA11" s="684"/>
      <c r="EB11" s="684"/>
      <c r="EC11" s="693"/>
    </row>
    <row r="12" spans="2:143" ht="11.25" customHeight="1">
      <c r="B12" s="680" t="s">
        <v>248</v>
      </c>
      <c r="C12" s="681"/>
      <c r="D12" s="681"/>
      <c r="E12" s="681"/>
      <c r="F12" s="681"/>
      <c r="G12" s="681"/>
      <c r="H12" s="681"/>
      <c r="I12" s="681"/>
      <c r="J12" s="681"/>
      <c r="K12" s="681"/>
      <c r="L12" s="681"/>
      <c r="M12" s="681"/>
      <c r="N12" s="681"/>
      <c r="O12" s="681"/>
      <c r="P12" s="681"/>
      <c r="Q12" s="682"/>
      <c r="R12" s="683">
        <v>7719</v>
      </c>
      <c r="S12" s="684"/>
      <c r="T12" s="684"/>
      <c r="U12" s="684"/>
      <c r="V12" s="684"/>
      <c r="W12" s="684"/>
      <c r="X12" s="684"/>
      <c r="Y12" s="685"/>
      <c r="Z12" s="686">
        <v>0</v>
      </c>
      <c r="AA12" s="686"/>
      <c r="AB12" s="686"/>
      <c r="AC12" s="686"/>
      <c r="AD12" s="687">
        <v>7719</v>
      </c>
      <c r="AE12" s="687"/>
      <c r="AF12" s="687"/>
      <c r="AG12" s="687"/>
      <c r="AH12" s="687"/>
      <c r="AI12" s="687"/>
      <c r="AJ12" s="687"/>
      <c r="AK12" s="687"/>
      <c r="AL12" s="688">
        <v>0</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5026621</v>
      </c>
      <c r="BH12" s="684"/>
      <c r="BI12" s="684"/>
      <c r="BJ12" s="684"/>
      <c r="BK12" s="684"/>
      <c r="BL12" s="684"/>
      <c r="BM12" s="684"/>
      <c r="BN12" s="685"/>
      <c r="BO12" s="686">
        <v>44.4</v>
      </c>
      <c r="BP12" s="686"/>
      <c r="BQ12" s="686"/>
      <c r="BR12" s="686"/>
      <c r="BS12" s="692" t="s">
        <v>128</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874699</v>
      </c>
      <c r="CS12" s="684"/>
      <c r="CT12" s="684"/>
      <c r="CU12" s="684"/>
      <c r="CV12" s="684"/>
      <c r="CW12" s="684"/>
      <c r="CX12" s="684"/>
      <c r="CY12" s="685"/>
      <c r="CZ12" s="686">
        <v>2.1</v>
      </c>
      <c r="DA12" s="686"/>
      <c r="DB12" s="686"/>
      <c r="DC12" s="686"/>
      <c r="DD12" s="692">
        <v>136551</v>
      </c>
      <c r="DE12" s="684"/>
      <c r="DF12" s="684"/>
      <c r="DG12" s="684"/>
      <c r="DH12" s="684"/>
      <c r="DI12" s="684"/>
      <c r="DJ12" s="684"/>
      <c r="DK12" s="684"/>
      <c r="DL12" s="684"/>
      <c r="DM12" s="684"/>
      <c r="DN12" s="684"/>
      <c r="DO12" s="684"/>
      <c r="DP12" s="685"/>
      <c r="DQ12" s="692">
        <v>668403</v>
      </c>
      <c r="DR12" s="684"/>
      <c r="DS12" s="684"/>
      <c r="DT12" s="684"/>
      <c r="DU12" s="684"/>
      <c r="DV12" s="684"/>
      <c r="DW12" s="684"/>
      <c r="DX12" s="684"/>
      <c r="DY12" s="684"/>
      <c r="DZ12" s="684"/>
      <c r="EA12" s="684"/>
      <c r="EB12" s="684"/>
      <c r="EC12" s="693"/>
    </row>
    <row r="13" spans="2:143" ht="11.25" customHeight="1">
      <c r="B13" s="680" t="s">
        <v>251</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177</v>
      </c>
      <c r="AE13" s="687"/>
      <c r="AF13" s="687"/>
      <c r="AG13" s="687"/>
      <c r="AH13" s="687"/>
      <c r="AI13" s="687"/>
      <c r="AJ13" s="687"/>
      <c r="AK13" s="687"/>
      <c r="AL13" s="688" t="s">
        <v>128</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4964289</v>
      </c>
      <c r="BH13" s="684"/>
      <c r="BI13" s="684"/>
      <c r="BJ13" s="684"/>
      <c r="BK13" s="684"/>
      <c r="BL13" s="684"/>
      <c r="BM13" s="684"/>
      <c r="BN13" s="685"/>
      <c r="BO13" s="686">
        <v>43.9</v>
      </c>
      <c r="BP13" s="686"/>
      <c r="BQ13" s="686"/>
      <c r="BR13" s="686"/>
      <c r="BS13" s="692" t="s">
        <v>128</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4106758</v>
      </c>
      <c r="CS13" s="684"/>
      <c r="CT13" s="684"/>
      <c r="CU13" s="684"/>
      <c r="CV13" s="684"/>
      <c r="CW13" s="684"/>
      <c r="CX13" s="684"/>
      <c r="CY13" s="685"/>
      <c r="CZ13" s="686">
        <v>10</v>
      </c>
      <c r="DA13" s="686"/>
      <c r="DB13" s="686"/>
      <c r="DC13" s="686"/>
      <c r="DD13" s="692">
        <v>2019867</v>
      </c>
      <c r="DE13" s="684"/>
      <c r="DF13" s="684"/>
      <c r="DG13" s="684"/>
      <c r="DH13" s="684"/>
      <c r="DI13" s="684"/>
      <c r="DJ13" s="684"/>
      <c r="DK13" s="684"/>
      <c r="DL13" s="684"/>
      <c r="DM13" s="684"/>
      <c r="DN13" s="684"/>
      <c r="DO13" s="684"/>
      <c r="DP13" s="685"/>
      <c r="DQ13" s="692">
        <v>2056017</v>
      </c>
      <c r="DR13" s="684"/>
      <c r="DS13" s="684"/>
      <c r="DT13" s="684"/>
      <c r="DU13" s="684"/>
      <c r="DV13" s="684"/>
      <c r="DW13" s="684"/>
      <c r="DX13" s="684"/>
      <c r="DY13" s="684"/>
      <c r="DZ13" s="684"/>
      <c r="EA13" s="684"/>
      <c r="EB13" s="684"/>
      <c r="EC13" s="693"/>
    </row>
    <row r="14" spans="2:143" ht="11.25" customHeight="1">
      <c r="B14" s="680" t="s">
        <v>254</v>
      </c>
      <c r="C14" s="681"/>
      <c r="D14" s="681"/>
      <c r="E14" s="681"/>
      <c r="F14" s="681"/>
      <c r="G14" s="681"/>
      <c r="H14" s="681"/>
      <c r="I14" s="681"/>
      <c r="J14" s="681"/>
      <c r="K14" s="681"/>
      <c r="L14" s="681"/>
      <c r="M14" s="681"/>
      <c r="N14" s="681"/>
      <c r="O14" s="681"/>
      <c r="P14" s="681"/>
      <c r="Q14" s="682"/>
      <c r="R14" s="683">
        <v>34045</v>
      </c>
      <c r="S14" s="684"/>
      <c r="T14" s="684"/>
      <c r="U14" s="684"/>
      <c r="V14" s="684"/>
      <c r="W14" s="684"/>
      <c r="X14" s="684"/>
      <c r="Y14" s="685"/>
      <c r="Z14" s="686">
        <v>0.1</v>
      </c>
      <c r="AA14" s="686"/>
      <c r="AB14" s="686"/>
      <c r="AC14" s="686"/>
      <c r="AD14" s="687">
        <v>34045</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287403</v>
      </c>
      <c r="BH14" s="684"/>
      <c r="BI14" s="684"/>
      <c r="BJ14" s="684"/>
      <c r="BK14" s="684"/>
      <c r="BL14" s="684"/>
      <c r="BM14" s="684"/>
      <c r="BN14" s="685"/>
      <c r="BO14" s="686">
        <v>2.5</v>
      </c>
      <c r="BP14" s="686"/>
      <c r="BQ14" s="686"/>
      <c r="BR14" s="686"/>
      <c r="BS14" s="692" t="s">
        <v>128</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1626009</v>
      </c>
      <c r="CS14" s="684"/>
      <c r="CT14" s="684"/>
      <c r="CU14" s="684"/>
      <c r="CV14" s="684"/>
      <c r="CW14" s="684"/>
      <c r="CX14" s="684"/>
      <c r="CY14" s="685"/>
      <c r="CZ14" s="686">
        <v>3.9</v>
      </c>
      <c r="DA14" s="686"/>
      <c r="DB14" s="686"/>
      <c r="DC14" s="686"/>
      <c r="DD14" s="692">
        <v>466522</v>
      </c>
      <c r="DE14" s="684"/>
      <c r="DF14" s="684"/>
      <c r="DG14" s="684"/>
      <c r="DH14" s="684"/>
      <c r="DI14" s="684"/>
      <c r="DJ14" s="684"/>
      <c r="DK14" s="684"/>
      <c r="DL14" s="684"/>
      <c r="DM14" s="684"/>
      <c r="DN14" s="684"/>
      <c r="DO14" s="684"/>
      <c r="DP14" s="685"/>
      <c r="DQ14" s="692">
        <v>1091094</v>
      </c>
      <c r="DR14" s="684"/>
      <c r="DS14" s="684"/>
      <c r="DT14" s="684"/>
      <c r="DU14" s="684"/>
      <c r="DV14" s="684"/>
      <c r="DW14" s="684"/>
      <c r="DX14" s="684"/>
      <c r="DY14" s="684"/>
      <c r="DZ14" s="684"/>
      <c r="EA14" s="684"/>
      <c r="EB14" s="684"/>
      <c r="EC14" s="693"/>
    </row>
    <row r="15" spans="2:143" ht="11.25" customHeight="1">
      <c r="B15" s="680" t="s">
        <v>257</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673719</v>
      </c>
      <c r="BH15" s="684"/>
      <c r="BI15" s="684"/>
      <c r="BJ15" s="684"/>
      <c r="BK15" s="684"/>
      <c r="BL15" s="684"/>
      <c r="BM15" s="684"/>
      <c r="BN15" s="685"/>
      <c r="BO15" s="686">
        <v>6</v>
      </c>
      <c r="BP15" s="686"/>
      <c r="BQ15" s="686"/>
      <c r="BR15" s="686"/>
      <c r="BS15" s="692" t="s">
        <v>128</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3933203</v>
      </c>
      <c r="CS15" s="684"/>
      <c r="CT15" s="684"/>
      <c r="CU15" s="684"/>
      <c r="CV15" s="684"/>
      <c r="CW15" s="684"/>
      <c r="CX15" s="684"/>
      <c r="CY15" s="685"/>
      <c r="CZ15" s="686">
        <v>9.6</v>
      </c>
      <c r="DA15" s="686"/>
      <c r="DB15" s="686"/>
      <c r="DC15" s="686"/>
      <c r="DD15" s="692">
        <v>1065793</v>
      </c>
      <c r="DE15" s="684"/>
      <c r="DF15" s="684"/>
      <c r="DG15" s="684"/>
      <c r="DH15" s="684"/>
      <c r="DI15" s="684"/>
      <c r="DJ15" s="684"/>
      <c r="DK15" s="684"/>
      <c r="DL15" s="684"/>
      <c r="DM15" s="684"/>
      <c r="DN15" s="684"/>
      <c r="DO15" s="684"/>
      <c r="DP15" s="685"/>
      <c r="DQ15" s="692">
        <v>2753853</v>
      </c>
      <c r="DR15" s="684"/>
      <c r="DS15" s="684"/>
      <c r="DT15" s="684"/>
      <c r="DU15" s="684"/>
      <c r="DV15" s="684"/>
      <c r="DW15" s="684"/>
      <c r="DX15" s="684"/>
      <c r="DY15" s="684"/>
      <c r="DZ15" s="684"/>
      <c r="EA15" s="684"/>
      <c r="EB15" s="684"/>
      <c r="EC15" s="693"/>
    </row>
    <row r="16" spans="2:143" ht="11.25" customHeight="1">
      <c r="B16" s="680" t="s">
        <v>260</v>
      </c>
      <c r="C16" s="681"/>
      <c r="D16" s="681"/>
      <c r="E16" s="681"/>
      <c r="F16" s="681"/>
      <c r="G16" s="681"/>
      <c r="H16" s="681"/>
      <c r="I16" s="681"/>
      <c r="J16" s="681"/>
      <c r="K16" s="681"/>
      <c r="L16" s="681"/>
      <c r="M16" s="681"/>
      <c r="N16" s="681"/>
      <c r="O16" s="681"/>
      <c r="P16" s="681"/>
      <c r="Q16" s="682"/>
      <c r="R16" s="683">
        <v>9045</v>
      </c>
      <c r="S16" s="684"/>
      <c r="T16" s="684"/>
      <c r="U16" s="684"/>
      <c r="V16" s="684"/>
      <c r="W16" s="684"/>
      <c r="X16" s="684"/>
      <c r="Y16" s="685"/>
      <c r="Z16" s="686">
        <v>0</v>
      </c>
      <c r="AA16" s="686"/>
      <c r="AB16" s="686"/>
      <c r="AC16" s="686"/>
      <c r="AD16" s="687">
        <v>9045</v>
      </c>
      <c r="AE16" s="687"/>
      <c r="AF16" s="687"/>
      <c r="AG16" s="687"/>
      <c r="AH16" s="687"/>
      <c r="AI16" s="687"/>
      <c r="AJ16" s="687"/>
      <c r="AK16" s="687"/>
      <c r="AL16" s="688">
        <v>0</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142364</v>
      </c>
      <c r="CS16" s="684"/>
      <c r="CT16" s="684"/>
      <c r="CU16" s="684"/>
      <c r="CV16" s="684"/>
      <c r="CW16" s="684"/>
      <c r="CX16" s="684"/>
      <c r="CY16" s="685"/>
      <c r="CZ16" s="686">
        <v>0.3</v>
      </c>
      <c r="DA16" s="686"/>
      <c r="DB16" s="686"/>
      <c r="DC16" s="686"/>
      <c r="DD16" s="692" t="s">
        <v>128</v>
      </c>
      <c r="DE16" s="684"/>
      <c r="DF16" s="684"/>
      <c r="DG16" s="684"/>
      <c r="DH16" s="684"/>
      <c r="DI16" s="684"/>
      <c r="DJ16" s="684"/>
      <c r="DK16" s="684"/>
      <c r="DL16" s="684"/>
      <c r="DM16" s="684"/>
      <c r="DN16" s="684"/>
      <c r="DO16" s="684"/>
      <c r="DP16" s="685"/>
      <c r="DQ16" s="692">
        <v>24407</v>
      </c>
      <c r="DR16" s="684"/>
      <c r="DS16" s="684"/>
      <c r="DT16" s="684"/>
      <c r="DU16" s="684"/>
      <c r="DV16" s="684"/>
      <c r="DW16" s="684"/>
      <c r="DX16" s="684"/>
      <c r="DY16" s="684"/>
      <c r="DZ16" s="684"/>
      <c r="EA16" s="684"/>
      <c r="EB16" s="684"/>
      <c r="EC16" s="693"/>
    </row>
    <row r="17" spans="2:133" ht="11.25" customHeight="1">
      <c r="B17" s="680" t="s">
        <v>263</v>
      </c>
      <c r="C17" s="681"/>
      <c r="D17" s="681"/>
      <c r="E17" s="681"/>
      <c r="F17" s="681"/>
      <c r="G17" s="681"/>
      <c r="H17" s="681"/>
      <c r="I17" s="681"/>
      <c r="J17" s="681"/>
      <c r="K17" s="681"/>
      <c r="L17" s="681"/>
      <c r="M17" s="681"/>
      <c r="N17" s="681"/>
      <c r="O17" s="681"/>
      <c r="P17" s="681"/>
      <c r="Q17" s="682"/>
      <c r="R17" s="683">
        <v>199374</v>
      </c>
      <c r="S17" s="684"/>
      <c r="T17" s="684"/>
      <c r="U17" s="684"/>
      <c r="V17" s="684"/>
      <c r="W17" s="684"/>
      <c r="X17" s="684"/>
      <c r="Y17" s="685"/>
      <c r="Z17" s="686">
        <v>0.5</v>
      </c>
      <c r="AA17" s="686"/>
      <c r="AB17" s="686"/>
      <c r="AC17" s="686"/>
      <c r="AD17" s="687">
        <v>199374</v>
      </c>
      <c r="AE17" s="687"/>
      <c r="AF17" s="687"/>
      <c r="AG17" s="687"/>
      <c r="AH17" s="687"/>
      <c r="AI17" s="687"/>
      <c r="AJ17" s="687"/>
      <c r="AK17" s="687"/>
      <c r="AL17" s="688">
        <v>0.9</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5203843</v>
      </c>
      <c r="CS17" s="684"/>
      <c r="CT17" s="684"/>
      <c r="CU17" s="684"/>
      <c r="CV17" s="684"/>
      <c r="CW17" s="684"/>
      <c r="CX17" s="684"/>
      <c r="CY17" s="685"/>
      <c r="CZ17" s="686">
        <v>12.6</v>
      </c>
      <c r="DA17" s="686"/>
      <c r="DB17" s="686"/>
      <c r="DC17" s="686"/>
      <c r="DD17" s="692" t="s">
        <v>128</v>
      </c>
      <c r="DE17" s="684"/>
      <c r="DF17" s="684"/>
      <c r="DG17" s="684"/>
      <c r="DH17" s="684"/>
      <c r="DI17" s="684"/>
      <c r="DJ17" s="684"/>
      <c r="DK17" s="684"/>
      <c r="DL17" s="684"/>
      <c r="DM17" s="684"/>
      <c r="DN17" s="684"/>
      <c r="DO17" s="684"/>
      <c r="DP17" s="685"/>
      <c r="DQ17" s="692">
        <v>5181533</v>
      </c>
      <c r="DR17" s="684"/>
      <c r="DS17" s="684"/>
      <c r="DT17" s="684"/>
      <c r="DU17" s="684"/>
      <c r="DV17" s="684"/>
      <c r="DW17" s="684"/>
      <c r="DX17" s="684"/>
      <c r="DY17" s="684"/>
      <c r="DZ17" s="684"/>
      <c r="EA17" s="684"/>
      <c r="EB17" s="684"/>
      <c r="EC17" s="693"/>
    </row>
    <row r="18" spans="2:133" ht="11.25" customHeight="1">
      <c r="B18" s="680" t="s">
        <v>266</v>
      </c>
      <c r="C18" s="681"/>
      <c r="D18" s="681"/>
      <c r="E18" s="681"/>
      <c r="F18" s="681"/>
      <c r="G18" s="681"/>
      <c r="H18" s="681"/>
      <c r="I18" s="681"/>
      <c r="J18" s="681"/>
      <c r="K18" s="681"/>
      <c r="L18" s="681"/>
      <c r="M18" s="681"/>
      <c r="N18" s="681"/>
      <c r="O18" s="681"/>
      <c r="P18" s="681"/>
      <c r="Q18" s="682"/>
      <c r="R18" s="683">
        <v>72136</v>
      </c>
      <c r="S18" s="684"/>
      <c r="T18" s="684"/>
      <c r="U18" s="684"/>
      <c r="V18" s="684"/>
      <c r="W18" s="684"/>
      <c r="X18" s="684"/>
      <c r="Y18" s="685"/>
      <c r="Z18" s="686">
        <v>0.2</v>
      </c>
      <c r="AA18" s="686"/>
      <c r="AB18" s="686"/>
      <c r="AC18" s="686"/>
      <c r="AD18" s="687">
        <v>72136</v>
      </c>
      <c r="AE18" s="687"/>
      <c r="AF18" s="687"/>
      <c r="AG18" s="687"/>
      <c r="AH18" s="687"/>
      <c r="AI18" s="687"/>
      <c r="AJ18" s="687"/>
      <c r="AK18" s="687"/>
      <c r="AL18" s="688">
        <v>0.3</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c r="B19" s="680" t="s">
        <v>269</v>
      </c>
      <c r="C19" s="681"/>
      <c r="D19" s="681"/>
      <c r="E19" s="681"/>
      <c r="F19" s="681"/>
      <c r="G19" s="681"/>
      <c r="H19" s="681"/>
      <c r="I19" s="681"/>
      <c r="J19" s="681"/>
      <c r="K19" s="681"/>
      <c r="L19" s="681"/>
      <c r="M19" s="681"/>
      <c r="N19" s="681"/>
      <c r="O19" s="681"/>
      <c r="P19" s="681"/>
      <c r="Q19" s="682"/>
      <c r="R19" s="683">
        <v>4465</v>
      </c>
      <c r="S19" s="684"/>
      <c r="T19" s="684"/>
      <c r="U19" s="684"/>
      <c r="V19" s="684"/>
      <c r="W19" s="684"/>
      <c r="X19" s="684"/>
      <c r="Y19" s="685"/>
      <c r="Z19" s="686">
        <v>0</v>
      </c>
      <c r="AA19" s="686"/>
      <c r="AB19" s="686"/>
      <c r="AC19" s="686"/>
      <c r="AD19" s="687">
        <v>4465</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637153</v>
      </c>
      <c r="BH19" s="684"/>
      <c r="BI19" s="684"/>
      <c r="BJ19" s="684"/>
      <c r="BK19" s="684"/>
      <c r="BL19" s="684"/>
      <c r="BM19" s="684"/>
      <c r="BN19" s="685"/>
      <c r="BO19" s="686">
        <v>5.6</v>
      </c>
      <c r="BP19" s="686"/>
      <c r="BQ19" s="686"/>
      <c r="BR19" s="686"/>
      <c r="BS19" s="692" t="s">
        <v>128</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c r="B20" s="680" t="s">
        <v>272</v>
      </c>
      <c r="C20" s="681"/>
      <c r="D20" s="681"/>
      <c r="E20" s="681"/>
      <c r="F20" s="681"/>
      <c r="G20" s="681"/>
      <c r="H20" s="681"/>
      <c r="I20" s="681"/>
      <c r="J20" s="681"/>
      <c r="K20" s="681"/>
      <c r="L20" s="681"/>
      <c r="M20" s="681"/>
      <c r="N20" s="681"/>
      <c r="O20" s="681"/>
      <c r="P20" s="681"/>
      <c r="Q20" s="682"/>
      <c r="R20" s="683">
        <v>1986</v>
      </c>
      <c r="S20" s="684"/>
      <c r="T20" s="684"/>
      <c r="U20" s="684"/>
      <c r="V20" s="684"/>
      <c r="W20" s="684"/>
      <c r="X20" s="684"/>
      <c r="Y20" s="685"/>
      <c r="Z20" s="686">
        <v>0</v>
      </c>
      <c r="AA20" s="686"/>
      <c r="AB20" s="686"/>
      <c r="AC20" s="686"/>
      <c r="AD20" s="687">
        <v>1986</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637153</v>
      </c>
      <c r="BH20" s="684"/>
      <c r="BI20" s="684"/>
      <c r="BJ20" s="684"/>
      <c r="BK20" s="684"/>
      <c r="BL20" s="684"/>
      <c r="BM20" s="684"/>
      <c r="BN20" s="685"/>
      <c r="BO20" s="686">
        <v>5.6</v>
      </c>
      <c r="BP20" s="686"/>
      <c r="BQ20" s="686"/>
      <c r="BR20" s="686"/>
      <c r="BS20" s="692" t="s">
        <v>177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41184336</v>
      </c>
      <c r="CS20" s="684"/>
      <c r="CT20" s="684"/>
      <c r="CU20" s="684"/>
      <c r="CV20" s="684"/>
      <c r="CW20" s="684"/>
      <c r="CX20" s="684"/>
      <c r="CY20" s="685"/>
      <c r="CZ20" s="686">
        <v>100</v>
      </c>
      <c r="DA20" s="686"/>
      <c r="DB20" s="686"/>
      <c r="DC20" s="686"/>
      <c r="DD20" s="692">
        <v>4949709</v>
      </c>
      <c r="DE20" s="684"/>
      <c r="DF20" s="684"/>
      <c r="DG20" s="684"/>
      <c r="DH20" s="684"/>
      <c r="DI20" s="684"/>
      <c r="DJ20" s="684"/>
      <c r="DK20" s="684"/>
      <c r="DL20" s="684"/>
      <c r="DM20" s="684"/>
      <c r="DN20" s="684"/>
      <c r="DO20" s="684"/>
      <c r="DP20" s="685"/>
      <c r="DQ20" s="692">
        <v>26378786</v>
      </c>
      <c r="DR20" s="684"/>
      <c r="DS20" s="684"/>
      <c r="DT20" s="684"/>
      <c r="DU20" s="684"/>
      <c r="DV20" s="684"/>
      <c r="DW20" s="684"/>
      <c r="DX20" s="684"/>
      <c r="DY20" s="684"/>
      <c r="DZ20" s="684"/>
      <c r="EA20" s="684"/>
      <c r="EB20" s="684"/>
      <c r="EC20" s="693"/>
    </row>
    <row r="21" spans="2:133" ht="11.25" customHeight="1">
      <c r="B21" s="680" t="s">
        <v>275</v>
      </c>
      <c r="C21" s="681"/>
      <c r="D21" s="681"/>
      <c r="E21" s="681"/>
      <c r="F21" s="681"/>
      <c r="G21" s="681"/>
      <c r="H21" s="681"/>
      <c r="I21" s="681"/>
      <c r="J21" s="681"/>
      <c r="K21" s="681"/>
      <c r="L21" s="681"/>
      <c r="M21" s="681"/>
      <c r="N21" s="681"/>
      <c r="O21" s="681"/>
      <c r="P21" s="681"/>
      <c r="Q21" s="682"/>
      <c r="R21" s="683">
        <v>120787</v>
      </c>
      <c r="S21" s="684"/>
      <c r="T21" s="684"/>
      <c r="U21" s="684"/>
      <c r="V21" s="684"/>
      <c r="W21" s="684"/>
      <c r="X21" s="684"/>
      <c r="Y21" s="685"/>
      <c r="Z21" s="686">
        <v>0.3</v>
      </c>
      <c r="AA21" s="686"/>
      <c r="AB21" s="686"/>
      <c r="AC21" s="686"/>
      <c r="AD21" s="687">
        <v>120787</v>
      </c>
      <c r="AE21" s="687"/>
      <c r="AF21" s="687"/>
      <c r="AG21" s="687"/>
      <c r="AH21" s="687"/>
      <c r="AI21" s="687"/>
      <c r="AJ21" s="687"/>
      <c r="AK21" s="687"/>
      <c r="AL21" s="688">
        <v>0.5</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7443</v>
      </c>
      <c r="BH21" s="684"/>
      <c r="BI21" s="684"/>
      <c r="BJ21" s="684"/>
      <c r="BK21" s="684"/>
      <c r="BL21" s="684"/>
      <c r="BM21" s="684"/>
      <c r="BN21" s="685"/>
      <c r="BO21" s="686">
        <v>0.1</v>
      </c>
      <c r="BP21" s="686"/>
      <c r="BQ21" s="686"/>
      <c r="BR21" s="686"/>
      <c r="BS21" s="692" t="s">
        <v>177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277</v>
      </c>
      <c r="C22" s="681"/>
      <c r="D22" s="681"/>
      <c r="E22" s="681"/>
      <c r="F22" s="681"/>
      <c r="G22" s="681"/>
      <c r="H22" s="681"/>
      <c r="I22" s="681"/>
      <c r="J22" s="681"/>
      <c r="K22" s="681"/>
      <c r="L22" s="681"/>
      <c r="M22" s="681"/>
      <c r="N22" s="681"/>
      <c r="O22" s="681"/>
      <c r="P22" s="681"/>
      <c r="Q22" s="682"/>
      <c r="R22" s="683">
        <v>10661903</v>
      </c>
      <c r="S22" s="684"/>
      <c r="T22" s="684"/>
      <c r="U22" s="684"/>
      <c r="V22" s="684"/>
      <c r="W22" s="684"/>
      <c r="X22" s="684"/>
      <c r="Y22" s="685"/>
      <c r="Z22" s="686">
        <v>25.1</v>
      </c>
      <c r="AA22" s="686"/>
      <c r="AB22" s="686"/>
      <c r="AC22" s="686"/>
      <c r="AD22" s="687">
        <v>9720560</v>
      </c>
      <c r="AE22" s="687"/>
      <c r="AF22" s="687"/>
      <c r="AG22" s="687"/>
      <c r="AH22" s="687"/>
      <c r="AI22" s="687"/>
      <c r="AJ22" s="687"/>
      <c r="AK22" s="687"/>
      <c r="AL22" s="688">
        <v>42.9</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177</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280</v>
      </c>
      <c r="C23" s="681"/>
      <c r="D23" s="681"/>
      <c r="E23" s="681"/>
      <c r="F23" s="681"/>
      <c r="G23" s="681"/>
      <c r="H23" s="681"/>
      <c r="I23" s="681"/>
      <c r="J23" s="681"/>
      <c r="K23" s="681"/>
      <c r="L23" s="681"/>
      <c r="M23" s="681"/>
      <c r="N23" s="681"/>
      <c r="O23" s="681"/>
      <c r="P23" s="681"/>
      <c r="Q23" s="682"/>
      <c r="R23" s="683">
        <v>9720560</v>
      </c>
      <c r="S23" s="684"/>
      <c r="T23" s="684"/>
      <c r="U23" s="684"/>
      <c r="V23" s="684"/>
      <c r="W23" s="684"/>
      <c r="X23" s="684"/>
      <c r="Y23" s="685"/>
      <c r="Z23" s="686">
        <v>22.8</v>
      </c>
      <c r="AA23" s="686"/>
      <c r="AB23" s="686"/>
      <c r="AC23" s="686"/>
      <c r="AD23" s="687">
        <v>9720560</v>
      </c>
      <c r="AE23" s="687"/>
      <c r="AF23" s="687"/>
      <c r="AG23" s="687"/>
      <c r="AH23" s="687"/>
      <c r="AI23" s="687"/>
      <c r="AJ23" s="687"/>
      <c r="AK23" s="687"/>
      <c r="AL23" s="688">
        <v>42.9</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629710</v>
      </c>
      <c r="BH23" s="684"/>
      <c r="BI23" s="684"/>
      <c r="BJ23" s="684"/>
      <c r="BK23" s="684"/>
      <c r="BL23" s="684"/>
      <c r="BM23" s="684"/>
      <c r="BN23" s="685"/>
      <c r="BO23" s="686">
        <v>5.6</v>
      </c>
      <c r="BP23" s="686"/>
      <c r="BQ23" s="686"/>
      <c r="BR23" s="686"/>
      <c r="BS23" s="692" t="s">
        <v>128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c r="B24" s="680" t="s">
        <v>287</v>
      </c>
      <c r="C24" s="681"/>
      <c r="D24" s="681"/>
      <c r="E24" s="681"/>
      <c r="F24" s="681"/>
      <c r="G24" s="681"/>
      <c r="H24" s="681"/>
      <c r="I24" s="681"/>
      <c r="J24" s="681"/>
      <c r="K24" s="681"/>
      <c r="L24" s="681"/>
      <c r="M24" s="681"/>
      <c r="N24" s="681"/>
      <c r="O24" s="681"/>
      <c r="P24" s="681"/>
      <c r="Q24" s="682"/>
      <c r="R24" s="683">
        <v>941273</v>
      </c>
      <c r="S24" s="684"/>
      <c r="T24" s="684"/>
      <c r="U24" s="684"/>
      <c r="V24" s="684"/>
      <c r="W24" s="684"/>
      <c r="X24" s="684"/>
      <c r="Y24" s="685"/>
      <c r="Z24" s="686">
        <v>2.2000000000000002</v>
      </c>
      <c r="AA24" s="686"/>
      <c r="AB24" s="686"/>
      <c r="AC24" s="686"/>
      <c r="AD24" s="687" t="s">
        <v>128</v>
      </c>
      <c r="AE24" s="687"/>
      <c r="AF24" s="687"/>
      <c r="AG24" s="687"/>
      <c r="AH24" s="687"/>
      <c r="AI24" s="687"/>
      <c r="AJ24" s="687"/>
      <c r="AK24" s="687"/>
      <c r="AL24" s="688" t="s">
        <v>128</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22767123</v>
      </c>
      <c r="CS24" s="673"/>
      <c r="CT24" s="673"/>
      <c r="CU24" s="673"/>
      <c r="CV24" s="673"/>
      <c r="CW24" s="673"/>
      <c r="CX24" s="673"/>
      <c r="CY24" s="674"/>
      <c r="CZ24" s="677">
        <v>55.3</v>
      </c>
      <c r="DA24" s="678"/>
      <c r="DB24" s="678"/>
      <c r="DC24" s="697"/>
      <c r="DD24" s="722">
        <v>15158906</v>
      </c>
      <c r="DE24" s="673"/>
      <c r="DF24" s="673"/>
      <c r="DG24" s="673"/>
      <c r="DH24" s="673"/>
      <c r="DI24" s="673"/>
      <c r="DJ24" s="673"/>
      <c r="DK24" s="674"/>
      <c r="DL24" s="722">
        <v>14889860</v>
      </c>
      <c r="DM24" s="673"/>
      <c r="DN24" s="673"/>
      <c r="DO24" s="673"/>
      <c r="DP24" s="673"/>
      <c r="DQ24" s="673"/>
      <c r="DR24" s="673"/>
      <c r="DS24" s="673"/>
      <c r="DT24" s="673"/>
      <c r="DU24" s="673"/>
      <c r="DV24" s="674"/>
      <c r="DW24" s="677">
        <v>63</v>
      </c>
      <c r="DX24" s="678"/>
      <c r="DY24" s="678"/>
      <c r="DZ24" s="678"/>
      <c r="EA24" s="678"/>
      <c r="EB24" s="678"/>
      <c r="EC24" s="679"/>
    </row>
    <row r="25" spans="2:133" ht="11.25" customHeight="1">
      <c r="B25" s="680" t="s">
        <v>290</v>
      </c>
      <c r="C25" s="681"/>
      <c r="D25" s="681"/>
      <c r="E25" s="681"/>
      <c r="F25" s="681"/>
      <c r="G25" s="681"/>
      <c r="H25" s="681"/>
      <c r="I25" s="681"/>
      <c r="J25" s="681"/>
      <c r="K25" s="681"/>
      <c r="L25" s="681"/>
      <c r="M25" s="681"/>
      <c r="N25" s="681"/>
      <c r="O25" s="681"/>
      <c r="P25" s="681"/>
      <c r="Q25" s="682"/>
      <c r="R25" s="683">
        <v>70</v>
      </c>
      <c r="S25" s="684"/>
      <c r="T25" s="684"/>
      <c r="U25" s="684"/>
      <c r="V25" s="684"/>
      <c r="W25" s="684"/>
      <c r="X25" s="684"/>
      <c r="Y25" s="685"/>
      <c r="Z25" s="686">
        <v>0</v>
      </c>
      <c r="AA25" s="686"/>
      <c r="AB25" s="686"/>
      <c r="AC25" s="686"/>
      <c r="AD25" s="687" t="s">
        <v>128</v>
      </c>
      <c r="AE25" s="687"/>
      <c r="AF25" s="687"/>
      <c r="AG25" s="687"/>
      <c r="AH25" s="687"/>
      <c r="AI25" s="687"/>
      <c r="AJ25" s="687"/>
      <c r="AK25" s="687"/>
      <c r="AL25" s="688" t="s">
        <v>128</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7602766</v>
      </c>
      <c r="CS25" s="719"/>
      <c r="CT25" s="719"/>
      <c r="CU25" s="719"/>
      <c r="CV25" s="719"/>
      <c r="CW25" s="719"/>
      <c r="CX25" s="719"/>
      <c r="CY25" s="720"/>
      <c r="CZ25" s="688">
        <v>18.5</v>
      </c>
      <c r="DA25" s="717"/>
      <c r="DB25" s="717"/>
      <c r="DC25" s="721"/>
      <c r="DD25" s="692">
        <v>7019391</v>
      </c>
      <c r="DE25" s="719"/>
      <c r="DF25" s="719"/>
      <c r="DG25" s="719"/>
      <c r="DH25" s="719"/>
      <c r="DI25" s="719"/>
      <c r="DJ25" s="719"/>
      <c r="DK25" s="720"/>
      <c r="DL25" s="692">
        <v>6754950</v>
      </c>
      <c r="DM25" s="719"/>
      <c r="DN25" s="719"/>
      <c r="DO25" s="719"/>
      <c r="DP25" s="719"/>
      <c r="DQ25" s="719"/>
      <c r="DR25" s="719"/>
      <c r="DS25" s="719"/>
      <c r="DT25" s="719"/>
      <c r="DU25" s="719"/>
      <c r="DV25" s="720"/>
      <c r="DW25" s="688">
        <v>28.6</v>
      </c>
      <c r="DX25" s="717"/>
      <c r="DY25" s="717"/>
      <c r="DZ25" s="717"/>
      <c r="EA25" s="717"/>
      <c r="EB25" s="717"/>
      <c r="EC25" s="718"/>
    </row>
    <row r="26" spans="2:133" ht="11.25" customHeight="1">
      <c r="B26" s="680" t="s">
        <v>293</v>
      </c>
      <c r="C26" s="681"/>
      <c r="D26" s="681"/>
      <c r="E26" s="681"/>
      <c r="F26" s="681"/>
      <c r="G26" s="681"/>
      <c r="H26" s="681"/>
      <c r="I26" s="681"/>
      <c r="J26" s="681"/>
      <c r="K26" s="681"/>
      <c r="L26" s="681"/>
      <c r="M26" s="681"/>
      <c r="N26" s="681"/>
      <c r="O26" s="681"/>
      <c r="P26" s="681"/>
      <c r="Q26" s="682"/>
      <c r="R26" s="683">
        <v>24131769</v>
      </c>
      <c r="S26" s="684"/>
      <c r="T26" s="684"/>
      <c r="U26" s="684"/>
      <c r="V26" s="684"/>
      <c r="W26" s="684"/>
      <c r="X26" s="684"/>
      <c r="Y26" s="685"/>
      <c r="Z26" s="686">
        <v>56.7</v>
      </c>
      <c r="AA26" s="686"/>
      <c r="AB26" s="686"/>
      <c r="AC26" s="686"/>
      <c r="AD26" s="687">
        <v>22560716</v>
      </c>
      <c r="AE26" s="687"/>
      <c r="AF26" s="687"/>
      <c r="AG26" s="687"/>
      <c r="AH26" s="687"/>
      <c r="AI26" s="687"/>
      <c r="AJ26" s="687"/>
      <c r="AK26" s="687"/>
      <c r="AL26" s="688">
        <v>99.7</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295</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4721505</v>
      </c>
      <c r="CS26" s="684"/>
      <c r="CT26" s="684"/>
      <c r="CU26" s="684"/>
      <c r="CV26" s="684"/>
      <c r="CW26" s="684"/>
      <c r="CX26" s="684"/>
      <c r="CY26" s="685"/>
      <c r="CZ26" s="688">
        <v>11.5</v>
      </c>
      <c r="DA26" s="717"/>
      <c r="DB26" s="717"/>
      <c r="DC26" s="721"/>
      <c r="DD26" s="692">
        <v>4360351</v>
      </c>
      <c r="DE26" s="684"/>
      <c r="DF26" s="684"/>
      <c r="DG26" s="684"/>
      <c r="DH26" s="684"/>
      <c r="DI26" s="684"/>
      <c r="DJ26" s="684"/>
      <c r="DK26" s="685"/>
      <c r="DL26" s="692" t="s">
        <v>295</v>
      </c>
      <c r="DM26" s="684"/>
      <c r="DN26" s="684"/>
      <c r="DO26" s="684"/>
      <c r="DP26" s="684"/>
      <c r="DQ26" s="684"/>
      <c r="DR26" s="684"/>
      <c r="DS26" s="684"/>
      <c r="DT26" s="684"/>
      <c r="DU26" s="684"/>
      <c r="DV26" s="685"/>
      <c r="DW26" s="688" t="s">
        <v>177</v>
      </c>
      <c r="DX26" s="717"/>
      <c r="DY26" s="717"/>
      <c r="DZ26" s="717"/>
      <c r="EA26" s="717"/>
      <c r="EB26" s="717"/>
      <c r="EC26" s="718"/>
    </row>
    <row r="27" spans="2:133" ht="11.25" customHeight="1">
      <c r="B27" s="680" t="s">
        <v>297</v>
      </c>
      <c r="C27" s="681"/>
      <c r="D27" s="681"/>
      <c r="E27" s="681"/>
      <c r="F27" s="681"/>
      <c r="G27" s="681"/>
      <c r="H27" s="681"/>
      <c r="I27" s="681"/>
      <c r="J27" s="681"/>
      <c r="K27" s="681"/>
      <c r="L27" s="681"/>
      <c r="M27" s="681"/>
      <c r="N27" s="681"/>
      <c r="O27" s="681"/>
      <c r="P27" s="681"/>
      <c r="Q27" s="682"/>
      <c r="R27" s="683">
        <v>12103</v>
      </c>
      <c r="S27" s="684"/>
      <c r="T27" s="684"/>
      <c r="U27" s="684"/>
      <c r="V27" s="684"/>
      <c r="W27" s="684"/>
      <c r="X27" s="684"/>
      <c r="Y27" s="685"/>
      <c r="Z27" s="686">
        <v>0</v>
      </c>
      <c r="AA27" s="686"/>
      <c r="AB27" s="686"/>
      <c r="AC27" s="686"/>
      <c r="AD27" s="687">
        <v>12103</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11319073</v>
      </c>
      <c r="BH27" s="684"/>
      <c r="BI27" s="684"/>
      <c r="BJ27" s="684"/>
      <c r="BK27" s="684"/>
      <c r="BL27" s="684"/>
      <c r="BM27" s="684"/>
      <c r="BN27" s="685"/>
      <c r="BO27" s="686">
        <v>100</v>
      </c>
      <c r="BP27" s="686"/>
      <c r="BQ27" s="686"/>
      <c r="BR27" s="686"/>
      <c r="BS27" s="692">
        <v>153369</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9960514</v>
      </c>
      <c r="CS27" s="719"/>
      <c r="CT27" s="719"/>
      <c r="CU27" s="719"/>
      <c r="CV27" s="719"/>
      <c r="CW27" s="719"/>
      <c r="CX27" s="719"/>
      <c r="CY27" s="720"/>
      <c r="CZ27" s="688">
        <v>24.2</v>
      </c>
      <c r="DA27" s="717"/>
      <c r="DB27" s="717"/>
      <c r="DC27" s="721"/>
      <c r="DD27" s="692">
        <v>2957982</v>
      </c>
      <c r="DE27" s="719"/>
      <c r="DF27" s="719"/>
      <c r="DG27" s="719"/>
      <c r="DH27" s="719"/>
      <c r="DI27" s="719"/>
      <c r="DJ27" s="719"/>
      <c r="DK27" s="720"/>
      <c r="DL27" s="692">
        <v>2955853</v>
      </c>
      <c r="DM27" s="719"/>
      <c r="DN27" s="719"/>
      <c r="DO27" s="719"/>
      <c r="DP27" s="719"/>
      <c r="DQ27" s="719"/>
      <c r="DR27" s="719"/>
      <c r="DS27" s="719"/>
      <c r="DT27" s="719"/>
      <c r="DU27" s="719"/>
      <c r="DV27" s="720"/>
      <c r="DW27" s="688">
        <v>12.5</v>
      </c>
      <c r="DX27" s="717"/>
      <c r="DY27" s="717"/>
      <c r="DZ27" s="717"/>
      <c r="EA27" s="717"/>
      <c r="EB27" s="717"/>
      <c r="EC27" s="718"/>
    </row>
    <row r="28" spans="2:133" ht="11.25" customHeight="1">
      <c r="B28" s="680" t="s">
        <v>300</v>
      </c>
      <c r="C28" s="681"/>
      <c r="D28" s="681"/>
      <c r="E28" s="681"/>
      <c r="F28" s="681"/>
      <c r="G28" s="681"/>
      <c r="H28" s="681"/>
      <c r="I28" s="681"/>
      <c r="J28" s="681"/>
      <c r="K28" s="681"/>
      <c r="L28" s="681"/>
      <c r="M28" s="681"/>
      <c r="N28" s="681"/>
      <c r="O28" s="681"/>
      <c r="P28" s="681"/>
      <c r="Q28" s="682"/>
      <c r="R28" s="683">
        <v>246575</v>
      </c>
      <c r="S28" s="684"/>
      <c r="T28" s="684"/>
      <c r="U28" s="684"/>
      <c r="V28" s="684"/>
      <c r="W28" s="684"/>
      <c r="X28" s="684"/>
      <c r="Y28" s="685"/>
      <c r="Z28" s="686">
        <v>0.6</v>
      </c>
      <c r="AA28" s="686"/>
      <c r="AB28" s="686"/>
      <c r="AC28" s="686"/>
      <c r="AD28" s="687" t="s">
        <v>177</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5203843</v>
      </c>
      <c r="CS28" s="684"/>
      <c r="CT28" s="684"/>
      <c r="CU28" s="684"/>
      <c r="CV28" s="684"/>
      <c r="CW28" s="684"/>
      <c r="CX28" s="684"/>
      <c r="CY28" s="685"/>
      <c r="CZ28" s="688">
        <v>12.6</v>
      </c>
      <c r="DA28" s="717"/>
      <c r="DB28" s="717"/>
      <c r="DC28" s="721"/>
      <c r="DD28" s="692">
        <v>5181533</v>
      </c>
      <c r="DE28" s="684"/>
      <c r="DF28" s="684"/>
      <c r="DG28" s="684"/>
      <c r="DH28" s="684"/>
      <c r="DI28" s="684"/>
      <c r="DJ28" s="684"/>
      <c r="DK28" s="685"/>
      <c r="DL28" s="692">
        <v>5179057</v>
      </c>
      <c r="DM28" s="684"/>
      <c r="DN28" s="684"/>
      <c r="DO28" s="684"/>
      <c r="DP28" s="684"/>
      <c r="DQ28" s="684"/>
      <c r="DR28" s="684"/>
      <c r="DS28" s="684"/>
      <c r="DT28" s="684"/>
      <c r="DU28" s="684"/>
      <c r="DV28" s="685"/>
      <c r="DW28" s="688">
        <v>21.9</v>
      </c>
      <c r="DX28" s="717"/>
      <c r="DY28" s="717"/>
      <c r="DZ28" s="717"/>
      <c r="EA28" s="717"/>
      <c r="EB28" s="717"/>
      <c r="EC28" s="718"/>
    </row>
    <row r="29" spans="2:133" ht="11.25" customHeight="1">
      <c r="B29" s="680" t="s">
        <v>302</v>
      </c>
      <c r="C29" s="681"/>
      <c r="D29" s="681"/>
      <c r="E29" s="681"/>
      <c r="F29" s="681"/>
      <c r="G29" s="681"/>
      <c r="H29" s="681"/>
      <c r="I29" s="681"/>
      <c r="J29" s="681"/>
      <c r="K29" s="681"/>
      <c r="L29" s="681"/>
      <c r="M29" s="681"/>
      <c r="N29" s="681"/>
      <c r="O29" s="681"/>
      <c r="P29" s="681"/>
      <c r="Q29" s="682"/>
      <c r="R29" s="683">
        <v>665967</v>
      </c>
      <c r="S29" s="684"/>
      <c r="T29" s="684"/>
      <c r="U29" s="684"/>
      <c r="V29" s="684"/>
      <c r="W29" s="684"/>
      <c r="X29" s="684"/>
      <c r="Y29" s="685"/>
      <c r="Z29" s="686">
        <v>1.6</v>
      </c>
      <c r="AA29" s="686"/>
      <c r="AB29" s="686"/>
      <c r="AC29" s="686"/>
      <c r="AD29" s="687">
        <v>28024</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5203843</v>
      </c>
      <c r="CS29" s="719"/>
      <c r="CT29" s="719"/>
      <c r="CU29" s="719"/>
      <c r="CV29" s="719"/>
      <c r="CW29" s="719"/>
      <c r="CX29" s="719"/>
      <c r="CY29" s="720"/>
      <c r="CZ29" s="688">
        <v>12.6</v>
      </c>
      <c r="DA29" s="717"/>
      <c r="DB29" s="717"/>
      <c r="DC29" s="721"/>
      <c r="DD29" s="692">
        <v>5181533</v>
      </c>
      <c r="DE29" s="719"/>
      <c r="DF29" s="719"/>
      <c r="DG29" s="719"/>
      <c r="DH29" s="719"/>
      <c r="DI29" s="719"/>
      <c r="DJ29" s="719"/>
      <c r="DK29" s="720"/>
      <c r="DL29" s="692">
        <v>5179057</v>
      </c>
      <c r="DM29" s="719"/>
      <c r="DN29" s="719"/>
      <c r="DO29" s="719"/>
      <c r="DP29" s="719"/>
      <c r="DQ29" s="719"/>
      <c r="DR29" s="719"/>
      <c r="DS29" s="719"/>
      <c r="DT29" s="719"/>
      <c r="DU29" s="719"/>
      <c r="DV29" s="720"/>
      <c r="DW29" s="688">
        <v>21.9</v>
      </c>
      <c r="DX29" s="717"/>
      <c r="DY29" s="717"/>
      <c r="DZ29" s="717"/>
      <c r="EA29" s="717"/>
      <c r="EB29" s="717"/>
      <c r="EC29" s="718"/>
    </row>
    <row r="30" spans="2:133" ht="11.25" customHeight="1">
      <c r="B30" s="680" t="s">
        <v>304</v>
      </c>
      <c r="C30" s="681"/>
      <c r="D30" s="681"/>
      <c r="E30" s="681"/>
      <c r="F30" s="681"/>
      <c r="G30" s="681"/>
      <c r="H30" s="681"/>
      <c r="I30" s="681"/>
      <c r="J30" s="681"/>
      <c r="K30" s="681"/>
      <c r="L30" s="681"/>
      <c r="M30" s="681"/>
      <c r="N30" s="681"/>
      <c r="O30" s="681"/>
      <c r="P30" s="681"/>
      <c r="Q30" s="682"/>
      <c r="R30" s="683">
        <v>70029</v>
      </c>
      <c r="S30" s="684"/>
      <c r="T30" s="684"/>
      <c r="U30" s="684"/>
      <c r="V30" s="684"/>
      <c r="W30" s="684"/>
      <c r="X30" s="684"/>
      <c r="Y30" s="685"/>
      <c r="Z30" s="686">
        <v>0.2</v>
      </c>
      <c r="AA30" s="686"/>
      <c r="AB30" s="686"/>
      <c r="AC30" s="686"/>
      <c r="AD30" s="687" t="s">
        <v>177</v>
      </c>
      <c r="AE30" s="687"/>
      <c r="AF30" s="687"/>
      <c r="AG30" s="687"/>
      <c r="AH30" s="687"/>
      <c r="AI30" s="687"/>
      <c r="AJ30" s="687"/>
      <c r="AK30" s="687"/>
      <c r="AL30" s="688" t="s">
        <v>128</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5010366</v>
      </c>
      <c r="CS30" s="684"/>
      <c r="CT30" s="684"/>
      <c r="CU30" s="684"/>
      <c r="CV30" s="684"/>
      <c r="CW30" s="684"/>
      <c r="CX30" s="684"/>
      <c r="CY30" s="685"/>
      <c r="CZ30" s="688">
        <v>12.2</v>
      </c>
      <c r="DA30" s="717"/>
      <c r="DB30" s="717"/>
      <c r="DC30" s="721"/>
      <c r="DD30" s="692">
        <v>4995709</v>
      </c>
      <c r="DE30" s="684"/>
      <c r="DF30" s="684"/>
      <c r="DG30" s="684"/>
      <c r="DH30" s="684"/>
      <c r="DI30" s="684"/>
      <c r="DJ30" s="684"/>
      <c r="DK30" s="685"/>
      <c r="DL30" s="692">
        <v>4993333</v>
      </c>
      <c r="DM30" s="684"/>
      <c r="DN30" s="684"/>
      <c r="DO30" s="684"/>
      <c r="DP30" s="684"/>
      <c r="DQ30" s="684"/>
      <c r="DR30" s="684"/>
      <c r="DS30" s="684"/>
      <c r="DT30" s="684"/>
      <c r="DU30" s="684"/>
      <c r="DV30" s="685"/>
      <c r="DW30" s="688">
        <v>21.1</v>
      </c>
      <c r="DX30" s="717"/>
      <c r="DY30" s="717"/>
      <c r="DZ30" s="717"/>
      <c r="EA30" s="717"/>
      <c r="EB30" s="717"/>
      <c r="EC30" s="718"/>
    </row>
    <row r="31" spans="2:133" ht="11.25" customHeight="1">
      <c r="B31" s="680" t="s">
        <v>308</v>
      </c>
      <c r="C31" s="681"/>
      <c r="D31" s="681"/>
      <c r="E31" s="681"/>
      <c r="F31" s="681"/>
      <c r="G31" s="681"/>
      <c r="H31" s="681"/>
      <c r="I31" s="681"/>
      <c r="J31" s="681"/>
      <c r="K31" s="681"/>
      <c r="L31" s="681"/>
      <c r="M31" s="681"/>
      <c r="N31" s="681"/>
      <c r="O31" s="681"/>
      <c r="P31" s="681"/>
      <c r="Q31" s="682"/>
      <c r="R31" s="683">
        <v>6519994</v>
      </c>
      <c r="S31" s="684"/>
      <c r="T31" s="684"/>
      <c r="U31" s="684"/>
      <c r="V31" s="684"/>
      <c r="W31" s="684"/>
      <c r="X31" s="684"/>
      <c r="Y31" s="685"/>
      <c r="Z31" s="686">
        <v>15.3</v>
      </c>
      <c r="AA31" s="686"/>
      <c r="AB31" s="686"/>
      <c r="AC31" s="686"/>
      <c r="AD31" s="687" t="s">
        <v>177</v>
      </c>
      <c r="AE31" s="687"/>
      <c r="AF31" s="687"/>
      <c r="AG31" s="687"/>
      <c r="AH31" s="687"/>
      <c r="AI31" s="687"/>
      <c r="AJ31" s="687"/>
      <c r="AK31" s="687"/>
      <c r="AL31" s="688" t="s">
        <v>128</v>
      </c>
      <c r="AM31" s="689"/>
      <c r="AN31" s="689"/>
      <c r="AO31" s="690"/>
      <c r="AP31" s="740" t="s">
        <v>309</v>
      </c>
      <c r="AQ31" s="741"/>
      <c r="AR31" s="741"/>
      <c r="AS31" s="741"/>
      <c r="AT31" s="746" t="s">
        <v>310</v>
      </c>
      <c r="AU31" s="231"/>
      <c r="AV31" s="231"/>
      <c r="AW31" s="231"/>
      <c r="AX31" s="669" t="s">
        <v>185</v>
      </c>
      <c r="AY31" s="670"/>
      <c r="AZ31" s="670"/>
      <c r="BA31" s="670"/>
      <c r="BB31" s="670"/>
      <c r="BC31" s="670"/>
      <c r="BD31" s="670"/>
      <c r="BE31" s="670"/>
      <c r="BF31" s="671"/>
      <c r="BG31" s="751">
        <v>98.8</v>
      </c>
      <c r="BH31" s="738"/>
      <c r="BI31" s="738"/>
      <c r="BJ31" s="738"/>
      <c r="BK31" s="738"/>
      <c r="BL31" s="738"/>
      <c r="BM31" s="678">
        <v>96.8</v>
      </c>
      <c r="BN31" s="738"/>
      <c r="BO31" s="738"/>
      <c r="BP31" s="738"/>
      <c r="BQ31" s="739"/>
      <c r="BR31" s="751">
        <v>98.9</v>
      </c>
      <c r="BS31" s="738"/>
      <c r="BT31" s="738"/>
      <c r="BU31" s="738"/>
      <c r="BV31" s="738"/>
      <c r="BW31" s="738"/>
      <c r="BX31" s="678">
        <v>96.8</v>
      </c>
      <c r="BY31" s="738"/>
      <c r="BZ31" s="738"/>
      <c r="CA31" s="738"/>
      <c r="CB31" s="739"/>
      <c r="CD31" s="725"/>
      <c r="CE31" s="726"/>
      <c r="CF31" s="698" t="s">
        <v>311</v>
      </c>
      <c r="CG31" s="699"/>
      <c r="CH31" s="699"/>
      <c r="CI31" s="699"/>
      <c r="CJ31" s="699"/>
      <c r="CK31" s="699"/>
      <c r="CL31" s="699"/>
      <c r="CM31" s="699"/>
      <c r="CN31" s="699"/>
      <c r="CO31" s="699"/>
      <c r="CP31" s="699"/>
      <c r="CQ31" s="700"/>
      <c r="CR31" s="683">
        <v>193477</v>
      </c>
      <c r="CS31" s="719"/>
      <c r="CT31" s="719"/>
      <c r="CU31" s="719"/>
      <c r="CV31" s="719"/>
      <c r="CW31" s="719"/>
      <c r="CX31" s="719"/>
      <c r="CY31" s="720"/>
      <c r="CZ31" s="688">
        <v>0.5</v>
      </c>
      <c r="DA31" s="717"/>
      <c r="DB31" s="717"/>
      <c r="DC31" s="721"/>
      <c r="DD31" s="692">
        <v>185824</v>
      </c>
      <c r="DE31" s="719"/>
      <c r="DF31" s="719"/>
      <c r="DG31" s="719"/>
      <c r="DH31" s="719"/>
      <c r="DI31" s="719"/>
      <c r="DJ31" s="719"/>
      <c r="DK31" s="720"/>
      <c r="DL31" s="692">
        <v>185724</v>
      </c>
      <c r="DM31" s="719"/>
      <c r="DN31" s="719"/>
      <c r="DO31" s="719"/>
      <c r="DP31" s="719"/>
      <c r="DQ31" s="719"/>
      <c r="DR31" s="719"/>
      <c r="DS31" s="719"/>
      <c r="DT31" s="719"/>
      <c r="DU31" s="719"/>
      <c r="DV31" s="720"/>
      <c r="DW31" s="688">
        <v>0.8</v>
      </c>
      <c r="DX31" s="717"/>
      <c r="DY31" s="717"/>
      <c r="DZ31" s="717"/>
      <c r="EA31" s="717"/>
      <c r="EB31" s="717"/>
      <c r="EC31" s="718"/>
    </row>
    <row r="32" spans="2:133" ht="11.25" customHeight="1">
      <c r="B32" s="729" t="s">
        <v>312</v>
      </c>
      <c r="C32" s="730"/>
      <c r="D32" s="730"/>
      <c r="E32" s="730"/>
      <c r="F32" s="730"/>
      <c r="G32" s="730"/>
      <c r="H32" s="730"/>
      <c r="I32" s="730"/>
      <c r="J32" s="730"/>
      <c r="K32" s="730"/>
      <c r="L32" s="730"/>
      <c r="M32" s="730"/>
      <c r="N32" s="730"/>
      <c r="O32" s="730"/>
      <c r="P32" s="730"/>
      <c r="Q32" s="731"/>
      <c r="R32" s="683" t="s">
        <v>177</v>
      </c>
      <c r="S32" s="684"/>
      <c r="T32" s="684"/>
      <c r="U32" s="684"/>
      <c r="V32" s="684"/>
      <c r="W32" s="684"/>
      <c r="X32" s="684"/>
      <c r="Y32" s="685"/>
      <c r="Z32" s="686" t="s">
        <v>295</v>
      </c>
      <c r="AA32" s="686"/>
      <c r="AB32" s="686"/>
      <c r="AC32" s="686"/>
      <c r="AD32" s="687" t="s">
        <v>177</v>
      </c>
      <c r="AE32" s="687"/>
      <c r="AF32" s="687"/>
      <c r="AG32" s="687"/>
      <c r="AH32" s="687"/>
      <c r="AI32" s="687"/>
      <c r="AJ32" s="687"/>
      <c r="AK32" s="687"/>
      <c r="AL32" s="688" t="s">
        <v>128</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98.9</v>
      </c>
      <c r="BH32" s="719"/>
      <c r="BI32" s="719"/>
      <c r="BJ32" s="719"/>
      <c r="BK32" s="719"/>
      <c r="BL32" s="719"/>
      <c r="BM32" s="689">
        <v>97</v>
      </c>
      <c r="BN32" s="749"/>
      <c r="BO32" s="749"/>
      <c r="BP32" s="749"/>
      <c r="BQ32" s="750"/>
      <c r="BR32" s="752">
        <v>99</v>
      </c>
      <c r="BS32" s="719"/>
      <c r="BT32" s="719"/>
      <c r="BU32" s="719"/>
      <c r="BV32" s="719"/>
      <c r="BW32" s="719"/>
      <c r="BX32" s="689">
        <v>97</v>
      </c>
      <c r="BY32" s="749"/>
      <c r="BZ32" s="749"/>
      <c r="CA32" s="749"/>
      <c r="CB32" s="750"/>
      <c r="CD32" s="727"/>
      <c r="CE32" s="728"/>
      <c r="CF32" s="698" t="s">
        <v>315</v>
      </c>
      <c r="CG32" s="699"/>
      <c r="CH32" s="699"/>
      <c r="CI32" s="699"/>
      <c r="CJ32" s="699"/>
      <c r="CK32" s="699"/>
      <c r="CL32" s="699"/>
      <c r="CM32" s="699"/>
      <c r="CN32" s="699"/>
      <c r="CO32" s="699"/>
      <c r="CP32" s="699"/>
      <c r="CQ32" s="700"/>
      <c r="CR32" s="683" t="s">
        <v>128</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177</v>
      </c>
      <c r="DX32" s="717"/>
      <c r="DY32" s="717"/>
      <c r="DZ32" s="717"/>
      <c r="EA32" s="717"/>
      <c r="EB32" s="717"/>
      <c r="EC32" s="718"/>
    </row>
    <row r="33" spans="2:133" ht="11.25" customHeight="1">
      <c r="B33" s="680" t="s">
        <v>316</v>
      </c>
      <c r="C33" s="681"/>
      <c r="D33" s="681"/>
      <c r="E33" s="681"/>
      <c r="F33" s="681"/>
      <c r="G33" s="681"/>
      <c r="H33" s="681"/>
      <c r="I33" s="681"/>
      <c r="J33" s="681"/>
      <c r="K33" s="681"/>
      <c r="L33" s="681"/>
      <c r="M33" s="681"/>
      <c r="N33" s="681"/>
      <c r="O33" s="681"/>
      <c r="P33" s="681"/>
      <c r="Q33" s="682"/>
      <c r="R33" s="683">
        <v>3167789</v>
      </c>
      <c r="S33" s="684"/>
      <c r="T33" s="684"/>
      <c r="U33" s="684"/>
      <c r="V33" s="684"/>
      <c r="W33" s="684"/>
      <c r="X33" s="684"/>
      <c r="Y33" s="685"/>
      <c r="Z33" s="686">
        <v>7.4</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98.6</v>
      </c>
      <c r="BH33" s="754"/>
      <c r="BI33" s="754"/>
      <c r="BJ33" s="754"/>
      <c r="BK33" s="754"/>
      <c r="BL33" s="754"/>
      <c r="BM33" s="755">
        <v>96.5</v>
      </c>
      <c r="BN33" s="754"/>
      <c r="BO33" s="754"/>
      <c r="BP33" s="754"/>
      <c r="BQ33" s="756"/>
      <c r="BR33" s="753">
        <v>98.8</v>
      </c>
      <c r="BS33" s="754"/>
      <c r="BT33" s="754"/>
      <c r="BU33" s="754"/>
      <c r="BV33" s="754"/>
      <c r="BW33" s="754"/>
      <c r="BX33" s="755">
        <v>96.5</v>
      </c>
      <c r="BY33" s="754"/>
      <c r="BZ33" s="754"/>
      <c r="CA33" s="754"/>
      <c r="CB33" s="756"/>
      <c r="CD33" s="698" t="s">
        <v>318</v>
      </c>
      <c r="CE33" s="699"/>
      <c r="CF33" s="699"/>
      <c r="CG33" s="699"/>
      <c r="CH33" s="699"/>
      <c r="CI33" s="699"/>
      <c r="CJ33" s="699"/>
      <c r="CK33" s="699"/>
      <c r="CL33" s="699"/>
      <c r="CM33" s="699"/>
      <c r="CN33" s="699"/>
      <c r="CO33" s="699"/>
      <c r="CP33" s="699"/>
      <c r="CQ33" s="700"/>
      <c r="CR33" s="683">
        <v>13325140</v>
      </c>
      <c r="CS33" s="719"/>
      <c r="CT33" s="719"/>
      <c r="CU33" s="719"/>
      <c r="CV33" s="719"/>
      <c r="CW33" s="719"/>
      <c r="CX33" s="719"/>
      <c r="CY33" s="720"/>
      <c r="CZ33" s="688">
        <v>32.4</v>
      </c>
      <c r="DA33" s="717"/>
      <c r="DB33" s="717"/>
      <c r="DC33" s="721"/>
      <c r="DD33" s="692">
        <v>10254583</v>
      </c>
      <c r="DE33" s="719"/>
      <c r="DF33" s="719"/>
      <c r="DG33" s="719"/>
      <c r="DH33" s="719"/>
      <c r="DI33" s="719"/>
      <c r="DJ33" s="719"/>
      <c r="DK33" s="720"/>
      <c r="DL33" s="692">
        <v>8426684</v>
      </c>
      <c r="DM33" s="719"/>
      <c r="DN33" s="719"/>
      <c r="DO33" s="719"/>
      <c r="DP33" s="719"/>
      <c r="DQ33" s="719"/>
      <c r="DR33" s="719"/>
      <c r="DS33" s="719"/>
      <c r="DT33" s="719"/>
      <c r="DU33" s="719"/>
      <c r="DV33" s="720"/>
      <c r="DW33" s="688">
        <v>35.700000000000003</v>
      </c>
      <c r="DX33" s="717"/>
      <c r="DY33" s="717"/>
      <c r="DZ33" s="717"/>
      <c r="EA33" s="717"/>
      <c r="EB33" s="717"/>
      <c r="EC33" s="718"/>
    </row>
    <row r="34" spans="2:133" ht="11.25" customHeight="1">
      <c r="B34" s="680" t="s">
        <v>319</v>
      </c>
      <c r="C34" s="681"/>
      <c r="D34" s="681"/>
      <c r="E34" s="681"/>
      <c r="F34" s="681"/>
      <c r="G34" s="681"/>
      <c r="H34" s="681"/>
      <c r="I34" s="681"/>
      <c r="J34" s="681"/>
      <c r="K34" s="681"/>
      <c r="L34" s="681"/>
      <c r="M34" s="681"/>
      <c r="N34" s="681"/>
      <c r="O34" s="681"/>
      <c r="P34" s="681"/>
      <c r="Q34" s="682"/>
      <c r="R34" s="683">
        <v>94423</v>
      </c>
      <c r="S34" s="684"/>
      <c r="T34" s="684"/>
      <c r="U34" s="684"/>
      <c r="V34" s="684"/>
      <c r="W34" s="684"/>
      <c r="X34" s="684"/>
      <c r="Y34" s="685"/>
      <c r="Z34" s="686">
        <v>0.2</v>
      </c>
      <c r="AA34" s="686"/>
      <c r="AB34" s="686"/>
      <c r="AC34" s="686"/>
      <c r="AD34" s="687">
        <v>8849</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5791709</v>
      </c>
      <c r="CS34" s="684"/>
      <c r="CT34" s="684"/>
      <c r="CU34" s="684"/>
      <c r="CV34" s="684"/>
      <c r="CW34" s="684"/>
      <c r="CX34" s="684"/>
      <c r="CY34" s="685"/>
      <c r="CZ34" s="688">
        <v>14.1</v>
      </c>
      <c r="DA34" s="717"/>
      <c r="DB34" s="717"/>
      <c r="DC34" s="721"/>
      <c r="DD34" s="692">
        <v>4307026</v>
      </c>
      <c r="DE34" s="684"/>
      <c r="DF34" s="684"/>
      <c r="DG34" s="684"/>
      <c r="DH34" s="684"/>
      <c r="DI34" s="684"/>
      <c r="DJ34" s="684"/>
      <c r="DK34" s="685"/>
      <c r="DL34" s="692">
        <v>3775461</v>
      </c>
      <c r="DM34" s="684"/>
      <c r="DN34" s="684"/>
      <c r="DO34" s="684"/>
      <c r="DP34" s="684"/>
      <c r="DQ34" s="684"/>
      <c r="DR34" s="684"/>
      <c r="DS34" s="684"/>
      <c r="DT34" s="684"/>
      <c r="DU34" s="684"/>
      <c r="DV34" s="685"/>
      <c r="DW34" s="688">
        <v>16</v>
      </c>
      <c r="DX34" s="717"/>
      <c r="DY34" s="717"/>
      <c r="DZ34" s="717"/>
      <c r="EA34" s="717"/>
      <c r="EB34" s="717"/>
      <c r="EC34" s="718"/>
    </row>
    <row r="35" spans="2:133" ht="11.25" customHeight="1">
      <c r="B35" s="680" t="s">
        <v>321</v>
      </c>
      <c r="C35" s="681"/>
      <c r="D35" s="681"/>
      <c r="E35" s="681"/>
      <c r="F35" s="681"/>
      <c r="G35" s="681"/>
      <c r="H35" s="681"/>
      <c r="I35" s="681"/>
      <c r="J35" s="681"/>
      <c r="K35" s="681"/>
      <c r="L35" s="681"/>
      <c r="M35" s="681"/>
      <c r="N35" s="681"/>
      <c r="O35" s="681"/>
      <c r="P35" s="681"/>
      <c r="Q35" s="682"/>
      <c r="R35" s="683">
        <v>78823</v>
      </c>
      <c r="S35" s="684"/>
      <c r="T35" s="684"/>
      <c r="U35" s="684"/>
      <c r="V35" s="684"/>
      <c r="W35" s="684"/>
      <c r="X35" s="684"/>
      <c r="Y35" s="685"/>
      <c r="Z35" s="686">
        <v>0.2</v>
      </c>
      <c r="AA35" s="686"/>
      <c r="AB35" s="686"/>
      <c r="AC35" s="686"/>
      <c r="AD35" s="687" t="s">
        <v>128</v>
      </c>
      <c r="AE35" s="687"/>
      <c r="AF35" s="687"/>
      <c r="AG35" s="687"/>
      <c r="AH35" s="687"/>
      <c r="AI35" s="687"/>
      <c r="AJ35" s="687"/>
      <c r="AK35" s="687"/>
      <c r="AL35" s="688" t="s">
        <v>128</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309240</v>
      </c>
      <c r="CS35" s="719"/>
      <c r="CT35" s="719"/>
      <c r="CU35" s="719"/>
      <c r="CV35" s="719"/>
      <c r="CW35" s="719"/>
      <c r="CX35" s="719"/>
      <c r="CY35" s="720"/>
      <c r="CZ35" s="688">
        <v>0.8</v>
      </c>
      <c r="DA35" s="717"/>
      <c r="DB35" s="717"/>
      <c r="DC35" s="721"/>
      <c r="DD35" s="692">
        <v>240244</v>
      </c>
      <c r="DE35" s="719"/>
      <c r="DF35" s="719"/>
      <c r="DG35" s="719"/>
      <c r="DH35" s="719"/>
      <c r="DI35" s="719"/>
      <c r="DJ35" s="719"/>
      <c r="DK35" s="720"/>
      <c r="DL35" s="692">
        <v>240244</v>
      </c>
      <c r="DM35" s="719"/>
      <c r="DN35" s="719"/>
      <c r="DO35" s="719"/>
      <c r="DP35" s="719"/>
      <c r="DQ35" s="719"/>
      <c r="DR35" s="719"/>
      <c r="DS35" s="719"/>
      <c r="DT35" s="719"/>
      <c r="DU35" s="719"/>
      <c r="DV35" s="720"/>
      <c r="DW35" s="688">
        <v>1</v>
      </c>
      <c r="DX35" s="717"/>
      <c r="DY35" s="717"/>
      <c r="DZ35" s="717"/>
      <c r="EA35" s="717"/>
      <c r="EB35" s="717"/>
      <c r="EC35" s="718"/>
    </row>
    <row r="36" spans="2:133" ht="11.25" customHeight="1">
      <c r="B36" s="680" t="s">
        <v>325</v>
      </c>
      <c r="C36" s="681"/>
      <c r="D36" s="681"/>
      <c r="E36" s="681"/>
      <c r="F36" s="681"/>
      <c r="G36" s="681"/>
      <c r="H36" s="681"/>
      <c r="I36" s="681"/>
      <c r="J36" s="681"/>
      <c r="K36" s="681"/>
      <c r="L36" s="681"/>
      <c r="M36" s="681"/>
      <c r="N36" s="681"/>
      <c r="O36" s="681"/>
      <c r="P36" s="681"/>
      <c r="Q36" s="682"/>
      <c r="R36" s="683">
        <v>2099613</v>
      </c>
      <c r="S36" s="684"/>
      <c r="T36" s="684"/>
      <c r="U36" s="684"/>
      <c r="V36" s="684"/>
      <c r="W36" s="684"/>
      <c r="X36" s="684"/>
      <c r="Y36" s="685"/>
      <c r="Z36" s="686">
        <v>4.9000000000000004</v>
      </c>
      <c r="AA36" s="686"/>
      <c r="AB36" s="686"/>
      <c r="AC36" s="686"/>
      <c r="AD36" s="687" t="s">
        <v>177</v>
      </c>
      <c r="AE36" s="687"/>
      <c r="AF36" s="687"/>
      <c r="AG36" s="687"/>
      <c r="AH36" s="687"/>
      <c r="AI36" s="687"/>
      <c r="AJ36" s="687"/>
      <c r="AK36" s="687"/>
      <c r="AL36" s="688" t="s">
        <v>128</v>
      </c>
      <c r="AM36" s="689"/>
      <c r="AN36" s="689"/>
      <c r="AO36" s="690"/>
      <c r="AP36" s="235"/>
      <c r="AQ36" s="757" t="s">
        <v>326</v>
      </c>
      <c r="AR36" s="758"/>
      <c r="AS36" s="758"/>
      <c r="AT36" s="758"/>
      <c r="AU36" s="758"/>
      <c r="AV36" s="758"/>
      <c r="AW36" s="758"/>
      <c r="AX36" s="758"/>
      <c r="AY36" s="759"/>
      <c r="AZ36" s="672">
        <v>5152002</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614475</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3168787</v>
      </c>
      <c r="CS36" s="684"/>
      <c r="CT36" s="684"/>
      <c r="CU36" s="684"/>
      <c r="CV36" s="684"/>
      <c r="CW36" s="684"/>
      <c r="CX36" s="684"/>
      <c r="CY36" s="685"/>
      <c r="CZ36" s="688">
        <v>7.7</v>
      </c>
      <c r="DA36" s="717"/>
      <c r="DB36" s="717"/>
      <c r="DC36" s="721"/>
      <c r="DD36" s="692">
        <v>2563407</v>
      </c>
      <c r="DE36" s="684"/>
      <c r="DF36" s="684"/>
      <c r="DG36" s="684"/>
      <c r="DH36" s="684"/>
      <c r="DI36" s="684"/>
      <c r="DJ36" s="684"/>
      <c r="DK36" s="685"/>
      <c r="DL36" s="692">
        <v>1585046</v>
      </c>
      <c r="DM36" s="684"/>
      <c r="DN36" s="684"/>
      <c r="DO36" s="684"/>
      <c r="DP36" s="684"/>
      <c r="DQ36" s="684"/>
      <c r="DR36" s="684"/>
      <c r="DS36" s="684"/>
      <c r="DT36" s="684"/>
      <c r="DU36" s="684"/>
      <c r="DV36" s="685"/>
      <c r="DW36" s="688">
        <v>6.7</v>
      </c>
      <c r="DX36" s="717"/>
      <c r="DY36" s="717"/>
      <c r="DZ36" s="717"/>
      <c r="EA36" s="717"/>
      <c r="EB36" s="717"/>
      <c r="EC36" s="718"/>
    </row>
    <row r="37" spans="2:133" ht="11.25" customHeight="1">
      <c r="B37" s="680" t="s">
        <v>329</v>
      </c>
      <c r="C37" s="681"/>
      <c r="D37" s="681"/>
      <c r="E37" s="681"/>
      <c r="F37" s="681"/>
      <c r="G37" s="681"/>
      <c r="H37" s="681"/>
      <c r="I37" s="681"/>
      <c r="J37" s="681"/>
      <c r="K37" s="681"/>
      <c r="L37" s="681"/>
      <c r="M37" s="681"/>
      <c r="N37" s="681"/>
      <c r="O37" s="681"/>
      <c r="P37" s="681"/>
      <c r="Q37" s="682"/>
      <c r="R37" s="683">
        <v>861495</v>
      </c>
      <c r="S37" s="684"/>
      <c r="T37" s="684"/>
      <c r="U37" s="684"/>
      <c r="V37" s="684"/>
      <c r="W37" s="684"/>
      <c r="X37" s="684"/>
      <c r="Y37" s="685"/>
      <c r="Z37" s="686">
        <v>2</v>
      </c>
      <c r="AA37" s="686"/>
      <c r="AB37" s="686"/>
      <c r="AC37" s="686"/>
      <c r="AD37" s="687" t="s">
        <v>128</v>
      </c>
      <c r="AE37" s="687"/>
      <c r="AF37" s="687"/>
      <c r="AG37" s="687"/>
      <c r="AH37" s="687"/>
      <c r="AI37" s="687"/>
      <c r="AJ37" s="687"/>
      <c r="AK37" s="687"/>
      <c r="AL37" s="688" t="s">
        <v>128</v>
      </c>
      <c r="AM37" s="689"/>
      <c r="AN37" s="689"/>
      <c r="AO37" s="690"/>
      <c r="AQ37" s="761" t="s">
        <v>330</v>
      </c>
      <c r="AR37" s="762"/>
      <c r="AS37" s="762"/>
      <c r="AT37" s="762"/>
      <c r="AU37" s="762"/>
      <c r="AV37" s="762"/>
      <c r="AW37" s="762"/>
      <c r="AX37" s="762"/>
      <c r="AY37" s="763"/>
      <c r="AZ37" s="683">
        <v>1262641</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447235</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10050</v>
      </c>
      <c r="CS37" s="719"/>
      <c r="CT37" s="719"/>
      <c r="CU37" s="719"/>
      <c r="CV37" s="719"/>
      <c r="CW37" s="719"/>
      <c r="CX37" s="719"/>
      <c r="CY37" s="720"/>
      <c r="CZ37" s="688">
        <v>0</v>
      </c>
      <c r="DA37" s="717"/>
      <c r="DB37" s="717"/>
      <c r="DC37" s="721"/>
      <c r="DD37" s="692">
        <v>10050</v>
      </c>
      <c r="DE37" s="719"/>
      <c r="DF37" s="719"/>
      <c r="DG37" s="719"/>
      <c r="DH37" s="719"/>
      <c r="DI37" s="719"/>
      <c r="DJ37" s="719"/>
      <c r="DK37" s="720"/>
      <c r="DL37" s="692">
        <v>6082</v>
      </c>
      <c r="DM37" s="719"/>
      <c r="DN37" s="719"/>
      <c r="DO37" s="719"/>
      <c r="DP37" s="719"/>
      <c r="DQ37" s="719"/>
      <c r="DR37" s="719"/>
      <c r="DS37" s="719"/>
      <c r="DT37" s="719"/>
      <c r="DU37" s="719"/>
      <c r="DV37" s="720"/>
      <c r="DW37" s="688">
        <v>0</v>
      </c>
      <c r="DX37" s="717"/>
      <c r="DY37" s="717"/>
      <c r="DZ37" s="717"/>
      <c r="EA37" s="717"/>
      <c r="EB37" s="717"/>
      <c r="EC37" s="718"/>
    </row>
    <row r="38" spans="2:133" ht="11.25" customHeight="1">
      <c r="B38" s="680" t="s">
        <v>333</v>
      </c>
      <c r="C38" s="681"/>
      <c r="D38" s="681"/>
      <c r="E38" s="681"/>
      <c r="F38" s="681"/>
      <c r="G38" s="681"/>
      <c r="H38" s="681"/>
      <c r="I38" s="681"/>
      <c r="J38" s="681"/>
      <c r="K38" s="681"/>
      <c r="L38" s="681"/>
      <c r="M38" s="681"/>
      <c r="N38" s="681"/>
      <c r="O38" s="681"/>
      <c r="P38" s="681"/>
      <c r="Q38" s="682"/>
      <c r="R38" s="683">
        <v>576513</v>
      </c>
      <c r="S38" s="684"/>
      <c r="T38" s="684"/>
      <c r="U38" s="684"/>
      <c r="V38" s="684"/>
      <c r="W38" s="684"/>
      <c r="X38" s="684"/>
      <c r="Y38" s="685"/>
      <c r="Z38" s="686">
        <v>1.4</v>
      </c>
      <c r="AA38" s="686"/>
      <c r="AB38" s="686"/>
      <c r="AC38" s="686"/>
      <c r="AD38" s="687">
        <v>23715</v>
      </c>
      <c r="AE38" s="687"/>
      <c r="AF38" s="687"/>
      <c r="AG38" s="687"/>
      <c r="AH38" s="687"/>
      <c r="AI38" s="687"/>
      <c r="AJ38" s="687"/>
      <c r="AK38" s="687"/>
      <c r="AL38" s="688">
        <v>0.1</v>
      </c>
      <c r="AM38" s="689"/>
      <c r="AN38" s="689"/>
      <c r="AO38" s="690"/>
      <c r="AQ38" s="761" t="s">
        <v>334</v>
      </c>
      <c r="AR38" s="762"/>
      <c r="AS38" s="762"/>
      <c r="AT38" s="762"/>
      <c r="AU38" s="762"/>
      <c r="AV38" s="762"/>
      <c r="AW38" s="762"/>
      <c r="AX38" s="762"/>
      <c r="AY38" s="763"/>
      <c r="AZ38" s="683">
        <v>347041</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10993</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3586766</v>
      </c>
      <c r="CS38" s="684"/>
      <c r="CT38" s="684"/>
      <c r="CU38" s="684"/>
      <c r="CV38" s="684"/>
      <c r="CW38" s="684"/>
      <c r="CX38" s="684"/>
      <c r="CY38" s="685"/>
      <c r="CZ38" s="688">
        <v>8.6999999999999993</v>
      </c>
      <c r="DA38" s="717"/>
      <c r="DB38" s="717"/>
      <c r="DC38" s="721"/>
      <c r="DD38" s="692">
        <v>2960871</v>
      </c>
      <c r="DE38" s="684"/>
      <c r="DF38" s="684"/>
      <c r="DG38" s="684"/>
      <c r="DH38" s="684"/>
      <c r="DI38" s="684"/>
      <c r="DJ38" s="684"/>
      <c r="DK38" s="685"/>
      <c r="DL38" s="692">
        <v>2725582</v>
      </c>
      <c r="DM38" s="684"/>
      <c r="DN38" s="684"/>
      <c r="DO38" s="684"/>
      <c r="DP38" s="684"/>
      <c r="DQ38" s="684"/>
      <c r="DR38" s="684"/>
      <c r="DS38" s="684"/>
      <c r="DT38" s="684"/>
      <c r="DU38" s="684"/>
      <c r="DV38" s="685"/>
      <c r="DW38" s="688">
        <v>11.5</v>
      </c>
      <c r="DX38" s="717"/>
      <c r="DY38" s="717"/>
      <c r="DZ38" s="717"/>
      <c r="EA38" s="717"/>
      <c r="EB38" s="717"/>
      <c r="EC38" s="718"/>
    </row>
    <row r="39" spans="2:133" ht="11.25" customHeight="1">
      <c r="B39" s="680" t="s">
        <v>337</v>
      </c>
      <c r="C39" s="681"/>
      <c r="D39" s="681"/>
      <c r="E39" s="681"/>
      <c r="F39" s="681"/>
      <c r="G39" s="681"/>
      <c r="H39" s="681"/>
      <c r="I39" s="681"/>
      <c r="J39" s="681"/>
      <c r="K39" s="681"/>
      <c r="L39" s="681"/>
      <c r="M39" s="681"/>
      <c r="N39" s="681"/>
      <c r="O39" s="681"/>
      <c r="P39" s="681"/>
      <c r="Q39" s="682"/>
      <c r="R39" s="683">
        <v>4029625</v>
      </c>
      <c r="S39" s="684"/>
      <c r="T39" s="684"/>
      <c r="U39" s="684"/>
      <c r="V39" s="684"/>
      <c r="W39" s="684"/>
      <c r="X39" s="684"/>
      <c r="Y39" s="685"/>
      <c r="Z39" s="686">
        <v>9.5</v>
      </c>
      <c r="AA39" s="686"/>
      <c r="AB39" s="686"/>
      <c r="AC39" s="686"/>
      <c r="AD39" s="687" t="s">
        <v>128</v>
      </c>
      <c r="AE39" s="687"/>
      <c r="AF39" s="687"/>
      <c r="AG39" s="687"/>
      <c r="AH39" s="687"/>
      <c r="AI39" s="687"/>
      <c r="AJ39" s="687"/>
      <c r="AK39" s="687"/>
      <c r="AL39" s="688" t="s">
        <v>128</v>
      </c>
      <c r="AM39" s="689"/>
      <c r="AN39" s="689"/>
      <c r="AO39" s="690"/>
      <c r="AQ39" s="761" t="s">
        <v>338</v>
      </c>
      <c r="AR39" s="762"/>
      <c r="AS39" s="762"/>
      <c r="AT39" s="762"/>
      <c r="AU39" s="762"/>
      <c r="AV39" s="762"/>
      <c r="AW39" s="762"/>
      <c r="AX39" s="762"/>
      <c r="AY39" s="763"/>
      <c r="AZ39" s="683">
        <v>153221</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16852</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304063</v>
      </c>
      <c r="CS39" s="719"/>
      <c r="CT39" s="719"/>
      <c r="CU39" s="719"/>
      <c r="CV39" s="719"/>
      <c r="CW39" s="719"/>
      <c r="CX39" s="719"/>
      <c r="CY39" s="720"/>
      <c r="CZ39" s="688">
        <v>0.7</v>
      </c>
      <c r="DA39" s="717"/>
      <c r="DB39" s="717"/>
      <c r="DC39" s="721"/>
      <c r="DD39" s="692">
        <v>50460</v>
      </c>
      <c r="DE39" s="719"/>
      <c r="DF39" s="719"/>
      <c r="DG39" s="719"/>
      <c r="DH39" s="719"/>
      <c r="DI39" s="719"/>
      <c r="DJ39" s="719"/>
      <c r="DK39" s="720"/>
      <c r="DL39" s="692" t="s">
        <v>128</v>
      </c>
      <c r="DM39" s="719"/>
      <c r="DN39" s="719"/>
      <c r="DO39" s="719"/>
      <c r="DP39" s="719"/>
      <c r="DQ39" s="719"/>
      <c r="DR39" s="719"/>
      <c r="DS39" s="719"/>
      <c r="DT39" s="719"/>
      <c r="DU39" s="719"/>
      <c r="DV39" s="720"/>
      <c r="DW39" s="688" t="s">
        <v>177</v>
      </c>
      <c r="DX39" s="717"/>
      <c r="DY39" s="717"/>
      <c r="DZ39" s="717"/>
      <c r="EA39" s="717"/>
      <c r="EB39" s="717"/>
      <c r="EC39" s="718"/>
    </row>
    <row r="40" spans="2:133" ht="11.25" customHeight="1">
      <c r="B40" s="680" t="s">
        <v>341</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177</v>
      </c>
      <c r="AE40" s="687"/>
      <c r="AF40" s="687"/>
      <c r="AG40" s="687"/>
      <c r="AH40" s="687"/>
      <c r="AI40" s="687"/>
      <c r="AJ40" s="687"/>
      <c r="AK40" s="687"/>
      <c r="AL40" s="688" t="s">
        <v>128</v>
      </c>
      <c r="AM40" s="689"/>
      <c r="AN40" s="689"/>
      <c r="AO40" s="690"/>
      <c r="AQ40" s="761" t="s">
        <v>342</v>
      </c>
      <c r="AR40" s="762"/>
      <c r="AS40" s="762"/>
      <c r="AT40" s="762"/>
      <c r="AU40" s="762"/>
      <c r="AV40" s="762"/>
      <c r="AW40" s="762"/>
      <c r="AX40" s="762"/>
      <c r="AY40" s="763"/>
      <c r="AZ40" s="683">
        <v>24833</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85</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164575</v>
      </c>
      <c r="CS40" s="684"/>
      <c r="CT40" s="684"/>
      <c r="CU40" s="684"/>
      <c r="CV40" s="684"/>
      <c r="CW40" s="684"/>
      <c r="CX40" s="684"/>
      <c r="CY40" s="685"/>
      <c r="CZ40" s="688">
        <v>0.4</v>
      </c>
      <c r="DA40" s="717"/>
      <c r="DB40" s="717"/>
      <c r="DC40" s="721"/>
      <c r="DD40" s="692">
        <v>132575</v>
      </c>
      <c r="DE40" s="684"/>
      <c r="DF40" s="684"/>
      <c r="DG40" s="684"/>
      <c r="DH40" s="684"/>
      <c r="DI40" s="684"/>
      <c r="DJ40" s="684"/>
      <c r="DK40" s="685"/>
      <c r="DL40" s="692">
        <v>100351</v>
      </c>
      <c r="DM40" s="684"/>
      <c r="DN40" s="684"/>
      <c r="DO40" s="684"/>
      <c r="DP40" s="684"/>
      <c r="DQ40" s="684"/>
      <c r="DR40" s="684"/>
      <c r="DS40" s="684"/>
      <c r="DT40" s="684"/>
      <c r="DU40" s="684"/>
      <c r="DV40" s="685"/>
      <c r="DW40" s="688">
        <v>0.4</v>
      </c>
      <c r="DX40" s="717"/>
      <c r="DY40" s="717"/>
      <c r="DZ40" s="717"/>
      <c r="EA40" s="717"/>
      <c r="EB40" s="717"/>
      <c r="EC40" s="718"/>
    </row>
    <row r="41" spans="2:133" ht="11.25" customHeight="1">
      <c r="B41" s="680" t="s">
        <v>346</v>
      </c>
      <c r="C41" s="681"/>
      <c r="D41" s="681"/>
      <c r="E41" s="681"/>
      <c r="F41" s="681"/>
      <c r="G41" s="681"/>
      <c r="H41" s="681"/>
      <c r="I41" s="681"/>
      <c r="J41" s="681"/>
      <c r="K41" s="681"/>
      <c r="L41" s="681"/>
      <c r="M41" s="681"/>
      <c r="N41" s="681"/>
      <c r="O41" s="681"/>
      <c r="P41" s="681"/>
      <c r="Q41" s="682"/>
      <c r="R41" s="683">
        <v>987725</v>
      </c>
      <c r="S41" s="684"/>
      <c r="T41" s="684"/>
      <c r="U41" s="684"/>
      <c r="V41" s="684"/>
      <c r="W41" s="684"/>
      <c r="X41" s="684"/>
      <c r="Y41" s="685"/>
      <c r="Z41" s="686">
        <v>2.2999999999999998</v>
      </c>
      <c r="AA41" s="686"/>
      <c r="AB41" s="686"/>
      <c r="AC41" s="686"/>
      <c r="AD41" s="687" t="s">
        <v>128</v>
      </c>
      <c r="AE41" s="687"/>
      <c r="AF41" s="687"/>
      <c r="AG41" s="687"/>
      <c r="AH41" s="687"/>
      <c r="AI41" s="687"/>
      <c r="AJ41" s="687"/>
      <c r="AK41" s="687"/>
      <c r="AL41" s="688" t="s">
        <v>128</v>
      </c>
      <c r="AM41" s="689"/>
      <c r="AN41" s="689"/>
      <c r="AO41" s="690"/>
      <c r="AQ41" s="761" t="s">
        <v>347</v>
      </c>
      <c r="AR41" s="762"/>
      <c r="AS41" s="762"/>
      <c r="AT41" s="762"/>
      <c r="AU41" s="762"/>
      <c r="AV41" s="762"/>
      <c r="AW41" s="762"/>
      <c r="AX41" s="762"/>
      <c r="AY41" s="763"/>
      <c r="AZ41" s="683">
        <v>817301</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128</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295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350</v>
      </c>
      <c r="C42" s="734"/>
      <c r="D42" s="734"/>
      <c r="E42" s="734"/>
      <c r="F42" s="734"/>
      <c r="G42" s="734"/>
      <c r="H42" s="734"/>
      <c r="I42" s="734"/>
      <c r="J42" s="734"/>
      <c r="K42" s="734"/>
      <c r="L42" s="734"/>
      <c r="M42" s="734"/>
      <c r="N42" s="734"/>
      <c r="O42" s="734"/>
      <c r="P42" s="734"/>
      <c r="Q42" s="735"/>
      <c r="R42" s="768">
        <v>42554718</v>
      </c>
      <c r="S42" s="769"/>
      <c r="T42" s="769"/>
      <c r="U42" s="769"/>
      <c r="V42" s="769"/>
      <c r="W42" s="769"/>
      <c r="X42" s="769"/>
      <c r="Y42" s="777"/>
      <c r="Z42" s="778">
        <v>100</v>
      </c>
      <c r="AA42" s="778"/>
      <c r="AB42" s="778"/>
      <c r="AC42" s="778"/>
      <c r="AD42" s="779">
        <v>22633407</v>
      </c>
      <c r="AE42" s="779"/>
      <c r="AF42" s="779"/>
      <c r="AG42" s="779"/>
      <c r="AH42" s="779"/>
      <c r="AI42" s="779"/>
      <c r="AJ42" s="779"/>
      <c r="AK42" s="779"/>
      <c r="AL42" s="780">
        <v>100</v>
      </c>
      <c r="AM42" s="755"/>
      <c r="AN42" s="755"/>
      <c r="AO42" s="781"/>
      <c r="AQ42" s="782" t="s">
        <v>342</v>
      </c>
      <c r="AR42" s="783"/>
      <c r="AS42" s="783"/>
      <c r="AT42" s="783"/>
      <c r="AU42" s="783"/>
      <c r="AV42" s="783"/>
      <c r="AW42" s="783"/>
      <c r="AX42" s="783"/>
      <c r="AY42" s="784"/>
      <c r="AZ42" s="768">
        <v>2546965</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396</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5092073</v>
      </c>
      <c r="CS42" s="684"/>
      <c r="CT42" s="684"/>
      <c r="CU42" s="684"/>
      <c r="CV42" s="684"/>
      <c r="CW42" s="684"/>
      <c r="CX42" s="684"/>
      <c r="CY42" s="685"/>
      <c r="CZ42" s="688">
        <v>12.4</v>
      </c>
      <c r="DA42" s="689"/>
      <c r="DB42" s="689"/>
      <c r="DC42" s="701"/>
      <c r="DD42" s="692">
        <v>965297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74577</v>
      </c>
      <c r="CS43" s="719"/>
      <c r="CT43" s="719"/>
      <c r="CU43" s="719"/>
      <c r="CV43" s="719"/>
      <c r="CW43" s="719"/>
      <c r="CX43" s="719"/>
      <c r="CY43" s="720"/>
      <c r="CZ43" s="688">
        <v>0.2</v>
      </c>
      <c r="DA43" s="717"/>
      <c r="DB43" s="717"/>
      <c r="DC43" s="721"/>
      <c r="DD43" s="692">
        <v>74577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303</v>
      </c>
      <c r="CE44" s="796"/>
      <c r="CF44" s="680" t="s">
        <v>354</v>
      </c>
      <c r="CG44" s="681"/>
      <c r="CH44" s="681"/>
      <c r="CI44" s="681"/>
      <c r="CJ44" s="681"/>
      <c r="CK44" s="681"/>
      <c r="CL44" s="681"/>
      <c r="CM44" s="681"/>
      <c r="CN44" s="681"/>
      <c r="CO44" s="681"/>
      <c r="CP44" s="681"/>
      <c r="CQ44" s="682"/>
      <c r="CR44" s="683">
        <v>4949709</v>
      </c>
      <c r="CS44" s="684"/>
      <c r="CT44" s="684"/>
      <c r="CU44" s="684"/>
      <c r="CV44" s="684"/>
      <c r="CW44" s="684"/>
      <c r="CX44" s="684"/>
      <c r="CY44" s="685"/>
      <c r="CZ44" s="688">
        <v>12</v>
      </c>
      <c r="DA44" s="689"/>
      <c r="DB44" s="689"/>
      <c r="DC44" s="701"/>
      <c r="DD44" s="692">
        <v>940890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2046925</v>
      </c>
      <c r="CS45" s="719"/>
      <c r="CT45" s="719"/>
      <c r="CU45" s="719"/>
      <c r="CV45" s="719"/>
      <c r="CW45" s="719"/>
      <c r="CX45" s="719"/>
      <c r="CY45" s="720"/>
      <c r="CZ45" s="688">
        <v>5</v>
      </c>
      <c r="DA45" s="717"/>
      <c r="DB45" s="717"/>
      <c r="DC45" s="721"/>
      <c r="DD45" s="692">
        <v>100125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2669965</v>
      </c>
      <c r="CS46" s="684"/>
      <c r="CT46" s="684"/>
      <c r="CU46" s="684"/>
      <c r="CV46" s="684"/>
      <c r="CW46" s="684"/>
      <c r="CX46" s="684"/>
      <c r="CY46" s="685"/>
      <c r="CZ46" s="688">
        <v>6.5</v>
      </c>
      <c r="DA46" s="689"/>
      <c r="DB46" s="689"/>
      <c r="DC46" s="701"/>
      <c r="DD46" s="692">
        <v>813590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142364</v>
      </c>
      <c r="CS47" s="719"/>
      <c r="CT47" s="719"/>
      <c r="CU47" s="719"/>
      <c r="CV47" s="719"/>
      <c r="CW47" s="719"/>
      <c r="CX47" s="719"/>
      <c r="CY47" s="720"/>
      <c r="CZ47" s="688">
        <v>0.3</v>
      </c>
      <c r="DA47" s="717"/>
      <c r="DB47" s="717"/>
      <c r="DC47" s="721"/>
      <c r="DD47" s="692">
        <v>24407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41184336</v>
      </c>
      <c r="CS49" s="754"/>
      <c r="CT49" s="754"/>
      <c r="CU49" s="754"/>
      <c r="CV49" s="754"/>
      <c r="CW49" s="754"/>
      <c r="CX49" s="754"/>
      <c r="CY49" s="785"/>
      <c r="CZ49" s="780">
        <v>100</v>
      </c>
      <c r="DA49" s="786"/>
      <c r="DB49" s="786"/>
      <c r="DC49" s="787"/>
      <c r="DD49" s="788">
        <v>26378786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g2R7syez/RiFtFVn/M8mXOhkAPXtteUl7s44YI2tmer7VPinRDSrbMAmAjJG5zXbnXJ6CI58rhLFs970ZNDRw==" saltValue="H3vhdnpwWlrLVgw/A6Jsz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42295</v>
      </c>
      <c r="R7" s="819"/>
      <c r="S7" s="819"/>
      <c r="T7" s="819"/>
      <c r="U7" s="819"/>
      <c r="V7" s="819">
        <v>40940</v>
      </c>
      <c r="W7" s="819"/>
      <c r="X7" s="819"/>
      <c r="Y7" s="819"/>
      <c r="Z7" s="819"/>
      <c r="AA7" s="819">
        <v>1355</v>
      </c>
      <c r="AB7" s="819"/>
      <c r="AC7" s="819"/>
      <c r="AD7" s="819"/>
      <c r="AE7" s="820"/>
      <c r="AF7" s="821">
        <v>1198</v>
      </c>
      <c r="AG7" s="822"/>
      <c r="AH7" s="822"/>
      <c r="AI7" s="822"/>
      <c r="AJ7" s="823"/>
      <c r="AK7" s="858">
        <v>2071</v>
      </c>
      <c r="AL7" s="859"/>
      <c r="AM7" s="859"/>
      <c r="AN7" s="859"/>
      <c r="AO7" s="859"/>
      <c r="AP7" s="859">
        <v>40594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3</v>
      </c>
      <c r="CI7" s="856"/>
      <c r="CJ7" s="856"/>
      <c r="CK7" s="856"/>
      <c r="CL7" s="857"/>
      <c r="CM7" s="855">
        <v>55</v>
      </c>
      <c r="CN7" s="856"/>
      <c r="CO7" s="856"/>
      <c r="CP7" s="856"/>
      <c r="CQ7" s="857"/>
      <c r="CR7" s="855">
        <v>5</v>
      </c>
      <c r="CS7" s="856"/>
      <c r="CT7" s="856"/>
      <c r="CU7" s="856"/>
      <c r="CV7" s="857"/>
      <c r="CW7" s="855" t="s">
        <v>618</v>
      </c>
      <c r="CX7" s="856"/>
      <c r="CY7" s="856"/>
      <c r="CZ7" s="856"/>
      <c r="DA7" s="857"/>
      <c r="DB7" s="855">
        <v>312</v>
      </c>
      <c r="DC7" s="856"/>
      <c r="DD7" s="856"/>
      <c r="DE7" s="856"/>
      <c r="DF7" s="857"/>
      <c r="DG7" s="855">
        <v>532</v>
      </c>
      <c r="DH7" s="856"/>
      <c r="DI7" s="856"/>
      <c r="DJ7" s="856"/>
      <c r="DK7" s="857"/>
      <c r="DL7" s="855" t="s">
        <v>605</v>
      </c>
      <c r="DM7" s="856"/>
      <c r="DN7" s="856"/>
      <c r="DO7" s="856"/>
      <c r="DP7" s="857"/>
      <c r="DQ7" s="855">
        <v>246</v>
      </c>
      <c r="DR7" s="856"/>
      <c r="DS7" s="856"/>
      <c r="DT7" s="856"/>
      <c r="DU7" s="857"/>
      <c r="DV7" s="836"/>
      <c r="DW7" s="837"/>
      <c r="DX7" s="837"/>
      <c r="DY7" s="837"/>
      <c r="DZ7" s="838"/>
      <c r="EA7" s="255"/>
    </row>
    <row r="8" spans="1:131" s="256" customFormat="1" ht="26.25" customHeight="1">
      <c r="A8" s="262">
        <v>2</v>
      </c>
      <c r="B8" s="839" t="s">
        <v>386</v>
      </c>
      <c r="C8" s="840"/>
      <c r="D8" s="840"/>
      <c r="E8" s="840"/>
      <c r="F8" s="840"/>
      <c r="G8" s="840"/>
      <c r="H8" s="840"/>
      <c r="I8" s="840"/>
      <c r="J8" s="840"/>
      <c r="K8" s="840"/>
      <c r="L8" s="840"/>
      <c r="M8" s="840"/>
      <c r="N8" s="840"/>
      <c r="O8" s="840"/>
      <c r="P8" s="841"/>
      <c r="Q8" s="842">
        <v>269</v>
      </c>
      <c r="R8" s="843"/>
      <c r="S8" s="843"/>
      <c r="T8" s="843"/>
      <c r="U8" s="843"/>
      <c r="V8" s="843">
        <v>254</v>
      </c>
      <c r="W8" s="843"/>
      <c r="X8" s="843"/>
      <c r="Y8" s="843"/>
      <c r="Z8" s="843"/>
      <c r="AA8" s="843">
        <v>15</v>
      </c>
      <c r="AB8" s="843"/>
      <c r="AC8" s="843"/>
      <c r="AD8" s="843"/>
      <c r="AE8" s="844"/>
      <c r="AF8" s="845">
        <v>15</v>
      </c>
      <c r="AG8" s="846"/>
      <c r="AH8" s="846"/>
      <c r="AI8" s="846"/>
      <c r="AJ8" s="847"/>
      <c r="AK8" s="848">
        <v>28</v>
      </c>
      <c r="AL8" s="849"/>
      <c r="AM8" s="849"/>
      <c r="AN8" s="849"/>
      <c r="AO8" s="849"/>
      <c r="AP8" s="849">
        <v>156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600</v>
      </c>
      <c r="BT8" s="853"/>
      <c r="BU8" s="853"/>
      <c r="BV8" s="853"/>
      <c r="BW8" s="853"/>
      <c r="BX8" s="853"/>
      <c r="BY8" s="853"/>
      <c r="BZ8" s="853"/>
      <c r="CA8" s="853"/>
      <c r="CB8" s="853"/>
      <c r="CC8" s="853"/>
      <c r="CD8" s="853"/>
      <c r="CE8" s="853"/>
      <c r="CF8" s="853"/>
      <c r="CG8" s="854"/>
      <c r="CH8" s="865">
        <v>2</v>
      </c>
      <c r="CI8" s="866"/>
      <c r="CJ8" s="866"/>
      <c r="CK8" s="866"/>
      <c r="CL8" s="867"/>
      <c r="CM8" s="865">
        <v>29</v>
      </c>
      <c r="CN8" s="866"/>
      <c r="CO8" s="866"/>
      <c r="CP8" s="866"/>
      <c r="CQ8" s="867"/>
      <c r="CR8" s="865">
        <v>22</v>
      </c>
      <c r="CS8" s="866"/>
      <c r="CT8" s="866"/>
      <c r="CU8" s="866"/>
      <c r="CV8" s="867"/>
      <c r="CW8" s="865" t="s">
        <v>619</v>
      </c>
      <c r="CX8" s="866"/>
      <c r="CY8" s="866"/>
      <c r="CZ8" s="866"/>
      <c r="DA8" s="867"/>
      <c r="DB8" s="865" t="s">
        <v>605</v>
      </c>
      <c r="DC8" s="866"/>
      <c r="DD8" s="866"/>
      <c r="DE8" s="866"/>
      <c r="DF8" s="867"/>
      <c r="DG8" s="865" t="s">
        <v>605</v>
      </c>
      <c r="DH8" s="866"/>
      <c r="DI8" s="866"/>
      <c r="DJ8" s="866"/>
      <c r="DK8" s="867"/>
      <c r="DL8" s="865" t="s">
        <v>621</v>
      </c>
      <c r="DM8" s="866"/>
      <c r="DN8" s="866"/>
      <c r="DO8" s="866"/>
      <c r="DP8" s="867"/>
      <c r="DQ8" s="865" t="s">
        <v>629</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601</v>
      </c>
      <c r="BT9" s="853"/>
      <c r="BU9" s="853"/>
      <c r="BV9" s="853"/>
      <c r="BW9" s="853"/>
      <c r="BX9" s="853"/>
      <c r="BY9" s="853"/>
      <c r="BZ9" s="853"/>
      <c r="CA9" s="853"/>
      <c r="CB9" s="853"/>
      <c r="CC9" s="853"/>
      <c r="CD9" s="853"/>
      <c r="CE9" s="853"/>
      <c r="CF9" s="853"/>
      <c r="CG9" s="854"/>
      <c r="CH9" s="865">
        <v>-2</v>
      </c>
      <c r="CI9" s="866"/>
      <c r="CJ9" s="866"/>
      <c r="CK9" s="866"/>
      <c r="CL9" s="867"/>
      <c r="CM9" s="865">
        <v>3</v>
      </c>
      <c r="CN9" s="866"/>
      <c r="CO9" s="866"/>
      <c r="CP9" s="866"/>
      <c r="CQ9" s="867"/>
      <c r="CR9" s="865">
        <v>5</v>
      </c>
      <c r="CS9" s="866"/>
      <c r="CT9" s="866"/>
      <c r="CU9" s="866"/>
      <c r="CV9" s="867"/>
      <c r="CW9" s="865" t="s">
        <v>619</v>
      </c>
      <c r="CX9" s="866"/>
      <c r="CY9" s="866"/>
      <c r="CZ9" s="866"/>
      <c r="DA9" s="867"/>
      <c r="DB9" s="865" t="s">
        <v>605</v>
      </c>
      <c r="DC9" s="866"/>
      <c r="DD9" s="866"/>
      <c r="DE9" s="866"/>
      <c r="DF9" s="867"/>
      <c r="DG9" s="865" t="s">
        <v>619</v>
      </c>
      <c r="DH9" s="866"/>
      <c r="DI9" s="866"/>
      <c r="DJ9" s="866"/>
      <c r="DK9" s="867"/>
      <c r="DL9" s="865" t="s">
        <v>619</v>
      </c>
      <c r="DM9" s="866"/>
      <c r="DN9" s="866"/>
      <c r="DO9" s="866"/>
      <c r="DP9" s="867"/>
      <c r="DQ9" s="865" t="s">
        <v>605</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602</v>
      </c>
      <c r="BT10" s="853"/>
      <c r="BU10" s="853"/>
      <c r="BV10" s="853"/>
      <c r="BW10" s="853"/>
      <c r="BX10" s="853"/>
      <c r="BY10" s="853"/>
      <c r="BZ10" s="853"/>
      <c r="CA10" s="853"/>
      <c r="CB10" s="853"/>
      <c r="CC10" s="853"/>
      <c r="CD10" s="853"/>
      <c r="CE10" s="853"/>
      <c r="CF10" s="853"/>
      <c r="CG10" s="854"/>
      <c r="CH10" s="865">
        <v>4</v>
      </c>
      <c r="CI10" s="866"/>
      <c r="CJ10" s="866"/>
      <c r="CK10" s="866"/>
      <c r="CL10" s="867"/>
      <c r="CM10" s="865">
        <v>68</v>
      </c>
      <c r="CN10" s="866"/>
      <c r="CO10" s="866"/>
      <c r="CP10" s="866"/>
      <c r="CQ10" s="867"/>
      <c r="CR10" s="865">
        <v>14</v>
      </c>
      <c r="CS10" s="866"/>
      <c r="CT10" s="866"/>
      <c r="CU10" s="866"/>
      <c r="CV10" s="867"/>
      <c r="CW10" s="865" t="s">
        <v>605</v>
      </c>
      <c r="CX10" s="866"/>
      <c r="CY10" s="866"/>
      <c r="CZ10" s="866"/>
      <c r="DA10" s="867"/>
      <c r="DB10" s="865" t="s">
        <v>618</v>
      </c>
      <c r="DC10" s="866"/>
      <c r="DD10" s="866"/>
      <c r="DE10" s="866"/>
      <c r="DF10" s="867"/>
      <c r="DG10" s="865" t="s">
        <v>621</v>
      </c>
      <c r="DH10" s="866"/>
      <c r="DI10" s="866"/>
      <c r="DJ10" s="866"/>
      <c r="DK10" s="867"/>
      <c r="DL10" s="865" t="s">
        <v>622</v>
      </c>
      <c r="DM10" s="866"/>
      <c r="DN10" s="866"/>
      <c r="DO10" s="866"/>
      <c r="DP10" s="867"/>
      <c r="DQ10" s="865" t="s">
        <v>605</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628</v>
      </c>
      <c r="BT11" s="853"/>
      <c r="BU11" s="853"/>
      <c r="BV11" s="853"/>
      <c r="BW11" s="853"/>
      <c r="BX11" s="853"/>
      <c r="BY11" s="853"/>
      <c r="BZ11" s="853"/>
      <c r="CA11" s="853"/>
      <c r="CB11" s="853"/>
      <c r="CC11" s="853"/>
      <c r="CD11" s="853"/>
      <c r="CE11" s="853"/>
      <c r="CF11" s="853"/>
      <c r="CG11" s="854"/>
      <c r="CH11" s="865">
        <v>3</v>
      </c>
      <c r="CI11" s="866"/>
      <c r="CJ11" s="866"/>
      <c r="CK11" s="866"/>
      <c r="CL11" s="867"/>
      <c r="CM11" s="865">
        <v>12</v>
      </c>
      <c r="CN11" s="866"/>
      <c r="CO11" s="866"/>
      <c r="CP11" s="866"/>
      <c r="CQ11" s="867"/>
      <c r="CR11" s="865">
        <v>1</v>
      </c>
      <c r="CS11" s="866"/>
      <c r="CT11" s="866"/>
      <c r="CU11" s="866"/>
      <c r="CV11" s="867"/>
      <c r="CW11" s="865" t="s">
        <v>605</v>
      </c>
      <c r="CX11" s="866"/>
      <c r="CY11" s="866"/>
      <c r="CZ11" s="866"/>
      <c r="DA11" s="867"/>
      <c r="DB11" s="865" t="s">
        <v>620</v>
      </c>
      <c r="DC11" s="866"/>
      <c r="DD11" s="866"/>
      <c r="DE11" s="866"/>
      <c r="DF11" s="867"/>
      <c r="DG11" s="865" t="s">
        <v>605</v>
      </c>
      <c r="DH11" s="866"/>
      <c r="DI11" s="866"/>
      <c r="DJ11" s="866"/>
      <c r="DK11" s="867"/>
      <c r="DL11" s="865" t="s">
        <v>623</v>
      </c>
      <c r="DM11" s="866"/>
      <c r="DN11" s="866"/>
      <c r="DO11" s="866"/>
      <c r="DP11" s="867"/>
      <c r="DQ11" s="865" t="s">
        <v>630</v>
      </c>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603</v>
      </c>
      <c r="BT12" s="853"/>
      <c r="BU12" s="853"/>
      <c r="BV12" s="853"/>
      <c r="BW12" s="853"/>
      <c r="BX12" s="853"/>
      <c r="BY12" s="853"/>
      <c r="BZ12" s="853"/>
      <c r="CA12" s="853"/>
      <c r="CB12" s="853"/>
      <c r="CC12" s="853"/>
      <c r="CD12" s="853"/>
      <c r="CE12" s="853"/>
      <c r="CF12" s="853"/>
      <c r="CG12" s="854"/>
      <c r="CH12" s="865">
        <v>0</v>
      </c>
      <c r="CI12" s="866"/>
      <c r="CJ12" s="866"/>
      <c r="CK12" s="866"/>
      <c r="CL12" s="867"/>
      <c r="CM12" s="865">
        <v>9</v>
      </c>
      <c r="CN12" s="866"/>
      <c r="CO12" s="866"/>
      <c r="CP12" s="866"/>
      <c r="CQ12" s="867"/>
      <c r="CR12" s="865">
        <v>5</v>
      </c>
      <c r="CS12" s="866"/>
      <c r="CT12" s="866"/>
      <c r="CU12" s="866"/>
      <c r="CV12" s="867"/>
      <c r="CW12" s="865" t="s">
        <v>609</v>
      </c>
      <c r="CX12" s="866"/>
      <c r="CY12" s="866"/>
      <c r="CZ12" s="866"/>
      <c r="DA12" s="867"/>
      <c r="DB12" s="865" t="s">
        <v>621</v>
      </c>
      <c r="DC12" s="866"/>
      <c r="DD12" s="866"/>
      <c r="DE12" s="866"/>
      <c r="DF12" s="867"/>
      <c r="DG12" s="865" t="s">
        <v>626</v>
      </c>
      <c r="DH12" s="866"/>
      <c r="DI12" s="866"/>
      <c r="DJ12" s="866"/>
      <c r="DK12" s="867"/>
      <c r="DL12" s="865" t="s">
        <v>623</v>
      </c>
      <c r="DM12" s="866"/>
      <c r="DN12" s="866"/>
      <c r="DO12" s="866"/>
      <c r="DP12" s="867"/>
      <c r="DQ12" s="865" t="s">
        <v>631</v>
      </c>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604</v>
      </c>
      <c r="BT13" s="853"/>
      <c r="BU13" s="853"/>
      <c r="BV13" s="853"/>
      <c r="BW13" s="853"/>
      <c r="BX13" s="853"/>
      <c r="BY13" s="853"/>
      <c r="BZ13" s="853"/>
      <c r="CA13" s="853"/>
      <c r="CB13" s="853"/>
      <c r="CC13" s="853"/>
      <c r="CD13" s="853"/>
      <c r="CE13" s="853"/>
      <c r="CF13" s="853"/>
      <c r="CG13" s="854"/>
      <c r="CH13" s="865">
        <v>3</v>
      </c>
      <c r="CI13" s="866"/>
      <c r="CJ13" s="866"/>
      <c r="CK13" s="866"/>
      <c r="CL13" s="867"/>
      <c r="CM13" s="865">
        <v>1</v>
      </c>
      <c r="CN13" s="866"/>
      <c r="CO13" s="866"/>
      <c r="CP13" s="866"/>
      <c r="CQ13" s="867"/>
      <c r="CR13" s="865">
        <v>1</v>
      </c>
      <c r="CS13" s="866"/>
      <c r="CT13" s="866"/>
      <c r="CU13" s="866"/>
      <c r="CV13" s="867"/>
      <c r="CW13" s="865" t="s">
        <v>624</v>
      </c>
      <c r="CX13" s="866"/>
      <c r="CY13" s="866"/>
      <c r="CZ13" s="866"/>
      <c r="DA13" s="867"/>
      <c r="DB13" s="865" t="s">
        <v>625</v>
      </c>
      <c r="DC13" s="866"/>
      <c r="DD13" s="866"/>
      <c r="DE13" s="866"/>
      <c r="DF13" s="867"/>
      <c r="DG13" s="865" t="s">
        <v>605</v>
      </c>
      <c r="DH13" s="866"/>
      <c r="DI13" s="866"/>
      <c r="DJ13" s="866"/>
      <c r="DK13" s="867"/>
      <c r="DL13" s="865" t="s">
        <v>627</v>
      </c>
      <c r="DM13" s="866"/>
      <c r="DN13" s="866"/>
      <c r="DO13" s="866"/>
      <c r="DP13" s="867"/>
      <c r="DQ13" s="865" t="s">
        <v>605</v>
      </c>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388</v>
      </c>
      <c r="B23" s="874" t="s">
        <v>389</v>
      </c>
      <c r="C23" s="875"/>
      <c r="D23" s="875"/>
      <c r="E23" s="875"/>
      <c r="F23" s="875"/>
      <c r="G23" s="875"/>
      <c r="H23" s="875"/>
      <c r="I23" s="875"/>
      <c r="J23" s="875"/>
      <c r="K23" s="875"/>
      <c r="L23" s="875"/>
      <c r="M23" s="875"/>
      <c r="N23" s="875"/>
      <c r="O23" s="875"/>
      <c r="P23" s="876"/>
      <c r="Q23" s="877">
        <v>42564</v>
      </c>
      <c r="R23" s="878"/>
      <c r="S23" s="878"/>
      <c r="T23" s="878"/>
      <c r="U23" s="878"/>
      <c r="V23" s="878">
        <v>41194</v>
      </c>
      <c r="W23" s="878"/>
      <c r="X23" s="878"/>
      <c r="Y23" s="878"/>
      <c r="Z23" s="878"/>
      <c r="AA23" s="878">
        <v>1370</v>
      </c>
      <c r="AB23" s="878"/>
      <c r="AC23" s="878"/>
      <c r="AD23" s="878"/>
      <c r="AE23" s="879"/>
      <c r="AF23" s="880">
        <v>1213</v>
      </c>
      <c r="AG23" s="878"/>
      <c r="AH23" s="878"/>
      <c r="AI23" s="878"/>
      <c r="AJ23" s="881"/>
      <c r="AK23" s="882"/>
      <c r="AL23" s="883"/>
      <c r="AM23" s="883"/>
      <c r="AN23" s="883"/>
      <c r="AO23" s="883"/>
      <c r="AP23" s="878">
        <v>40750</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401</v>
      </c>
      <c r="C28" s="816"/>
      <c r="D28" s="816"/>
      <c r="E28" s="816"/>
      <c r="F28" s="816"/>
      <c r="G28" s="816"/>
      <c r="H28" s="816"/>
      <c r="I28" s="816"/>
      <c r="J28" s="816"/>
      <c r="K28" s="816"/>
      <c r="L28" s="816"/>
      <c r="M28" s="816"/>
      <c r="N28" s="816"/>
      <c r="O28" s="816"/>
      <c r="P28" s="817"/>
      <c r="Q28" s="906">
        <v>9779</v>
      </c>
      <c r="R28" s="907"/>
      <c r="S28" s="907"/>
      <c r="T28" s="907"/>
      <c r="U28" s="907"/>
      <c r="V28" s="907">
        <v>9165</v>
      </c>
      <c r="W28" s="907"/>
      <c r="X28" s="907"/>
      <c r="Y28" s="907"/>
      <c r="Z28" s="907"/>
      <c r="AA28" s="907">
        <v>614</v>
      </c>
      <c r="AB28" s="907"/>
      <c r="AC28" s="907"/>
      <c r="AD28" s="907"/>
      <c r="AE28" s="908"/>
      <c r="AF28" s="909">
        <v>614</v>
      </c>
      <c r="AG28" s="907"/>
      <c r="AH28" s="907"/>
      <c r="AI28" s="907"/>
      <c r="AJ28" s="910"/>
      <c r="AK28" s="911">
        <v>806</v>
      </c>
      <c r="AL28" s="902"/>
      <c r="AM28" s="902"/>
      <c r="AN28" s="902"/>
      <c r="AO28" s="902"/>
      <c r="AP28" s="902" t="s">
        <v>606</v>
      </c>
      <c r="AQ28" s="902"/>
      <c r="AR28" s="902"/>
      <c r="AS28" s="902"/>
      <c r="AT28" s="902"/>
      <c r="AU28" s="902" t="s">
        <v>605</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402</v>
      </c>
      <c r="C29" s="840"/>
      <c r="D29" s="840"/>
      <c r="E29" s="840"/>
      <c r="F29" s="840"/>
      <c r="G29" s="840"/>
      <c r="H29" s="840"/>
      <c r="I29" s="840"/>
      <c r="J29" s="840"/>
      <c r="K29" s="840"/>
      <c r="L29" s="840"/>
      <c r="M29" s="840"/>
      <c r="N29" s="840"/>
      <c r="O29" s="840"/>
      <c r="P29" s="841"/>
      <c r="Q29" s="842">
        <v>191</v>
      </c>
      <c r="R29" s="843"/>
      <c r="S29" s="843"/>
      <c r="T29" s="843"/>
      <c r="U29" s="843"/>
      <c r="V29" s="843">
        <v>190</v>
      </c>
      <c r="W29" s="843"/>
      <c r="X29" s="843"/>
      <c r="Y29" s="843"/>
      <c r="Z29" s="843"/>
      <c r="AA29" s="843">
        <v>1</v>
      </c>
      <c r="AB29" s="843"/>
      <c r="AC29" s="843"/>
      <c r="AD29" s="843"/>
      <c r="AE29" s="844"/>
      <c r="AF29" s="845">
        <v>1</v>
      </c>
      <c r="AG29" s="846"/>
      <c r="AH29" s="846"/>
      <c r="AI29" s="846"/>
      <c r="AJ29" s="847"/>
      <c r="AK29" s="914">
        <v>12</v>
      </c>
      <c r="AL29" s="915"/>
      <c r="AM29" s="915"/>
      <c r="AN29" s="915"/>
      <c r="AO29" s="915"/>
      <c r="AP29" s="915">
        <v>33</v>
      </c>
      <c r="AQ29" s="915"/>
      <c r="AR29" s="915"/>
      <c r="AS29" s="915"/>
      <c r="AT29" s="915"/>
      <c r="AU29" s="915">
        <v>2</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403</v>
      </c>
      <c r="C30" s="840"/>
      <c r="D30" s="840"/>
      <c r="E30" s="840"/>
      <c r="F30" s="840"/>
      <c r="G30" s="840"/>
      <c r="H30" s="840"/>
      <c r="I30" s="840"/>
      <c r="J30" s="840"/>
      <c r="K30" s="840"/>
      <c r="L30" s="840"/>
      <c r="M30" s="840"/>
      <c r="N30" s="840"/>
      <c r="O30" s="840"/>
      <c r="P30" s="841"/>
      <c r="Q30" s="842">
        <v>7876</v>
      </c>
      <c r="R30" s="843"/>
      <c r="S30" s="843"/>
      <c r="T30" s="843"/>
      <c r="U30" s="843"/>
      <c r="V30" s="843">
        <v>7815</v>
      </c>
      <c r="W30" s="843"/>
      <c r="X30" s="843"/>
      <c r="Y30" s="843"/>
      <c r="Z30" s="843"/>
      <c r="AA30" s="843">
        <v>61</v>
      </c>
      <c r="AB30" s="843"/>
      <c r="AC30" s="843"/>
      <c r="AD30" s="843"/>
      <c r="AE30" s="844"/>
      <c r="AF30" s="845">
        <v>61</v>
      </c>
      <c r="AG30" s="846"/>
      <c r="AH30" s="846"/>
      <c r="AI30" s="846"/>
      <c r="AJ30" s="847"/>
      <c r="AK30" s="914">
        <v>1246</v>
      </c>
      <c r="AL30" s="915"/>
      <c r="AM30" s="915"/>
      <c r="AN30" s="915"/>
      <c r="AO30" s="915"/>
      <c r="AP30" s="915" t="s">
        <v>607</v>
      </c>
      <c r="AQ30" s="915"/>
      <c r="AR30" s="915"/>
      <c r="AS30" s="915"/>
      <c r="AT30" s="915"/>
      <c r="AU30" s="915" t="s">
        <v>609</v>
      </c>
      <c r="AV30" s="915"/>
      <c r="AW30" s="915"/>
      <c r="AX30" s="915"/>
      <c r="AY30" s="915"/>
      <c r="AZ30" s="916"/>
      <c r="BA30" s="916"/>
      <c r="BB30" s="916"/>
      <c r="BC30" s="916"/>
      <c r="BD30" s="916"/>
      <c r="BE30" s="912" t="s">
        <v>638</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404</v>
      </c>
      <c r="C31" s="840"/>
      <c r="D31" s="840"/>
      <c r="E31" s="840"/>
      <c r="F31" s="840"/>
      <c r="G31" s="840"/>
      <c r="H31" s="840"/>
      <c r="I31" s="840"/>
      <c r="J31" s="840"/>
      <c r="K31" s="840"/>
      <c r="L31" s="840"/>
      <c r="M31" s="840"/>
      <c r="N31" s="840"/>
      <c r="O31" s="840"/>
      <c r="P31" s="841"/>
      <c r="Q31" s="842">
        <v>17</v>
      </c>
      <c r="R31" s="843"/>
      <c r="S31" s="843"/>
      <c r="T31" s="843"/>
      <c r="U31" s="843"/>
      <c r="V31" s="843">
        <v>15</v>
      </c>
      <c r="W31" s="843"/>
      <c r="X31" s="843"/>
      <c r="Y31" s="843"/>
      <c r="Z31" s="843"/>
      <c r="AA31" s="843">
        <v>2</v>
      </c>
      <c r="AB31" s="843"/>
      <c r="AC31" s="843"/>
      <c r="AD31" s="843"/>
      <c r="AE31" s="844"/>
      <c r="AF31" s="845">
        <v>2</v>
      </c>
      <c r="AG31" s="846"/>
      <c r="AH31" s="846"/>
      <c r="AI31" s="846"/>
      <c r="AJ31" s="847"/>
      <c r="AK31" s="914" t="s">
        <v>611</v>
      </c>
      <c r="AL31" s="915"/>
      <c r="AM31" s="915"/>
      <c r="AN31" s="915"/>
      <c r="AO31" s="915"/>
      <c r="AP31" s="915" t="s">
        <v>608</v>
      </c>
      <c r="AQ31" s="915"/>
      <c r="AR31" s="915"/>
      <c r="AS31" s="915"/>
      <c r="AT31" s="915"/>
      <c r="AU31" s="915" t="s">
        <v>608</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405</v>
      </c>
      <c r="C32" s="840"/>
      <c r="D32" s="840"/>
      <c r="E32" s="840"/>
      <c r="F32" s="840"/>
      <c r="G32" s="840"/>
      <c r="H32" s="840"/>
      <c r="I32" s="840"/>
      <c r="J32" s="840"/>
      <c r="K32" s="840"/>
      <c r="L32" s="840"/>
      <c r="M32" s="840"/>
      <c r="N32" s="840"/>
      <c r="O32" s="840"/>
      <c r="P32" s="841"/>
      <c r="Q32" s="842">
        <v>973</v>
      </c>
      <c r="R32" s="843"/>
      <c r="S32" s="843"/>
      <c r="T32" s="843"/>
      <c r="U32" s="843"/>
      <c r="V32" s="843">
        <v>969</v>
      </c>
      <c r="W32" s="843"/>
      <c r="X32" s="843"/>
      <c r="Y32" s="843"/>
      <c r="Z32" s="843"/>
      <c r="AA32" s="843">
        <v>4</v>
      </c>
      <c r="AB32" s="843"/>
      <c r="AC32" s="843"/>
      <c r="AD32" s="843"/>
      <c r="AE32" s="844"/>
      <c r="AF32" s="845">
        <v>4</v>
      </c>
      <c r="AG32" s="846"/>
      <c r="AH32" s="846"/>
      <c r="AI32" s="846"/>
      <c r="AJ32" s="847"/>
      <c r="AK32" s="914">
        <v>278</v>
      </c>
      <c r="AL32" s="915"/>
      <c r="AM32" s="915"/>
      <c r="AN32" s="915"/>
      <c r="AO32" s="915"/>
      <c r="AP32" s="915" t="s">
        <v>605</v>
      </c>
      <c r="AQ32" s="915"/>
      <c r="AR32" s="915"/>
      <c r="AS32" s="915"/>
      <c r="AT32" s="915"/>
      <c r="AU32" s="915" t="s">
        <v>609</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406</v>
      </c>
      <c r="C33" s="840"/>
      <c r="D33" s="840"/>
      <c r="E33" s="840"/>
      <c r="F33" s="840"/>
      <c r="G33" s="840"/>
      <c r="H33" s="840"/>
      <c r="I33" s="840"/>
      <c r="J33" s="840"/>
      <c r="K33" s="840"/>
      <c r="L33" s="840"/>
      <c r="M33" s="840"/>
      <c r="N33" s="840"/>
      <c r="O33" s="840"/>
      <c r="P33" s="841"/>
      <c r="Q33" s="842">
        <v>1549</v>
      </c>
      <c r="R33" s="843"/>
      <c r="S33" s="843"/>
      <c r="T33" s="843"/>
      <c r="U33" s="843"/>
      <c r="V33" s="843">
        <v>1219</v>
      </c>
      <c r="W33" s="843"/>
      <c r="X33" s="843"/>
      <c r="Y33" s="843"/>
      <c r="Z33" s="843"/>
      <c r="AA33" s="843">
        <v>330</v>
      </c>
      <c r="AB33" s="843"/>
      <c r="AC33" s="843"/>
      <c r="AD33" s="843"/>
      <c r="AE33" s="844"/>
      <c r="AF33" s="845">
        <v>1468</v>
      </c>
      <c r="AG33" s="846"/>
      <c r="AH33" s="846"/>
      <c r="AI33" s="846"/>
      <c r="AJ33" s="847"/>
      <c r="AK33" s="914">
        <v>153</v>
      </c>
      <c r="AL33" s="915"/>
      <c r="AM33" s="915"/>
      <c r="AN33" s="915"/>
      <c r="AO33" s="915"/>
      <c r="AP33" s="915">
        <v>5416</v>
      </c>
      <c r="AQ33" s="915"/>
      <c r="AR33" s="915"/>
      <c r="AS33" s="915"/>
      <c r="AT33" s="915"/>
      <c r="AU33" s="915">
        <v>688</v>
      </c>
      <c r="AV33" s="915"/>
      <c r="AW33" s="915"/>
      <c r="AX33" s="915"/>
      <c r="AY33" s="915"/>
      <c r="AZ33" s="916"/>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408</v>
      </c>
      <c r="C34" s="840"/>
      <c r="D34" s="840"/>
      <c r="E34" s="840"/>
      <c r="F34" s="840"/>
      <c r="G34" s="840"/>
      <c r="H34" s="840"/>
      <c r="I34" s="840"/>
      <c r="J34" s="840"/>
      <c r="K34" s="840"/>
      <c r="L34" s="840"/>
      <c r="M34" s="840"/>
      <c r="N34" s="840"/>
      <c r="O34" s="840"/>
      <c r="P34" s="841"/>
      <c r="Q34" s="842">
        <v>1819</v>
      </c>
      <c r="R34" s="843"/>
      <c r="S34" s="843"/>
      <c r="T34" s="843"/>
      <c r="U34" s="843"/>
      <c r="V34" s="843">
        <v>1715</v>
      </c>
      <c r="W34" s="843"/>
      <c r="X34" s="843"/>
      <c r="Y34" s="843"/>
      <c r="Z34" s="843"/>
      <c r="AA34" s="843">
        <v>104</v>
      </c>
      <c r="AB34" s="843"/>
      <c r="AC34" s="843"/>
      <c r="AD34" s="843"/>
      <c r="AE34" s="844"/>
      <c r="AF34" s="845">
        <v>151</v>
      </c>
      <c r="AG34" s="846"/>
      <c r="AH34" s="846"/>
      <c r="AI34" s="846"/>
      <c r="AJ34" s="847"/>
      <c r="AK34" s="914">
        <v>980</v>
      </c>
      <c r="AL34" s="915"/>
      <c r="AM34" s="915"/>
      <c r="AN34" s="915"/>
      <c r="AO34" s="915"/>
      <c r="AP34" s="915">
        <v>11403</v>
      </c>
      <c r="AQ34" s="915"/>
      <c r="AR34" s="915"/>
      <c r="AS34" s="915"/>
      <c r="AT34" s="915"/>
      <c r="AU34" s="915">
        <v>9727</v>
      </c>
      <c r="AV34" s="915"/>
      <c r="AW34" s="915"/>
      <c r="AX34" s="915"/>
      <c r="AY34" s="915"/>
      <c r="AZ34" s="916"/>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410</v>
      </c>
      <c r="C35" s="840"/>
      <c r="D35" s="840"/>
      <c r="E35" s="840"/>
      <c r="F35" s="840"/>
      <c r="G35" s="840"/>
      <c r="H35" s="840"/>
      <c r="I35" s="840"/>
      <c r="J35" s="840"/>
      <c r="K35" s="840"/>
      <c r="L35" s="840"/>
      <c r="M35" s="840"/>
      <c r="N35" s="840"/>
      <c r="O35" s="840"/>
      <c r="P35" s="841"/>
      <c r="Q35" s="842">
        <v>187</v>
      </c>
      <c r="R35" s="843"/>
      <c r="S35" s="843"/>
      <c r="T35" s="843"/>
      <c r="U35" s="843"/>
      <c r="V35" s="843">
        <v>216</v>
      </c>
      <c r="W35" s="843"/>
      <c r="X35" s="843"/>
      <c r="Y35" s="843"/>
      <c r="Z35" s="843"/>
      <c r="AA35" s="843">
        <v>-29</v>
      </c>
      <c r="AB35" s="843"/>
      <c r="AC35" s="843"/>
      <c r="AD35" s="843"/>
      <c r="AE35" s="844"/>
      <c r="AF35" s="845" t="s">
        <v>411</v>
      </c>
      <c r="AG35" s="846"/>
      <c r="AH35" s="846"/>
      <c r="AI35" s="846"/>
      <c r="AJ35" s="847"/>
      <c r="AK35" s="914">
        <v>61</v>
      </c>
      <c r="AL35" s="915"/>
      <c r="AM35" s="915"/>
      <c r="AN35" s="915"/>
      <c r="AO35" s="915"/>
      <c r="AP35" s="915">
        <v>950</v>
      </c>
      <c r="AQ35" s="915"/>
      <c r="AR35" s="915"/>
      <c r="AS35" s="915"/>
      <c r="AT35" s="915"/>
      <c r="AU35" s="915">
        <v>598</v>
      </c>
      <c r="AV35" s="915"/>
      <c r="AW35" s="915"/>
      <c r="AX35" s="915"/>
      <c r="AY35" s="915"/>
      <c r="AZ35" s="916"/>
      <c r="BA35" s="916"/>
      <c r="BB35" s="916"/>
      <c r="BC35" s="916"/>
      <c r="BD35" s="916"/>
      <c r="BE35" s="912" t="s">
        <v>407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t="s">
        <v>412</v>
      </c>
      <c r="C36" s="840"/>
      <c r="D36" s="840"/>
      <c r="E36" s="840"/>
      <c r="F36" s="840"/>
      <c r="G36" s="840"/>
      <c r="H36" s="840"/>
      <c r="I36" s="840"/>
      <c r="J36" s="840"/>
      <c r="K36" s="840"/>
      <c r="L36" s="840"/>
      <c r="M36" s="840"/>
      <c r="N36" s="840"/>
      <c r="O36" s="840"/>
      <c r="P36" s="841"/>
      <c r="Q36" s="842">
        <v>7717</v>
      </c>
      <c r="R36" s="843"/>
      <c r="S36" s="843"/>
      <c r="T36" s="843"/>
      <c r="U36" s="843"/>
      <c r="V36" s="843">
        <v>7711</v>
      </c>
      <c r="W36" s="843"/>
      <c r="X36" s="843"/>
      <c r="Y36" s="843"/>
      <c r="Z36" s="843"/>
      <c r="AA36" s="843">
        <v>6</v>
      </c>
      <c r="AB36" s="843"/>
      <c r="AC36" s="843"/>
      <c r="AD36" s="843"/>
      <c r="AE36" s="844"/>
      <c r="AF36" s="845">
        <v>3970</v>
      </c>
      <c r="AG36" s="846"/>
      <c r="AH36" s="846"/>
      <c r="AI36" s="846"/>
      <c r="AJ36" s="847"/>
      <c r="AK36" s="914">
        <v>347</v>
      </c>
      <c r="AL36" s="915"/>
      <c r="AM36" s="915"/>
      <c r="AN36" s="915"/>
      <c r="AO36" s="915"/>
      <c r="AP36" s="915">
        <v>3429</v>
      </c>
      <c r="AQ36" s="915"/>
      <c r="AR36" s="915"/>
      <c r="AS36" s="915"/>
      <c r="AT36" s="915"/>
      <c r="AU36" s="915">
        <v>1344</v>
      </c>
      <c r="AV36" s="915"/>
      <c r="AW36" s="915"/>
      <c r="AX36" s="915"/>
      <c r="AY36" s="915"/>
      <c r="AZ36" s="916"/>
      <c r="BA36" s="916"/>
      <c r="BB36" s="916"/>
      <c r="BC36" s="916"/>
      <c r="BD36" s="916"/>
      <c r="BE36" s="912" t="s">
        <v>407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t="s">
        <v>413</v>
      </c>
      <c r="C37" s="840"/>
      <c r="D37" s="840"/>
      <c r="E37" s="840"/>
      <c r="F37" s="840"/>
      <c r="G37" s="840"/>
      <c r="H37" s="840"/>
      <c r="I37" s="840"/>
      <c r="J37" s="840"/>
      <c r="K37" s="840"/>
      <c r="L37" s="840"/>
      <c r="M37" s="840"/>
      <c r="N37" s="840"/>
      <c r="O37" s="840"/>
      <c r="P37" s="841"/>
      <c r="Q37" s="842">
        <v>96</v>
      </c>
      <c r="R37" s="843"/>
      <c r="S37" s="843"/>
      <c r="T37" s="843"/>
      <c r="U37" s="843"/>
      <c r="V37" s="843">
        <v>93</v>
      </c>
      <c r="W37" s="843"/>
      <c r="X37" s="843"/>
      <c r="Y37" s="843"/>
      <c r="Z37" s="843"/>
      <c r="AA37" s="843">
        <v>3</v>
      </c>
      <c r="AB37" s="843"/>
      <c r="AC37" s="843"/>
      <c r="AD37" s="843"/>
      <c r="AE37" s="844"/>
      <c r="AF37" s="845">
        <v>15</v>
      </c>
      <c r="AG37" s="846"/>
      <c r="AH37" s="846"/>
      <c r="AI37" s="846"/>
      <c r="AJ37" s="847"/>
      <c r="AK37" s="914">
        <v>25</v>
      </c>
      <c r="AL37" s="915"/>
      <c r="AM37" s="915"/>
      <c r="AN37" s="915"/>
      <c r="AO37" s="915"/>
      <c r="AP37" s="915" t="s">
        <v>608</v>
      </c>
      <c r="AQ37" s="915"/>
      <c r="AR37" s="915"/>
      <c r="AS37" s="915"/>
      <c r="AT37" s="915"/>
      <c r="AU37" s="915" t="s">
        <v>610</v>
      </c>
      <c r="AV37" s="915"/>
      <c r="AW37" s="915"/>
      <c r="AX37" s="915"/>
      <c r="AY37" s="915"/>
      <c r="AZ37" s="916"/>
      <c r="BA37" s="916"/>
      <c r="BB37" s="916"/>
      <c r="BC37" s="916"/>
      <c r="BD37" s="916"/>
      <c r="BE37" s="912" t="s">
        <v>407</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t="s">
        <v>414</v>
      </c>
      <c r="C38" s="840"/>
      <c r="D38" s="840"/>
      <c r="E38" s="840"/>
      <c r="F38" s="840"/>
      <c r="G38" s="840"/>
      <c r="H38" s="840"/>
      <c r="I38" s="840"/>
      <c r="J38" s="840"/>
      <c r="K38" s="840"/>
      <c r="L38" s="840"/>
      <c r="M38" s="840"/>
      <c r="N38" s="840"/>
      <c r="O38" s="840"/>
      <c r="P38" s="841"/>
      <c r="Q38" s="842">
        <v>322</v>
      </c>
      <c r="R38" s="843"/>
      <c r="S38" s="843"/>
      <c r="T38" s="843"/>
      <c r="U38" s="843"/>
      <c r="V38" s="843">
        <v>302</v>
      </c>
      <c r="W38" s="843"/>
      <c r="X38" s="843"/>
      <c r="Y38" s="843"/>
      <c r="Z38" s="843"/>
      <c r="AA38" s="843">
        <v>20</v>
      </c>
      <c r="AB38" s="843"/>
      <c r="AC38" s="843"/>
      <c r="AD38" s="843"/>
      <c r="AE38" s="844"/>
      <c r="AF38" s="845">
        <v>20</v>
      </c>
      <c r="AG38" s="846"/>
      <c r="AH38" s="846"/>
      <c r="AI38" s="846"/>
      <c r="AJ38" s="847"/>
      <c r="AK38" s="914">
        <v>222</v>
      </c>
      <c r="AL38" s="915"/>
      <c r="AM38" s="915"/>
      <c r="AN38" s="915"/>
      <c r="AO38" s="915"/>
      <c r="AP38" s="915">
        <v>1470</v>
      </c>
      <c r="AQ38" s="915"/>
      <c r="AR38" s="915"/>
      <c r="AS38" s="915"/>
      <c r="AT38" s="915"/>
      <c r="AU38" s="915">
        <v>1317</v>
      </c>
      <c r="AV38" s="915"/>
      <c r="AW38" s="915"/>
      <c r="AX38" s="915"/>
      <c r="AY38" s="915"/>
      <c r="AZ38" s="916"/>
      <c r="BA38" s="916"/>
      <c r="BB38" s="916"/>
      <c r="BC38" s="916"/>
      <c r="BD38" s="916"/>
      <c r="BE38" s="912" t="s">
        <v>415</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t="s">
        <v>416</v>
      </c>
      <c r="C39" s="840"/>
      <c r="D39" s="840"/>
      <c r="E39" s="840"/>
      <c r="F39" s="840"/>
      <c r="G39" s="840"/>
      <c r="H39" s="840"/>
      <c r="I39" s="840"/>
      <c r="J39" s="840"/>
      <c r="K39" s="840"/>
      <c r="L39" s="840"/>
      <c r="M39" s="840"/>
      <c r="N39" s="840"/>
      <c r="O39" s="840"/>
      <c r="P39" s="841"/>
      <c r="Q39" s="842">
        <v>2</v>
      </c>
      <c r="R39" s="843"/>
      <c r="S39" s="843"/>
      <c r="T39" s="843"/>
      <c r="U39" s="843"/>
      <c r="V39" s="843">
        <v>2</v>
      </c>
      <c r="W39" s="843"/>
      <c r="X39" s="843"/>
      <c r="Y39" s="843"/>
      <c r="Z39" s="843"/>
      <c r="AA39" s="843">
        <v>0</v>
      </c>
      <c r="AB39" s="843"/>
      <c r="AC39" s="843"/>
      <c r="AD39" s="843"/>
      <c r="AE39" s="844"/>
      <c r="AF39" s="845">
        <v>0</v>
      </c>
      <c r="AG39" s="846"/>
      <c r="AH39" s="846"/>
      <c r="AI39" s="846"/>
      <c r="AJ39" s="847"/>
      <c r="AK39" s="914">
        <v>0</v>
      </c>
      <c r="AL39" s="915"/>
      <c r="AM39" s="915"/>
      <c r="AN39" s="915"/>
      <c r="AO39" s="915"/>
      <c r="AP39" s="915">
        <v>11</v>
      </c>
      <c r="AQ39" s="915"/>
      <c r="AR39" s="915"/>
      <c r="AS39" s="915"/>
      <c r="AT39" s="915"/>
      <c r="AU39" s="915">
        <v>0</v>
      </c>
      <c r="AV39" s="915"/>
      <c r="AW39" s="915"/>
      <c r="AX39" s="915"/>
      <c r="AY39" s="915"/>
      <c r="AZ39" s="916"/>
      <c r="BA39" s="916"/>
      <c r="BB39" s="916"/>
      <c r="BC39" s="916"/>
      <c r="BD39" s="916"/>
      <c r="BE39" s="912" t="s">
        <v>415</v>
      </c>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t="s">
        <v>417</v>
      </c>
      <c r="C40" s="840"/>
      <c r="D40" s="840"/>
      <c r="E40" s="840"/>
      <c r="F40" s="840"/>
      <c r="G40" s="840"/>
      <c r="H40" s="840"/>
      <c r="I40" s="840"/>
      <c r="J40" s="840"/>
      <c r="K40" s="840"/>
      <c r="L40" s="840"/>
      <c r="M40" s="840"/>
      <c r="N40" s="840"/>
      <c r="O40" s="840"/>
      <c r="P40" s="841"/>
      <c r="Q40" s="842">
        <v>10</v>
      </c>
      <c r="R40" s="843"/>
      <c r="S40" s="843"/>
      <c r="T40" s="843"/>
      <c r="U40" s="843"/>
      <c r="V40" s="843">
        <v>10</v>
      </c>
      <c r="W40" s="843"/>
      <c r="X40" s="843"/>
      <c r="Y40" s="843"/>
      <c r="Z40" s="843"/>
      <c r="AA40" s="843" t="s">
        <v>605</v>
      </c>
      <c r="AB40" s="843"/>
      <c r="AC40" s="843"/>
      <c r="AD40" s="843"/>
      <c r="AE40" s="844"/>
      <c r="AF40" s="845" t="s">
        <v>411</v>
      </c>
      <c r="AG40" s="846"/>
      <c r="AH40" s="846"/>
      <c r="AI40" s="846"/>
      <c r="AJ40" s="847"/>
      <c r="AK40" s="914">
        <v>4</v>
      </c>
      <c r="AL40" s="915"/>
      <c r="AM40" s="915"/>
      <c r="AN40" s="915"/>
      <c r="AO40" s="915"/>
      <c r="AP40" s="915" t="s">
        <v>611</v>
      </c>
      <c r="AQ40" s="915"/>
      <c r="AR40" s="915"/>
      <c r="AS40" s="915"/>
      <c r="AT40" s="915"/>
      <c r="AU40" s="915" t="s">
        <v>605</v>
      </c>
      <c r="AV40" s="915"/>
      <c r="AW40" s="915"/>
      <c r="AX40" s="915"/>
      <c r="AY40" s="915"/>
      <c r="AZ40" s="916"/>
      <c r="BA40" s="916"/>
      <c r="BB40" s="916"/>
      <c r="BC40" s="916"/>
      <c r="BD40" s="916"/>
      <c r="BE40" s="912" t="s">
        <v>418</v>
      </c>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388</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6307</v>
      </c>
      <c r="AG63" s="926"/>
      <c r="AH63" s="926"/>
      <c r="AI63" s="926"/>
      <c r="AJ63" s="927"/>
      <c r="AK63" s="928"/>
      <c r="AL63" s="923"/>
      <c r="AM63" s="923"/>
      <c r="AN63" s="923"/>
      <c r="AO63" s="923"/>
      <c r="AP63" s="926">
        <v>22712</v>
      </c>
      <c r="AQ63" s="926"/>
      <c r="AR63" s="926"/>
      <c r="AS63" s="926"/>
      <c r="AT63" s="926"/>
      <c r="AU63" s="926">
        <v>13676</v>
      </c>
      <c r="AV63" s="926"/>
      <c r="AW63" s="926"/>
      <c r="AX63" s="926"/>
      <c r="AY63" s="926"/>
      <c r="AZ63" s="930"/>
      <c r="BA63" s="930"/>
      <c r="BB63" s="930"/>
      <c r="BC63" s="930"/>
      <c r="BD63" s="930"/>
      <c r="BE63" s="931"/>
      <c r="BF63" s="931"/>
      <c r="BG63" s="931"/>
      <c r="BH63" s="931"/>
      <c r="BI63" s="932"/>
      <c r="BJ63" s="933" t="s">
        <v>421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423</v>
      </c>
      <c r="B66" s="825"/>
      <c r="C66" s="825"/>
      <c r="D66" s="825"/>
      <c r="E66" s="825"/>
      <c r="F66" s="825"/>
      <c r="G66" s="825"/>
      <c r="H66" s="825"/>
      <c r="I66" s="825"/>
      <c r="J66" s="825"/>
      <c r="K66" s="825"/>
      <c r="L66" s="825"/>
      <c r="M66" s="825"/>
      <c r="N66" s="825"/>
      <c r="O66" s="825"/>
      <c r="P66" s="826"/>
      <c r="Q66" s="801" t="s">
        <v>424</v>
      </c>
      <c r="R66" s="802"/>
      <c r="S66" s="802"/>
      <c r="T66" s="802"/>
      <c r="U66" s="803"/>
      <c r="V66" s="801" t="s">
        <v>425</v>
      </c>
      <c r="W66" s="802"/>
      <c r="X66" s="802"/>
      <c r="Y66" s="802"/>
      <c r="Z66" s="803"/>
      <c r="AA66" s="801" t="s">
        <v>426</v>
      </c>
      <c r="AB66" s="802"/>
      <c r="AC66" s="802"/>
      <c r="AD66" s="802"/>
      <c r="AE66" s="803"/>
      <c r="AF66" s="936" t="s">
        <v>427</v>
      </c>
      <c r="AG66" s="897"/>
      <c r="AH66" s="897"/>
      <c r="AI66" s="897"/>
      <c r="AJ66" s="937"/>
      <c r="AK66" s="801" t="s">
        <v>428</v>
      </c>
      <c r="AL66" s="825"/>
      <c r="AM66" s="825"/>
      <c r="AN66" s="825"/>
      <c r="AO66" s="826"/>
      <c r="AP66" s="801" t="s">
        <v>429</v>
      </c>
      <c r="AQ66" s="802"/>
      <c r="AR66" s="802"/>
      <c r="AS66" s="802"/>
      <c r="AT66" s="803"/>
      <c r="AU66" s="801" t="s">
        <v>430</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612</v>
      </c>
      <c r="C68" s="954"/>
      <c r="D68" s="954"/>
      <c r="E68" s="954"/>
      <c r="F68" s="954"/>
      <c r="G68" s="954"/>
      <c r="H68" s="954"/>
      <c r="I68" s="954"/>
      <c r="J68" s="954"/>
      <c r="K68" s="954"/>
      <c r="L68" s="954"/>
      <c r="M68" s="954"/>
      <c r="N68" s="954"/>
      <c r="O68" s="954"/>
      <c r="P68" s="955"/>
      <c r="Q68" s="956">
        <v>25</v>
      </c>
      <c r="R68" s="950"/>
      <c r="S68" s="950"/>
      <c r="T68" s="950"/>
      <c r="U68" s="950"/>
      <c r="V68" s="950">
        <v>24</v>
      </c>
      <c r="W68" s="950"/>
      <c r="X68" s="950"/>
      <c r="Y68" s="950"/>
      <c r="Z68" s="950"/>
      <c r="AA68" s="950">
        <v>1</v>
      </c>
      <c r="AB68" s="950"/>
      <c r="AC68" s="950"/>
      <c r="AD68" s="950"/>
      <c r="AE68" s="950"/>
      <c r="AF68" s="950">
        <v>1</v>
      </c>
      <c r="AG68" s="950"/>
      <c r="AH68" s="950"/>
      <c r="AI68" s="950"/>
      <c r="AJ68" s="950"/>
      <c r="AK68" s="950" t="s">
        <v>616</v>
      </c>
      <c r="AL68" s="950"/>
      <c r="AM68" s="950"/>
      <c r="AN68" s="950"/>
      <c r="AO68" s="950"/>
      <c r="AP68" s="950" t="s">
        <v>605</v>
      </c>
      <c r="AQ68" s="950"/>
      <c r="AR68" s="950"/>
      <c r="AS68" s="950"/>
      <c r="AT68" s="950"/>
      <c r="AU68" s="950" t="s">
        <v>532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613</v>
      </c>
      <c r="C69" s="958"/>
      <c r="D69" s="958"/>
      <c r="E69" s="958"/>
      <c r="F69" s="958"/>
      <c r="G69" s="958"/>
      <c r="H69" s="958"/>
      <c r="I69" s="958"/>
      <c r="J69" s="958"/>
      <c r="K69" s="958"/>
      <c r="L69" s="958"/>
      <c r="M69" s="958"/>
      <c r="N69" s="958"/>
      <c r="O69" s="958"/>
      <c r="P69" s="959"/>
      <c r="Q69" s="960">
        <v>74</v>
      </c>
      <c r="R69" s="915"/>
      <c r="S69" s="915"/>
      <c r="T69" s="915"/>
      <c r="U69" s="915"/>
      <c r="V69" s="915">
        <v>56</v>
      </c>
      <c r="W69" s="915"/>
      <c r="X69" s="915"/>
      <c r="Y69" s="915"/>
      <c r="Z69" s="915"/>
      <c r="AA69" s="915">
        <v>18</v>
      </c>
      <c r="AB69" s="915"/>
      <c r="AC69" s="915"/>
      <c r="AD69" s="915"/>
      <c r="AE69" s="915"/>
      <c r="AF69" s="915">
        <v>18</v>
      </c>
      <c r="AG69" s="915"/>
      <c r="AH69" s="915"/>
      <c r="AI69" s="915"/>
      <c r="AJ69" s="915"/>
      <c r="AK69" s="915" t="s">
        <v>605</v>
      </c>
      <c r="AL69" s="915"/>
      <c r="AM69" s="915"/>
      <c r="AN69" s="915"/>
      <c r="AO69" s="915"/>
      <c r="AP69" s="915" t="s">
        <v>605</v>
      </c>
      <c r="AQ69" s="915"/>
      <c r="AR69" s="915"/>
      <c r="AS69" s="915"/>
      <c r="AT69" s="915"/>
      <c r="AU69" s="915" t="s">
        <v>532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614</v>
      </c>
      <c r="C70" s="958"/>
      <c r="D70" s="958"/>
      <c r="E70" s="958"/>
      <c r="F70" s="958"/>
      <c r="G70" s="958"/>
      <c r="H70" s="958"/>
      <c r="I70" s="958"/>
      <c r="J70" s="958"/>
      <c r="K70" s="958"/>
      <c r="L70" s="958"/>
      <c r="M70" s="958"/>
      <c r="N70" s="958"/>
      <c r="O70" s="958"/>
      <c r="P70" s="959"/>
      <c r="Q70" s="960">
        <v>287</v>
      </c>
      <c r="R70" s="915"/>
      <c r="S70" s="915"/>
      <c r="T70" s="915"/>
      <c r="U70" s="915"/>
      <c r="V70" s="915">
        <v>165</v>
      </c>
      <c r="W70" s="915"/>
      <c r="X70" s="915"/>
      <c r="Y70" s="915"/>
      <c r="Z70" s="915"/>
      <c r="AA70" s="915">
        <v>122</v>
      </c>
      <c r="AB70" s="915"/>
      <c r="AC70" s="915"/>
      <c r="AD70" s="915"/>
      <c r="AE70" s="915"/>
      <c r="AF70" s="915">
        <v>122</v>
      </c>
      <c r="AG70" s="915"/>
      <c r="AH70" s="915"/>
      <c r="AI70" s="915"/>
      <c r="AJ70" s="915"/>
      <c r="AK70" s="915">
        <v>75</v>
      </c>
      <c r="AL70" s="915"/>
      <c r="AM70" s="915"/>
      <c r="AN70" s="915"/>
      <c r="AO70" s="915"/>
      <c r="AP70" s="915" t="s">
        <v>605</v>
      </c>
      <c r="AQ70" s="915"/>
      <c r="AR70" s="915"/>
      <c r="AS70" s="915"/>
      <c r="AT70" s="915"/>
      <c r="AU70" s="915" t="s">
        <v>532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615</v>
      </c>
      <c r="C71" s="958"/>
      <c r="D71" s="958"/>
      <c r="E71" s="958"/>
      <c r="F71" s="958"/>
      <c r="G71" s="958"/>
      <c r="H71" s="958"/>
      <c r="I71" s="958"/>
      <c r="J71" s="958"/>
      <c r="K71" s="958"/>
      <c r="L71" s="958"/>
      <c r="M71" s="958"/>
      <c r="N71" s="958"/>
      <c r="O71" s="958"/>
      <c r="P71" s="959"/>
      <c r="Q71" s="960">
        <v>201496</v>
      </c>
      <c r="R71" s="915"/>
      <c r="S71" s="915"/>
      <c r="T71" s="915"/>
      <c r="U71" s="915"/>
      <c r="V71" s="915">
        <v>194005</v>
      </c>
      <c r="W71" s="915"/>
      <c r="X71" s="915"/>
      <c r="Y71" s="915"/>
      <c r="Z71" s="915"/>
      <c r="AA71" s="915">
        <v>7491</v>
      </c>
      <c r="AB71" s="915"/>
      <c r="AC71" s="915"/>
      <c r="AD71" s="915"/>
      <c r="AE71" s="915"/>
      <c r="AF71" s="915">
        <v>7491</v>
      </c>
      <c r="AG71" s="915"/>
      <c r="AH71" s="915"/>
      <c r="AI71" s="915"/>
      <c r="AJ71" s="915"/>
      <c r="AK71" s="915" t="s">
        <v>617</v>
      </c>
      <c r="AL71" s="915"/>
      <c r="AM71" s="915"/>
      <c r="AN71" s="915"/>
      <c r="AO71" s="915"/>
      <c r="AP71" s="915" t="s">
        <v>605</v>
      </c>
      <c r="AQ71" s="915"/>
      <c r="AR71" s="915"/>
      <c r="AS71" s="915"/>
      <c r="AT71" s="915"/>
      <c r="AU71" s="915" t="s">
        <v>532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388</v>
      </c>
      <c r="B88" s="874" t="s">
        <v>431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7632</v>
      </c>
      <c r="AG88" s="926"/>
      <c r="AH88" s="926"/>
      <c r="AI88" s="926"/>
      <c r="AJ88" s="926"/>
      <c r="AK88" s="923"/>
      <c r="AL88" s="923"/>
      <c r="AM88" s="923"/>
      <c r="AN88" s="923"/>
      <c r="AO88" s="923"/>
      <c r="AP88" s="926" t="s">
        <v>532</v>
      </c>
      <c r="AQ88" s="926"/>
      <c r="AR88" s="926"/>
      <c r="AS88" s="926"/>
      <c r="AT88" s="926"/>
      <c r="AU88" s="926" t="s">
        <v>532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432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SUM(CR7:CV88)</f>
        <v>53</v>
      </c>
      <c r="CS102" s="934"/>
      <c r="CT102" s="934"/>
      <c r="CU102" s="934"/>
      <c r="CV102" s="977"/>
      <c r="CW102" s="976" t="s">
        <v>605</v>
      </c>
      <c r="CX102" s="934"/>
      <c r="CY102" s="934"/>
      <c r="CZ102" s="934"/>
      <c r="DA102" s="977"/>
      <c r="DB102" s="976">
        <f t="shared" ref="DB102" si="0">SUM(DB7:DF88)</f>
        <v>312</v>
      </c>
      <c r="DC102" s="934"/>
      <c r="DD102" s="934"/>
      <c r="DE102" s="934"/>
      <c r="DF102" s="977"/>
      <c r="DG102" s="976">
        <f t="shared" ref="DG102" si="1">SUM(DG7:DK88)</f>
        <v>532</v>
      </c>
      <c r="DH102" s="934"/>
      <c r="DI102" s="934"/>
      <c r="DJ102" s="934"/>
      <c r="DK102" s="977"/>
      <c r="DL102" s="976" t="s">
        <v>632</v>
      </c>
      <c r="DM102" s="934"/>
      <c r="DN102" s="934"/>
      <c r="DO102" s="934"/>
      <c r="DP102" s="977"/>
      <c r="DQ102" s="976">
        <f t="shared" ref="DQ102" si="2">SUM(DQ7:DU88)</f>
        <v>246</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440</v>
      </c>
      <c r="AB109" s="979"/>
      <c r="AC109" s="979"/>
      <c r="AD109" s="979"/>
      <c r="AE109" s="980"/>
      <c r="AF109" s="978" t="s">
        <v>306</v>
      </c>
      <c r="AG109" s="979"/>
      <c r="AH109" s="979"/>
      <c r="AI109" s="979"/>
      <c r="AJ109" s="980"/>
      <c r="AK109" s="978" t="s">
        <v>305</v>
      </c>
      <c r="AL109" s="979"/>
      <c r="AM109" s="979"/>
      <c r="AN109" s="979"/>
      <c r="AO109" s="980"/>
      <c r="AP109" s="978" t="s">
        <v>441</v>
      </c>
      <c r="AQ109" s="979"/>
      <c r="AR109" s="979"/>
      <c r="AS109" s="979"/>
      <c r="AT109" s="981"/>
      <c r="AU109" s="998" t="s">
        <v>439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440</v>
      </c>
      <c r="BR109" s="979"/>
      <c r="BS109" s="979"/>
      <c r="BT109" s="979"/>
      <c r="BU109" s="980"/>
      <c r="BV109" s="978" t="s">
        <v>306</v>
      </c>
      <c r="BW109" s="979"/>
      <c r="BX109" s="979"/>
      <c r="BY109" s="979"/>
      <c r="BZ109" s="980"/>
      <c r="CA109" s="978" t="s">
        <v>305</v>
      </c>
      <c r="CB109" s="979"/>
      <c r="CC109" s="979"/>
      <c r="CD109" s="979"/>
      <c r="CE109" s="980"/>
      <c r="CF109" s="999" t="s">
        <v>441</v>
      </c>
      <c r="CG109" s="999"/>
      <c r="CH109" s="999"/>
      <c r="CI109" s="999"/>
      <c r="CJ109" s="999"/>
      <c r="CK109" s="978" t="s">
        <v>442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440</v>
      </c>
      <c r="DH109" s="979"/>
      <c r="DI109" s="979"/>
      <c r="DJ109" s="979"/>
      <c r="DK109" s="980"/>
      <c r="DL109" s="978" t="s">
        <v>306</v>
      </c>
      <c r="DM109" s="979"/>
      <c r="DN109" s="979"/>
      <c r="DO109" s="979"/>
      <c r="DP109" s="980"/>
      <c r="DQ109" s="978" t="s">
        <v>305</v>
      </c>
      <c r="DR109" s="979"/>
      <c r="DS109" s="979"/>
      <c r="DT109" s="979"/>
      <c r="DU109" s="980"/>
      <c r="DV109" s="978" t="s">
        <v>441</v>
      </c>
      <c r="DW109" s="979"/>
      <c r="DX109" s="979"/>
      <c r="DY109" s="979"/>
      <c r="DZ109" s="981"/>
    </row>
    <row r="110" spans="1:131" s="247" customFormat="1" ht="26.25" customHeight="1">
      <c r="A110" s="982" t="s">
        <v>443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5014528</v>
      </c>
      <c r="AB110" s="986"/>
      <c r="AC110" s="986"/>
      <c r="AD110" s="986"/>
      <c r="AE110" s="987"/>
      <c r="AF110" s="988">
        <v>5151709</v>
      </c>
      <c r="AG110" s="986"/>
      <c r="AH110" s="986"/>
      <c r="AI110" s="986"/>
      <c r="AJ110" s="987"/>
      <c r="AK110" s="988">
        <v>5201367</v>
      </c>
      <c r="AL110" s="986"/>
      <c r="AM110" s="986"/>
      <c r="AN110" s="986"/>
      <c r="AO110" s="987"/>
      <c r="AP110" s="989">
        <v>27.6</v>
      </c>
      <c r="AQ110" s="990"/>
      <c r="AR110" s="990"/>
      <c r="AS110" s="990"/>
      <c r="AT110" s="991"/>
      <c r="AU110" s="992" t="s">
        <v>73</v>
      </c>
      <c r="AV110" s="993"/>
      <c r="AW110" s="993"/>
      <c r="AX110" s="993"/>
      <c r="AY110" s="993"/>
      <c r="AZ110" s="1034" t="s">
        <v>444</v>
      </c>
      <c r="BA110" s="983"/>
      <c r="BB110" s="983"/>
      <c r="BC110" s="983"/>
      <c r="BD110" s="983"/>
      <c r="BE110" s="983"/>
      <c r="BF110" s="983"/>
      <c r="BG110" s="983"/>
      <c r="BH110" s="983"/>
      <c r="BI110" s="983"/>
      <c r="BJ110" s="983"/>
      <c r="BK110" s="983"/>
      <c r="BL110" s="983"/>
      <c r="BM110" s="983"/>
      <c r="BN110" s="983"/>
      <c r="BO110" s="983"/>
      <c r="BP110" s="984"/>
      <c r="BQ110" s="1020">
        <v>42489418</v>
      </c>
      <c r="BR110" s="1021"/>
      <c r="BS110" s="1021"/>
      <c r="BT110" s="1021"/>
      <c r="BU110" s="1021"/>
      <c r="BV110" s="1021">
        <v>41731425</v>
      </c>
      <c r="BW110" s="1021"/>
      <c r="BX110" s="1021"/>
      <c r="BY110" s="1021"/>
      <c r="BZ110" s="1021"/>
      <c r="CA110" s="1021">
        <v>40750684</v>
      </c>
      <c r="CB110" s="1021"/>
      <c r="CC110" s="1021"/>
      <c r="CD110" s="1021"/>
      <c r="CE110" s="1021"/>
      <c r="CF110" s="1035">
        <v>216.5</v>
      </c>
      <c r="CG110" s="1036"/>
      <c r="CH110" s="1036"/>
      <c r="CI110" s="1036"/>
      <c r="CJ110" s="1036"/>
      <c r="CK110" s="1037" t="s">
        <v>445</v>
      </c>
      <c r="CL110" s="1038"/>
      <c r="CM110" s="1017" t="s">
        <v>446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390</v>
      </c>
      <c r="DH110" s="1021"/>
      <c r="DI110" s="1021"/>
      <c r="DJ110" s="1021"/>
      <c r="DK110" s="1021"/>
      <c r="DL110" s="1021" t="s">
        <v>447</v>
      </c>
      <c r="DM110" s="1021"/>
      <c r="DN110" s="1021"/>
      <c r="DO110" s="1021"/>
      <c r="DP110" s="1021"/>
      <c r="DQ110" s="1021" t="s">
        <v>448</v>
      </c>
      <c r="DR110" s="1021"/>
      <c r="DS110" s="1021"/>
      <c r="DT110" s="1021"/>
      <c r="DU110" s="1021"/>
      <c r="DV110" s="1022" t="s">
        <v>448</v>
      </c>
      <c r="DW110" s="1022"/>
      <c r="DX110" s="1022"/>
      <c r="DY110" s="1022"/>
      <c r="DZ110" s="1023"/>
    </row>
    <row r="111" spans="1:131" s="247" customFormat="1" ht="26.25" customHeight="1">
      <c r="A111" s="1024" t="s">
        <v>449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390</v>
      </c>
      <c r="AB111" s="1028"/>
      <c r="AC111" s="1028"/>
      <c r="AD111" s="1028"/>
      <c r="AE111" s="1029"/>
      <c r="AF111" s="1030" t="s">
        <v>390</v>
      </c>
      <c r="AG111" s="1028"/>
      <c r="AH111" s="1028"/>
      <c r="AI111" s="1028"/>
      <c r="AJ111" s="1029"/>
      <c r="AK111" s="1030" t="s">
        <v>450</v>
      </c>
      <c r="AL111" s="1028"/>
      <c r="AM111" s="1028"/>
      <c r="AN111" s="1028"/>
      <c r="AO111" s="1029"/>
      <c r="AP111" s="1031" t="s">
        <v>451</v>
      </c>
      <c r="AQ111" s="1032"/>
      <c r="AR111" s="1032"/>
      <c r="AS111" s="1032"/>
      <c r="AT111" s="1033"/>
      <c r="AU111" s="994"/>
      <c r="AV111" s="995"/>
      <c r="AW111" s="995"/>
      <c r="AX111" s="995"/>
      <c r="AY111" s="995"/>
      <c r="AZ111" s="1043" t="s">
        <v>452</v>
      </c>
      <c r="BA111" s="1044"/>
      <c r="BB111" s="1044"/>
      <c r="BC111" s="1044"/>
      <c r="BD111" s="1044"/>
      <c r="BE111" s="1044"/>
      <c r="BF111" s="1044"/>
      <c r="BG111" s="1044"/>
      <c r="BH111" s="1044"/>
      <c r="BI111" s="1044"/>
      <c r="BJ111" s="1044"/>
      <c r="BK111" s="1044"/>
      <c r="BL111" s="1044"/>
      <c r="BM111" s="1044"/>
      <c r="BN111" s="1044"/>
      <c r="BO111" s="1044"/>
      <c r="BP111" s="1045"/>
      <c r="BQ111" s="1013">
        <v>390566</v>
      </c>
      <c r="BR111" s="1014"/>
      <c r="BS111" s="1014"/>
      <c r="BT111" s="1014"/>
      <c r="BU111" s="1014"/>
      <c r="BV111" s="1014">
        <v>391744</v>
      </c>
      <c r="BW111" s="1014"/>
      <c r="BX111" s="1014"/>
      <c r="BY111" s="1014"/>
      <c r="BZ111" s="1014"/>
      <c r="CA111" s="1014">
        <v>392815</v>
      </c>
      <c r="CB111" s="1014"/>
      <c r="CC111" s="1014"/>
      <c r="CD111" s="1014"/>
      <c r="CE111" s="1014"/>
      <c r="CF111" s="1008">
        <v>2.1</v>
      </c>
      <c r="CG111" s="1009"/>
      <c r="CH111" s="1009"/>
      <c r="CI111" s="1009"/>
      <c r="CJ111" s="1009"/>
      <c r="CK111" s="1039"/>
      <c r="CL111" s="1040"/>
      <c r="CM111" s="1010" t="s">
        <v>453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451</v>
      </c>
      <c r="DH111" s="1014"/>
      <c r="DI111" s="1014"/>
      <c r="DJ111" s="1014"/>
      <c r="DK111" s="1014"/>
      <c r="DL111" s="1014" t="s">
        <v>454</v>
      </c>
      <c r="DM111" s="1014"/>
      <c r="DN111" s="1014"/>
      <c r="DO111" s="1014"/>
      <c r="DP111" s="1014"/>
      <c r="DQ111" s="1014" t="s">
        <v>448</v>
      </c>
      <c r="DR111" s="1014"/>
      <c r="DS111" s="1014"/>
      <c r="DT111" s="1014"/>
      <c r="DU111" s="1014"/>
      <c r="DV111" s="1015" t="s">
        <v>451</v>
      </c>
      <c r="DW111" s="1015"/>
      <c r="DX111" s="1015"/>
      <c r="DY111" s="1015"/>
      <c r="DZ111" s="1016"/>
    </row>
    <row r="112" spans="1:131" s="247" customFormat="1" ht="26.25" customHeight="1">
      <c r="A112" s="1046" t="s">
        <v>455</v>
      </c>
      <c r="B112" s="1047"/>
      <c r="C112" s="1044" t="s">
        <v>456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13333</v>
      </c>
      <c r="AB112" s="1053"/>
      <c r="AC112" s="1053"/>
      <c r="AD112" s="1053"/>
      <c r="AE112" s="1054"/>
      <c r="AF112" s="1055" t="s">
        <v>451</v>
      </c>
      <c r="AG112" s="1053"/>
      <c r="AH112" s="1053"/>
      <c r="AI112" s="1053"/>
      <c r="AJ112" s="1054"/>
      <c r="AK112" s="1055" t="s">
        <v>457</v>
      </c>
      <c r="AL112" s="1053"/>
      <c r="AM112" s="1053"/>
      <c r="AN112" s="1053"/>
      <c r="AO112" s="1054"/>
      <c r="AP112" s="1056" t="s">
        <v>457</v>
      </c>
      <c r="AQ112" s="1057"/>
      <c r="AR112" s="1057"/>
      <c r="AS112" s="1057"/>
      <c r="AT112" s="1058"/>
      <c r="AU112" s="994"/>
      <c r="AV112" s="995"/>
      <c r="AW112" s="995"/>
      <c r="AX112" s="995"/>
      <c r="AY112" s="995"/>
      <c r="AZ112" s="1043" t="s">
        <v>458</v>
      </c>
      <c r="BA112" s="1044"/>
      <c r="BB112" s="1044"/>
      <c r="BC112" s="1044"/>
      <c r="BD112" s="1044"/>
      <c r="BE112" s="1044"/>
      <c r="BF112" s="1044"/>
      <c r="BG112" s="1044"/>
      <c r="BH112" s="1044"/>
      <c r="BI112" s="1044"/>
      <c r="BJ112" s="1044"/>
      <c r="BK112" s="1044"/>
      <c r="BL112" s="1044"/>
      <c r="BM112" s="1044"/>
      <c r="BN112" s="1044"/>
      <c r="BO112" s="1044"/>
      <c r="BP112" s="1045"/>
      <c r="BQ112" s="1013">
        <v>14048007</v>
      </c>
      <c r="BR112" s="1014"/>
      <c r="BS112" s="1014"/>
      <c r="BT112" s="1014"/>
      <c r="BU112" s="1014"/>
      <c r="BV112" s="1014">
        <v>14067354</v>
      </c>
      <c r="BW112" s="1014"/>
      <c r="BX112" s="1014"/>
      <c r="BY112" s="1014"/>
      <c r="BZ112" s="1014"/>
      <c r="CA112" s="1014">
        <v>13676608</v>
      </c>
      <c r="CB112" s="1014"/>
      <c r="CC112" s="1014"/>
      <c r="CD112" s="1014"/>
      <c r="CE112" s="1014"/>
      <c r="CF112" s="1008">
        <v>72.599999999999994</v>
      </c>
      <c r="CG112" s="1009"/>
      <c r="CH112" s="1009"/>
      <c r="CI112" s="1009"/>
      <c r="CJ112" s="1009"/>
      <c r="CK112" s="1039"/>
      <c r="CL112" s="1040"/>
      <c r="CM112" s="1010" t="s">
        <v>459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460</v>
      </c>
      <c r="DM112" s="1014"/>
      <c r="DN112" s="1014"/>
      <c r="DO112" s="1014"/>
      <c r="DP112" s="1014"/>
      <c r="DQ112" s="1014" t="s">
        <v>448</v>
      </c>
      <c r="DR112" s="1014"/>
      <c r="DS112" s="1014"/>
      <c r="DT112" s="1014"/>
      <c r="DU112" s="1014"/>
      <c r="DV112" s="1015" t="s">
        <v>128</v>
      </c>
      <c r="DW112" s="1015"/>
      <c r="DX112" s="1015"/>
      <c r="DY112" s="1015"/>
      <c r="DZ112" s="1016"/>
    </row>
    <row r="113" spans="1:130" s="247" customFormat="1" ht="26.25" customHeight="1">
      <c r="A113" s="1048"/>
      <c r="B113" s="1049"/>
      <c r="C113" s="1044" t="s">
        <v>461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1191223</v>
      </c>
      <c r="AB113" s="1028"/>
      <c r="AC113" s="1028"/>
      <c r="AD113" s="1028"/>
      <c r="AE113" s="1029"/>
      <c r="AF113" s="1030">
        <v>1228190</v>
      </c>
      <c r="AG113" s="1028"/>
      <c r="AH113" s="1028"/>
      <c r="AI113" s="1028"/>
      <c r="AJ113" s="1029"/>
      <c r="AK113" s="1030">
        <v>1203946</v>
      </c>
      <c r="AL113" s="1028"/>
      <c r="AM113" s="1028"/>
      <c r="AN113" s="1028"/>
      <c r="AO113" s="1029"/>
      <c r="AP113" s="1031">
        <v>6.4</v>
      </c>
      <c r="AQ113" s="1032"/>
      <c r="AR113" s="1032"/>
      <c r="AS113" s="1032"/>
      <c r="AT113" s="1033"/>
      <c r="AU113" s="994"/>
      <c r="AV113" s="995"/>
      <c r="AW113" s="995"/>
      <c r="AX113" s="995"/>
      <c r="AY113" s="995"/>
      <c r="AZ113" s="1043" t="s">
        <v>462</v>
      </c>
      <c r="BA113" s="1044"/>
      <c r="BB113" s="1044"/>
      <c r="BC113" s="1044"/>
      <c r="BD113" s="1044"/>
      <c r="BE113" s="1044"/>
      <c r="BF113" s="1044"/>
      <c r="BG113" s="1044"/>
      <c r="BH113" s="1044"/>
      <c r="BI113" s="1044"/>
      <c r="BJ113" s="1044"/>
      <c r="BK113" s="1044"/>
      <c r="BL113" s="1044"/>
      <c r="BM113" s="1044"/>
      <c r="BN113" s="1044"/>
      <c r="BO113" s="1044"/>
      <c r="BP113" s="1045"/>
      <c r="BQ113" s="1013" t="s">
        <v>128</v>
      </c>
      <c r="BR113" s="1014"/>
      <c r="BS113" s="1014"/>
      <c r="BT113" s="1014"/>
      <c r="BU113" s="1014"/>
      <c r="BV113" s="1014" t="s">
        <v>128</v>
      </c>
      <c r="BW113" s="1014"/>
      <c r="BX113" s="1014"/>
      <c r="BY113" s="1014"/>
      <c r="BZ113" s="1014"/>
      <c r="CA113" s="1014" t="s">
        <v>128</v>
      </c>
      <c r="CB113" s="1014"/>
      <c r="CC113" s="1014"/>
      <c r="CD113" s="1014"/>
      <c r="CE113" s="1014"/>
      <c r="CF113" s="1008" t="s">
        <v>457</v>
      </c>
      <c r="CG113" s="1009"/>
      <c r="CH113" s="1009"/>
      <c r="CI113" s="1009"/>
      <c r="CJ113" s="1009"/>
      <c r="CK113" s="1039"/>
      <c r="CL113" s="1040"/>
      <c r="CM113" s="1010" t="s">
        <v>463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448</v>
      </c>
      <c r="DH113" s="1053"/>
      <c r="DI113" s="1053"/>
      <c r="DJ113" s="1053"/>
      <c r="DK113" s="1054"/>
      <c r="DL113" s="1055" t="s">
        <v>464</v>
      </c>
      <c r="DM113" s="1053"/>
      <c r="DN113" s="1053"/>
      <c r="DO113" s="1053"/>
      <c r="DP113" s="1054"/>
      <c r="DQ113" s="1055" t="s">
        <v>128</v>
      </c>
      <c r="DR113" s="1053"/>
      <c r="DS113" s="1053"/>
      <c r="DT113" s="1053"/>
      <c r="DU113" s="1054"/>
      <c r="DV113" s="1056" t="s">
        <v>450</v>
      </c>
      <c r="DW113" s="1057"/>
      <c r="DX113" s="1057"/>
      <c r="DY113" s="1057"/>
      <c r="DZ113" s="1058"/>
    </row>
    <row r="114" spans="1:130" s="247" customFormat="1" ht="26.25" customHeight="1">
      <c r="A114" s="1048"/>
      <c r="B114" s="1049"/>
      <c r="C114" s="1044" t="s">
        <v>465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128</v>
      </c>
      <c r="AB114" s="1053"/>
      <c r="AC114" s="1053"/>
      <c r="AD114" s="1053"/>
      <c r="AE114" s="1054"/>
      <c r="AF114" s="1055" t="s">
        <v>464</v>
      </c>
      <c r="AG114" s="1053"/>
      <c r="AH114" s="1053"/>
      <c r="AI114" s="1053"/>
      <c r="AJ114" s="1054"/>
      <c r="AK114" s="1055" t="s">
        <v>448</v>
      </c>
      <c r="AL114" s="1053"/>
      <c r="AM114" s="1053"/>
      <c r="AN114" s="1053"/>
      <c r="AO114" s="1054"/>
      <c r="AP114" s="1056" t="s">
        <v>128</v>
      </c>
      <c r="AQ114" s="1057"/>
      <c r="AR114" s="1057"/>
      <c r="AS114" s="1057"/>
      <c r="AT114" s="1058"/>
      <c r="AU114" s="994"/>
      <c r="AV114" s="995"/>
      <c r="AW114" s="995"/>
      <c r="AX114" s="995"/>
      <c r="AY114" s="995"/>
      <c r="AZ114" s="1043" t="s">
        <v>466</v>
      </c>
      <c r="BA114" s="1044"/>
      <c r="BB114" s="1044"/>
      <c r="BC114" s="1044"/>
      <c r="BD114" s="1044"/>
      <c r="BE114" s="1044"/>
      <c r="BF114" s="1044"/>
      <c r="BG114" s="1044"/>
      <c r="BH114" s="1044"/>
      <c r="BI114" s="1044"/>
      <c r="BJ114" s="1044"/>
      <c r="BK114" s="1044"/>
      <c r="BL114" s="1044"/>
      <c r="BM114" s="1044"/>
      <c r="BN114" s="1044"/>
      <c r="BO114" s="1044"/>
      <c r="BP114" s="1045"/>
      <c r="BQ114" s="1013">
        <v>6297189</v>
      </c>
      <c r="BR114" s="1014"/>
      <c r="BS114" s="1014"/>
      <c r="BT114" s="1014"/>
      <c r="BU114" s="1014"/>
      <c r="BV114" s="1014">
        <v>5897084</v>
      </c>
      <c r="BW114" s="1014"/>
      <c r="BX114" s="1014"/>
      <c r="BY114" s="1014"/>
      <c r="BZ114" s="1014"/>
      <c r="CA114" s="1014">
        <v>5339639</v>
      </c>
      <c r="CB114" s="1014"/>
      <c r="CC114" s="1014"/>
      <c r="CD114" s="1014"/>
      <c r="CE114" s="1014"/>
      <c r="CF114" s="1008">
        <v>28.4</v>
      </c>
      <c r="CG114" s="1009"/>
      <c r="CH114" s="1009"/>
      <c r="CI114" s="1009"/>
      <c r="CJ114" s="1009"/>
      <c r="CK114" s="1039"/>
      <c r="CL114" s="1040"/>
      <c r="CM114" s="1010" t="s">
        <v>467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454</v>
      </c>
      <c r="DH114" s="1053"/>
      <c r="DI114" s="1053"/>
      <c r="DJ114" s="1053"/>
      <c r="DK114" s="1054"/>
      <c r="DL114" s="1055" t="s">
        <v>450</v>
      </c>
      <c r="DM114" s="1053"/>
      <c r="DN114" s="1053"/>
      <c r="DO114" s="1053"/>
      <c r="DP114" s="1054"/>
      <c r="DQ114" s="1055" t="s">
        <v>454</v>
      </c>
      <c r="DR114" s="1053"/>
      <c r="DS114" s="1053"/>
      <c r="DT114" s="1053"/>
      <c r="DU114" s="1054"/>
      <c r="DV114" s="1056" t="s">
        <v>457</v>
      </c>
      <c r="DW114" s="1057"/>
      <c r="DX114" s="1057"/>
      <c r="DY114" s="1057"/>
      <c r="DZ114" s="1058"/>
    </row>
    <row r="115" spans="1:130" s="247" customFormat="1" ht="26.25" customHeight="1">
      <c r="A115" s="1048"/>
      <c r="B115" s="1049"/>
      <c r="C115" s="1044" t="s">
        <v>468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457</v>
      </c>
      <c r="AB115" s="1028"/>
      <c r="AC115" s="1028"/>
      <c r="AD115" s="1028"/>
      <c r="AE115" s="1029"/>
      <c r="AF115" s="1030" t="s">
        <v>454</v>
      </c>
      <c r="AG115" s="1028"/>
      <c r="AH115" s="1028"/>
      <c r="AI115" s="1028"/>
      <c r="AJ115" s="1029"/>
      <c r="AK115" s="1030" t="s">
        <v>454</v>
      </c>
      <c r="AL115" s="1028"/>
      <c r="AM115" s="1028"/>
      <c r="AN115" s="1028"/>
      <c r="AO115" s="1029"/>
      <c r="AP115" s="1031" t="s">
        <v>128</v>
      </c>
      <c r="AQ115" s="1032"/>
      <c r="AR115" s="1032"/>
      <c r="AS115" s="1032"/>
      <c r="AT115" s="1033"/>
      <c r="AU115" s="994"/>
      <c r="AV115" s="995"/>
      <c r="AW115" s="995"/>
      <c r="AX115" s="995"/>
      <c r="AY115" s="995"/>
      <c r="AZ115" s="1043" t="s">
        <v>469</v>
      </c>
      <c r="BA115" s="1044"/>
      <c r="BB115" s="1044"/>
      <c r="BC115" s="1044"/>
      <c r="BD115" s="1044"/>
      <c r="BE115" s="1044"/>
      <c r="BF115" s="1044"/>
      <c r="BG115" s="1044"/>
      <c r="BH115" s="1044"/>
      <c r="BI115" s="1044"/>
      <c r="BJ115" s="1044"/>
      <c r="BK115" s="1044"/>
      <c r="BL115" s="1044"/>
      <c r="BM115" s="1044"/>
      <c r="BN115" s="1044"/>
      <c r="BO115" s="1044"/>
      <c r="BP115" s="1045"/>
      <c r="BQ115" s="1013">
        <v>257207</v>
      </c>
      <c r="BR115" s="1014"/>
      <c r="BS115" s="1014"/>
      <c r="BT115" s="1014"/>
      <c r="BU115" s="1014"/>
      <c r="BV115" s="1014">
        <v>245471</v>
      </c>
      <c r="BW115" s="1014"/>
      <c r="BX115" s="1014"/>
      <c r="BY115" s="1014"/>
      <c r="BZ115" s="1014"/>
      <c r="CA115" s="1014">
        <v>245857</v>
      </c>
      <c r="CB115" s="1014"/>
      <c r="CC115" s="1014"/>
      <c r="CD115" s="1014"/>
      <c r="CE115" s="1014"/>
      <c r="CF115" s="1008">
        <v>1.3</v>
      </c>
      <c r="CG115" s="1009"/>
      <c r="CH115" s="1009"/>
      <c r="CI115" s="1009"/>
      <c r="CJ115" s="1009"/>
      <c r="CK115" s="1039"/>
      <c r="CL115" s="1040"/>
      <c r="CM115" s="1043" t="s">
        <v>470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390566</v>
      </c>
      <c r="DH115" s="1053"/>
      <c r="DI115" s="1053"/>
      <c r="DJ115" s="1053"/>
      <c r="DK115" s="1054"/>
      <c r="DL115" s="1055">
        <v>391744</v>
      </c>
      <c r="DM115" s="1053"/>
      <c r="DN115" s="1053"/>
      <c r="DO115" s="1053"/>
      <c r="DP115" s="1054"/>
      <c r="DQ115" s="1055">
        <v>392815</v>
      </c>
      <c r="DR115" s="1053"/>
      <c r="DS115" s="1053"/>
      <c r="DT115" s="1053"/>
      <c r="DU115" s="1054"/>
      <c r="DV115" s="1056">
        <v>2.1</v>
      </c>
      <c r="DW115" s="1057"/>
      <c r="DX115" s="1057"/>
      <c r="DY115" s="1057"/>
      <c r="DZ115" s="1058"/>
    </row>
    <row r="116" spans="1:130" s="247" customFormat="1" ht="26.25" customHeight="1">
      <c r="A116" s="1050"/>
      <c r="B116" s="1051"/>
      <c r="C116" s="1059" t="s">
        <v>471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128</v>
      </c>
      <c r="AG116" s="1053"/>
      <c r="AH116" s="1053"/>
      <c r="AI116" s="1053"/>
      <c r="AJ116" s="1054"/>
      <c r="AK116" s="1055" t="s">
        <v>454</v>
      </c>
      <c r="AL116" s="1053"/>
      <c r="AM116" s="1053"/>
      <c r="AN116" s="1053"/>
      <c r="AO116" s="1054"/>
      <c r="AP116" s="1056" t="s">
        <v>128</v>
      </c>
      <c r="AQ116" s="1057"/>
      <c r="AR116" s="1057"/>
      <c r="AS116" s="1057"/>
      <c r="AT116" s="1058"/>
      <c r="AU116" s="994"/>
      <c r="AV116" s="995"/>
      <c r="AW116" s="995"/>
      <c r="AX116" s="995"/>
      <c r="AY116" s="995"/>
      <c r="AZ116" s="1061" t="s">
        <v>472</v>
      </c>
      <c r="BA116" s="1062"/>
      <c r="BB116" s="1062"/>
      <c r="BC116" s="1062"/>
      <c r="BD116" s="1062"/>
      <c r="BE116" s="1062"/>
      <c r="BF116" s="1062"/>
      <c r="BG116" s="1062"/>
      <c r="BH116" s="1062"/>
      <c r="BI116" s="1062"/>
      <c r="BJ116" s="1062"/>
      <c r="BK116" s="1062"/>
      <c r="BL116" s="1062"/>
      <c r="BM116" s="1062"/>
      <c r="BN116" s="1062"/>
      <c r="BO116" s="1062"/>
      <c r="BP116" s="1063"/>
      <c r="BQ116" s="1013" t="s">
        <v>451</v>
      </c>
      <c r="BR116" s="1014"/>
      <c r="BS116" s="1014"/>
      <c r="BT116" s="1014"/>
      <c r="BU116" s="1014"/>
      <c r="BV116" s="1014" t="s">
        <v>451</v>
      </c>
      <c r="BW116" s="1014"/>
      <c r="BX116" s="1014"/>
      <c r="BY116" s="1014"/>
      <c r="BZ116" s="1014"/>
      <c r="CA116" s="1014" t="s">
        <v>454</v>
      </c>
      <c r="CB116" s="1014"/>
      <c r="CC116" s="1014"/>
      <c r="CD116" s="1014"/>
      <c r="CE116" s="1014"/>
      <c r="CF116" s="1008" t="s">
        <v>448</v>
      </c>
      <c r="CG116" s="1009"/>
      <c r="CH116" s="1009"/>
      <c r="CI116" s="1009"/>
      <c r="CJ116" s="1009"/>
      <c r="CK116" s="1039"/>
      <c r="CL116" s="1040"/>
      <c r="CM116" s="1010" t="s">
        <v>473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454</v>
      </c>
      <c r="DH116" s="1053"/>
      <c r="DI116" s="1053"/>
      <c r="DJ116" s="1053"/>
      <c r="DK116" s="1054"/>
      <c r="DL116" s="1055" t="s">
        <v>451</v>
      </c>
      <c r="DM116" s="1053"/>
      <c r="DN116" s="1053"/>
      <c r="DO116" s="1053"/>
      <c r="DP116" s="1054"/>
      <c r="DQ116" s="1055" t="s">
        <v>464</v>
      </c>
      <c r="DR116" s="1053"/>
      <c r="DS116" s="1053"/>
      <c r="DT116" s="1053"/>
      <c r="DU116" s="1054"/>
      <c r="DV116" s="1056" t="s">
        <v>128</v>
      </c>
      <c r="DW116" s="1057"/>
      <c r="DX116" s="1057"/>
      <c r="DY116" s="1057"/>
      <c r="DZ116" s="1058"/>
    </row>
    <row r="117" spans="1:130" s="247" customFormat="1" ht="26.25" customHeight="1">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474</v>
      </c>
      <c r="Z117" s="980"/>
      <c r="AA117" s="1070">
        <v>6219084</v>
      </c>
      <c r="AB117" s="1071"/>
      <c r="AC117" s="1071"/>
      <c r="AD117" s="1071"/>
      <c r="AE117" s="1072"/>
      <c r="AF117" s="1073">
        <v>6379899</v>
      </c>
      <c r="AG117" s="1071"/>
      <c r="AH117" s="1071"/>
      <c r="AI117" s="1071"/>
      <c r="AJ117" s="1072"/>
      <c r="AK117" s="1073">
        <v>6405313</v>
      </c>
      <c r="AL117" s="1071"/>
      <c r="AM117" s="1071"/>
      <c r="AN117" s="1071"/>
      <c r="AO117" s="1072"/>
      <c r="AP117" s="1074"/>
      <c r="AQ117" s="1075"/>
      <c r="AR117" s="1075"/>
      <c r="AS117" s="1075"/>
      <c r="AT117" s="1076"/>
      <c r="AU117" s="994"/>
      <c r="AV117" s="995"/>
      <c r="AW117" s="995"/>
      <c r="AX117" s="995"/>
      <c r="AY117" s="995"/>
      <c r="AZ117" s="1061" t="s">
        <v>475</v>
      </c>
      <c r="BA117" s="1062"/>
      <c r="BB117" s="1062"/>
      <c r="BC117" s="1062"/>
      <c r="BD117" s="1062"/>
      <c r="BE117" s="1062"/>
      <c r="BF117" s="1062"/>
      <c r="BG117" s="1062"/>
      <c r="BH117" s="1062"/>
      <c r="BI117" s="1062"/>
      <c r="BJ117" s="1062"/>
      <c r="BK117" s="1062"/>
      <c r="BL117" s="1062"/>
      <c r="BM117" s="1062"/>
      <c r="BN117" s="1062"/>
      <c r="BO117" s="1062"/>
      <c r="BP117" s="1063"/>
      <c r="BQ117" s="1013" t="s">
        <v>451</v>
      </c>
      <c r="BR117" s="1014"/>
      <c r="BS117" s="1014"/>
      <c r="BT117" s="1014"/>
      <c r="BU117" s="1014"/>
      <c r="BV117" s="1014" t="s">
        <v>460</v>
      </c>
      <c r="BW117" s="1014"/>
      <c r="BX117" s="1014"/>
      <c r="BY117" s="1014"/>
      <c r="BZ117" s="1014"/>
      <c r="CA117" s="1014" t="s">
        <v>451</v>
      </c>
      <c r="CB117" s="1014"/>
      <c r="CC117" s="1014"/>
      <c r="CD117" s="1014"/>
      <c r="CE117" s="1014"/>
      <c r="CF117" s="1008" t="s">
        <v>451</v>
      </c>
      <c r="CG117" s="1009"/>
      <c r="CH117" s="1009"/>
      <c r="CI117" s="1009"/>
      <c r="CJ117" s="1009"/>
      <c r="CK117" s="1039"/>
      <c r="CL117" s="1040"/>
      <c r="CM117" s="1010" t="s">
        <v>476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448</v>
      </c>
      <c r="DH117" s="1053"/>
      <c r="DI117" s="1053"/>
      <c r="DJ117" s="1053"/>
      <c r="DK117" s="1054"/>
      <c r="DL117" s="1055" t="s">
        <v>450</v>
      </c>
      <c r="DM117" s="1053"/>
      <c r="DN117" s="1053"/>
      <c r="DO117" s="1053"/>
      <c r="DP117" s="1054"/>
      <c r="DQ117" s="1055" t="s">
        <v>460</v>
      </c>
      <c r="DR117" s="1053"/>
      <c r="DS117" s="1053"/>
      <c r="DT117" s="1053"/>
      <c r="DU117" s="1054"/>
      <c r="DV117" s="1056" t="s">
        <v>460</v>
      </c>
      <c r="DW117" s="1057"/>
      <c r="DX117" s="1057"/>
      <c r="DY117" s="1057"/>
      <c r="DZ117" s="1058"/>
    </row>
    <row r="118" spans="1:130" s="247" customFormat="1" ht="26.25" customHeight="1">
      <c r="A118" s="998" t="s">
        <v>442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440</v>
      </c>
      <c r="AB118" s="979"/>
      <c r="AC118" s="979"/>
      <c r="AD118" s="979"/>
      <c r="AE118" s="980"/>
      <c r="AF118" s="978" t="s">
        <v>306</v>
      </c>
      <c r="AG118" s="979"/>
      <c r="AH118" s="979"/>
      <c r="AI118" s="979"/>
      <c r="AJ118" s="980"/>
      <c r="AK118" s="978" t="s">
        <v>305</v>
      </c>
      <c r="AL118" s="979"/>
      <c r="AM118" s="979"/>
      <c r="AN118" s="979"/>
      <c r="AO118" s="980"/>
      <c r="AP118" s="1065" t="s">
        <v>441</v>
      </c>
      <c r="AQ118" s="1066"/>
      <c r="AR118" s="1066"/>
      <c r="AS118" s="1066"/>
      <c r="AT118" s="1067"/>
      <c r="AU118" s="994"/>
      <c r="AV118" s="995"/>
      <c r="AW118" s="995"/>
      <c r="AX118" s="995"/>
      <c r="AY118" s="995"/>
      <c r="AZ118" s="1068" t="s">
        <v>477</v>
      </c>
      <c r="BA118" s="1059"/>
      <c r="BB118" s="1059"/>
      <c r="BC118" s="1059"/>
      <c r="BD118" s="1059"/>
      <c r="BE118" s="1059"/>
      <c r="BF118" s="1059"/>
      <c r="BG118" s="1059"/>
      <c r="BH118" s="1059"/>
      <c r="BI118" s="1059"/>
      <c r="BJ118" s="1059"/>
      <c r="BK118" s="1059"/>
      <c r="BL118" s="1059"/>
      <c r="BM118" s="1059"/>
      <c r="BN118" s="1059"/>
      <c r="BO118" s="1059"/>
      <c r="BP118" s="1060"/>
      <c r="BQ118" s="1091" t="s">
        <v>451</v>
      </c>
      <c r="BR118" s="1092"/>
      <c r="BS118" s="1092"/>
      <c r="BT118" s="1092"/>
      <c r="BU118" s="1092"/>
      <c r="BV118" s="1092" t="s">
        <v>448</v>
      </c>
      <c r="BW118" s="1092"/>
      <c r="BX118" s="1092"/>
      <c r="BY118" s="1092"/>
      <c r="BZ118" s="1092"/>
      <c r="CA118" s="1092" t="s">
        <v>478</v>
      </c>
      <c r="CB118" s="1092"/>
      <c r="CC118" s="1092"/>
      <c r="CD118" s="1092"/>
      <c r="CE118" s="1092"/>
      <c r="CF118" s="1008" t="s">
        <v>451</v>
      </c>
      <c r="CG118" s="1009"/>
      <c r="CH118" s="1009"/>
      <c r="CI118" s="1009"/>
      <c r="CJ118" s="1009"/>
      <c r="CK118" s="1039"/>
      <c r="CL118" s="1040"/>
      <c r="CM118" s="1010" t="s">
        <v>479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448</v>
      </c>
      <c r="DH118" s="1053"/>
      <c r="DI118" s="1053"/>
      <c r="DJ118" s="1053"/>
      <c r="DK118" s="1054"/>
      <c r="DL118" s="1055" t="s">
        <v>450</v>
      </c>
      <c r="DM118" s="1053"/>
      <c r="DN118" s="1053"/>
      <c r="DO118" s="1053"/>
      <c r="DP118" s="1054"/>
      <c r="DQ118" s="1055" t="s">
        <v>448</v>
      </c>
      <c r="DR118" s="1053"/>
      <c r="DS118" s="1053"/>
      <c r="DT118" s="1053"/>
      <c r="DU118" s="1054"/>
      <c r="DV118" s="1056" t="s">
        <v>451</v>
      </c>
      <c r="DW118" s="1057"/>
      <c r="DX118" s="1057"/>
      <c r="DY118" s="1057"/>
      <c r="DZ118" s="1058"/>
    </row>
    <row r="119" spans="1:130" s="247" customFormat="1" ht="26.25" customHeight="1">
      <c r="A119" s="1152" t="s">
        <v>445</v>
      </c>
      <c r="B119" s="1038"/>
      <c r="C119" s="1017" t="s">
        <v>446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451</v>
      </c>
      <c r="AB119" s="986"/>
      <c r="AC119" s="986"/>
      <c r="AD119" s="986"/>
      <c r="AE119" s="987"/>
      <c r="AF119" s="988" t="s">
        <v>447</v>
      </c>
      <c r="AG119" s="986"/>
      <c r="AH119" s="986"/>
      <c r="AI119" s="986"/>
      <c r="AJ119" s="987"/>
      <c r="AK119" s="988" t="s">
        <v>451</v>
      </c>
      <c r="AL119" s="986"/>
      <c r="AM119" s="986"/>
      <c r="AN119" s="986"/>
      <c r="AO119" s="987"/>
      <c r="AP119" s="989" t="s">
        <v>448</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480</v>
      </c>
      <c r="BP119" s="1100"/>
      <c r="BQ119" s="1091">
        <v>63482387</v>
      </c>
      <c r="BR119" s="1092"/>
      <c r="BS119" s="1092"/>
      <c r="BT119" s="1092"/>
      <c r="BU119" s="1092"/>
      <c r="BV119" s="1092">
        <v>62333078</v>
      </c>
      <c r="BW119" s="1092"/>
      <c r="BX119" s="1092"/>
      <c r="BY119" s="1092"/>
      <c r="BZ119" s="1092"/>
      <c r="CA119" s="1092">
        <v>60405603</v>
      </c>
      <c r="CB119" s="1092"/>
      <c r="CC119" s="1092"/>
      <c r="CD119" s="1092"/>
      <c r="CE119" s="1092"/>
      <c r="CF119" s="1093"/>
      <c r="CG119" s="1094"/>
      <c r="CH119" s="1094"/>
      <c r="CI119" s="1094"/>
      <c r="CJ119" s="1095"/>
      <c r="CK119" s="1041"/>
      <c r="CL119" s="1042"/>
      <c r="CM119" s="1096" t="s">
        <v>481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450</v>
      </c>
      <c r="DH119" s="1078"/>
      <c r="DI119" s="1078"/>
      <c r="DJ119" s="1078"/>
      <c r="DK119" s="1079"/>
      <c r="DL119" s="1077" t="s">
        <v>450</v>
      </c>
      <c r="DM119" s="1078"/>
      <c r="DN119" s="1078"/>
      <c r="DO119" s="1078"/>
      <c r="DP119" s="1079"/>
      <c r="DQ119" s="1077" t="s">
        <v>450</v>
      </c>
      <c r="DR119" s="1078"/>
      <c r="DS119" s="1078"/>
      <c r="DT119" s="1078"/>
      <c r="DU119" s="1079"/>
      <c r="DV119" s="1080" t="s">
        <v>450</v>
      </c>
      <c r="DW119" s="1081"/>
      <c r="DX119" s="1081"/>
      <c r="DY119" s="1081"/>
      <c r="DZ119" s="1082"/>
    </row>
    <row r="120" spans="1:130" s="247" customFormat="1" ht="26.25" customHeight="1">
      <c r="A120" s="1153"/>
      <c r="B120" s="1040"/>
      <c r="C120" s="1010" t="s">
        <v>453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451</v>
      </c>
      <c r="AB120" s="1053"/>
      <c r="AC120" s="1053"/>
      <c r="AD120" s="1053"/>
      <c r="AE120" s="1054"/>
      <c r="AF120" s="1055" t="s">
        <v>448</v>
      </c>
      <c r="AG120" s="1053"/>
      <c r="AH120" s="1053"/>
      <c r="AI120" s="1053"/>
      <c r="AJ120" s="1054"/>
      <c r="AK120" s="1055" t="s">
        <v>447</v>
      </c>
      <c r="AL120" s="1053"/>
      <c r="AM120" s="1053"/>
      <c r="AN120" s="1053"/>
      <c r="AO120" s="1054"/>
      <c r="AP120" s="1056" t="s">
        <v>451</v>
      </c>
      <c r="AQ120" s="1057"/>
      <c r="AR120" s="1057"/>
      <c r="AS120" s="1057"/>
      <c r="AT120" s="1058"/>
      <c r="AU120" s="1083" t="s">
        <v>482</v>
      </c>
      <c r="AV120" s="1084"/>
      <c r="AW120" s="1084"/>
      <c r="AX120" s="1084"/>
      <c r="AY120" s="1085"/>
      <c r="AZ120" s="1034" t="s">
        <v>483</v>
      </c>
      <c r="BA120" s="983"/>
      <c r="BB120" s="983"/>
      <c r="BC120" s="983"/>
      <c r="BD120" s="983"/>
      <c r="BE120" s="983"/>
      <c r="BF120" s="983"/>
      <c r="BG120" s="983"/>
      <c r="BH120" s="983"/>
      <c r="BI120" s="983"/>
      <c r="BJ120" s="983"/>
      <c r="BK120" s="983"/>
      <c r="BL120" s="983"/>
      <c r="BM120" s="983"/>
      <c r="BN120" s="983"/>
      <c r="BO120" s="983"/>
      <c r="BP120" s="984"/>
      <c r="BQ120" s="1020">
        <v>8707188</v>
      </c>
      <c r="BR120" s="1021"/>
      <c r="BS120" s="1021"/>
      <c r="BT120" s="1021"/>
      <c r="BU120" s="1021"/>
      <c r="BV120" s="1021">
        <v>9156071</v>
      </c>
      <c r="BW120" s="1021"/>
      <c r="BX120" s="1021"/>
      <c r="BY120" s="1021"/>
      <c r="BZ120" s="1021"/>
      <c r="CA120" s="1021">
        <v>8451071</v>
      </c>
      <c r="CB120" s="1021"/>
      <c r="CC120" s="1021"/>
      <c r="CD120" s="1021"/>
      <c r="CE120" s="1021"/>
      <c r="CF120" s="1035">
        <v>44.9</v>
      </c>
      <c r="CG120" s="1036"/>
      <c r="CH120" s="1036"/>
      <c r="CI120" s="1036"/>
      <c r="CJ120" s="1036"/>
      <c r="CK120" s="1101" t="s">
        <v>484</v>
      </c>
      <c r="CL120" s="1102"/>
      <c r="CM120" s="1102"/>
      <c r="CN120" s="1102"/>
      <c r="CO120" s="1103"/>
      <c r="CP120" s="1109" t="s">
        <v>485</v>
      </c>
      <c r="CQ120" s="1110"/>
      <c r="CR120" s="1110"/>
      <c r="CS120" s="1110"/>
      <c r="CT120" s="1110"/>
      <c r="CU120" s="1110"/>
      <c r="CV120" s="1110"/>
      <c r="CW120" s="1110"/>
      <c r="CX120" s="1110"/>
      <c r="CY120" s="1110"/>
      <c r="CZ120" s="1110"/>
      <c r="DA120" s="1110"/>
      <c r="DB120" s="1110"/>
      <c r="DC120" s="1110"/>
      <c r="DD120" s="1110"/>
      <c r="DE120" s="1110"/>
      <c r="DF120" s="1111"/>
      <c r="DG120" s="1020" t="s">
        <v>448</v>
      </c>
      <c r="DH120" s="1021"/>
      <c r="DI120" s="1021"/>
      <c r="DJ120" s="1021"/>
      <c r="DK120" s="1021"/>
      <c r="DL120" s="1021" t="s">
        <v>451</v>
      </c>
      <c r="DM120" s="1021"/>
      <c r="DN120" s="1021"/>
      <c r="DO120" s="1021"/>
      <c r="DP120" s="1021"/>
      <c r="DQ120" s="1021">
        <v>9727130</v>
      </c>
      <c r="DR120" s="1021"/>
      <c r="DS120" s="1021"/>
      <c r="DT120" s="1021"/>
      <c r="DU120" s="1021"/>
      <c r="DV120" s="1022">
        <v>51.7</v>
      </c>
      <c r="DW120" s="1022"/>
      <c r="DX120" s="1022"/>
      <c r="DY120" s="1022"/>
      <c r="DZ120" s="1023"/>
    </row>
    <row r="121" spans="1:130" s="247" customFormat="1" ht="26.25" customHeight="1">
      <c r="A121" s="1153"/>
      <c r="B121" s="1040"/>
      <c r="C121" s="1061" t="s">
        <v>486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450</v>
      </c>
      <c r="AB121" s="1053"/>
      <c r="AC121" s="1053"/>
      <c r="AD121" s="1053"/>
      <c r="AE121" s="1054"/>
      <c r="AF121" s="1055" t="s">
        <v>451</v>
      </c>
      <c r="AG121" s="1053"/>
      <c r="AH121" s="1053"/>
      <c r="AI121" s="1053"/>
      <c r="AJ121" s="1054"/>
      <c r="AK121" s="1055" t="s">
        <v>447</v>
      </c>
      <c r="AL121" s="1053"/>
      <c r="AM121" s="1053"/>
      <c r="AN121" s="1053"/>
      <c r="AO121" s="1054"/>
      <c r="AP121" s="1056" t="s">
        <v>447</v>
      </c>
      <c r="AQ121" s="1057"/>
      <c r="AR121" s="1057"/>
      <c r="AS121" s="1057"/>
      <c r="AT121" s="1058"/>
      <c r="AU121" s="1086"/>
      <c r="AV121" s="1087"/>
      <c r="AW121" s="1087"/>
      <c r="AX121" s="1087"/>
      <c r="AY121" s="1088"/>
      <c r="AZ121" s="1043" t="s">
        <v>487</v>
      </c>
      <c r="BA121" s="1044"/>
      <c r="BB121" s="1044"/>
      <c r="BC121" s="1044"/>
      <c r="BD121" s="1044"/>
      <c r="BE121" s="1044"/>
      <c r="BF121" s="1044"/>
      <c r="BG121" s="1044"/>
      <c r="BH121" s="1044"/>
      <c r="BI121" s="1044"/>
      <c r="BJ121" s="1044"/>
      <c r="BK121" s="1044"/>
      <c r="BL121" s="1044"/>
      <c r="BM121" s="1044"/>
      <c r="BN121" s="1044"/>
      <c r="BO121" s="1044"/>
      <c r="BP121" s="1045"/>
      <c r="BQ121" s="1013">
        <v>6051789</v>
      </c>
      <c r="BR121" s="1014"/>
      <c r="BS121" s="1014"/>
      <c r="BT121" s="1014"/>
      <c r="BU121" s="1014"/>
      <c r="BV121" s="1014">
        <v>5731177</v>
      </c>
      <c r="BW121" s="1014"/>
      <c r="BX121" s="1014"/>
      <c r="BY121" s="1014"/>
      <c r="BZ121" s="1014"/>
      <c r="CA121" s="1014">
        <v>5652962</v>
      </c>
      <c r="CB121" s="1014"/>
      <c r="CC121" s="1014"/>
      <c r="CD121" s="1014"/>
      <c r="CE121" s="1014"/>
      <c r="CF121" s="1008">
        <v>30</v>
      </c>
      <c r="CG121" s="1009"/>
      <c r="CH121" s="1009"/>
      <c r="CI121" s="1009"/>
      <c r="CJ121" s="1009"/>
      <c r="CK121" s="1104"/>
      <c r="CL121" s="1105"/>
      <c r="CM121" s="1105"/>
      <c r="CN121" s="1105"/>
      <c r="CO121" s="1106"/>
      <c r="CP121" s="1114" t="s">
        <v>488</v>
      </c>
      <c r="CQ121" s="1115"/>
      <c r="CR121" s="1115"/>
      <c r="CS121" s="1115"/>
      <c r="CT121" s="1115"/>
      <c r="CU121" s="1115"/>
      <c r="CV121" s="1115"/>
      <c r="CW121" s="1115"/>
      <c r="CX121" s="1115"/>
      <c r="CY121" s="1115"/>
      <c r="CZ121" s="1115"/>
      <c r="DA121" s="1115"/>
      <c r="DB121" s="1115"/>
      <c r="DC121" s="1115"/>
      <c r="DD121" s="1115"/>
      <c r="DE121" s="1115"/>
      <c r="DF121" s="1116"/>
      <c r="DG121" s="1013">
        <v>1632558</v>
      </c>
      <c r="DH121" s="1014"/>
      <c r="DI121" s="1014"/>
      <c r="DJ121" s="1014"/>
      <c r="DK121" s="1014"/>
      <c r="DL121" s="1014">
        <v>1551447</v>
      </c>
      <c r="DM121" s="1014"/>
      <c r="DN121" s="1014"/>
      <c r="DO121" s="1014"/>
      <c r="DP121" s="1014"/>
      <c r="DQ121" s="1014">
        <v>1344222</v>
      </c>
      <c r="DR121" s="1014"/>
      <c r="DS121" s="1014"/>
      <c r="DT121" s="1014"/>
      <c r="DU121" s="1014"/>
      <c r="DV121" s="1015">
        <v>7.1</v>
      </c>
      <c r="DW121" s="1015"/>
      <c r="DX121" s="1015"/>
      <c r="DY121" s="1015"/>
      <c r="DZ121" s="1016"/>
    </row>
    <row r="122" spans="1:130" s="247" customFormat="1" ht="26.25" customHeight="1">
      <c r="A122" s="1153"/>
      <c r="B122" s="1040"/>
      <c r="C122" s="1010" t="s">
        <v>467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448</v>
      </c>
      <c r="AB122" s="1053"/>
      <c r="AC122" s="1053"/>
      <c r="AD122" s="1053"/>
      <c r="AE122" s="1054"/>
      <c r="AF122" s="1055" t="s">
        <v>447</v>
      </c>
      <c r="AG122" s="1053"/>
      <c r="AH122" s="1053"/>
      <c r="AI122" s="1053"/>
      <c r="AJ122" s="1054"/>
      <c r="AK122" s="1055" t="s">
        <v>448</v>
      </c>
      <c r="AL122" s="1053"/>
      <c r="AM122" s="1053"/>
      <c r="AN122" s="1053"/>
      <c r="AO122" s="1054"/>
      <c r="AP122" s="1056" t="s">
        <v>447</v>
      </c>
      <c r="AQ122" s="1057"/>
      <c r="AR122" s="1057"/>
      <c r="AS122" s="1057"/>
      <c r="AT122" s="1058"/>
      <c r="AU122" s="1086"/>
      <c r="AV122" s="1087"/>
      <c r="AW122" s="1087"/>
      <c r="AX122" s="1087"/>
      <c r="AY122" s="1088"/>
      <c r="AZ122" s="1068" t="s">
        <v>489</v>
      </c>
      <c r="BA122" s="1059"/>
      <c r="BB122" s="1059"/>
      <c r="BC122" s="1059"/>
      <c r="BD122" s="1059"/>
      <c r="BE122" s="1059"/>
      <c r="BF122" s="1059"/>
      <c r="BG122" s="1059"/>
      <c r="BH122" s="1059"/>
      <c r="BI122" s="1059"/>
      <c r="BJ122" s="1059"/>
      <c r="BK122" s="1059"/>
      <c r="BL122" s="1059"/>
      <c r="BM122" s="1059"/>
      <c r="BN122" s="1059"/>
      <c r="BO122" s="1059"/>
      <c r="BP122" s="1060"/>
      <c r="BQ122" s="1091">
        <v>42396794</v>
      </c>
      <c r="BR122" s="1092"/>
      <c r="BS122" s="1092"/>
      <c r="BT122" s="1092"/>
      <c r="BU122" s="1092"/>
      <c r="BV122" s="1092">
        <v>40531917</v>
      </c>
      <c r="BW122" s="1092"/>
      <c r="BX122" s="1092"/>
      <c r="BY122" s="1092"/>
      <c r="BZ122" s="1092"/>
      <c r="CA122" s="1092">
        <v>38781764</v>
      </c>
      <c r="CB122" s="1092"/>
      <c r="CC122" s="1092"/>
      <c r="CD122" s="1092"/>
      <c r="CE122" s="1092"/>
      <c r="CF122" s="1112">
        <v>206</v>
      </c>
      <c r="CG122" s="1113"/>
      <c r="CH122" s="1113"/>
      <c r="CI122" s="1113"/>
      <c r="CJ122" s="1113"/>
      <c r="CK122" s="1104"/>
      <c r="CL122" s="1105"/>
      <c r="CM122" s="1105"/>
      <c r="CN122" s="1105"/>
      <c r="CO122" s="1106"/>
      <c r="CP122" s="1114" t="s">
        <v>490</v>
      </c>
      <c r="CQ122" s="1115"/>
      <c r="CR122" s="1115"/>
      <c r="CS122" s="1115"/>
      <c r="CT122" s="1115"/>
      <c r="CU122" s="1115"/>
      <c r="CV122" s="1115"/>
      <c r="CW122" s="1115"/>
      <c r="CX122" s="1115"/>
      <c r="CY122" s="1115"/>
      <c r="CZ122" s="1115"/>
      <c r="DA122" s="1115"/>
      <c r="DB122" s="1115"/>
      <c r="DC122" s="1115"/>
      <c r="DD122" s="1115"/>
      <c r="DE122" s="1115"/>
      <c r="DF122" s="1116"/>
      <c r="DG122" s="1013">
        <v>1594580</v>
      </c>
      <c r="DH122" s="1014"/>
      <c r="DI122" s="1014"/>
      <c r="DJ122" s="1014"/>
      <c r="DK122" s="1014"/>
      <c r="DL122" s="1014">
        <v>1432848</v>
      </c>
      <c r="DM122" s="1014"/>
      <c r="DN122" s="1014"/>
      <c r="DO122" s="1014"/>
      <c r="DP122" s="1014"/>
      <c r="DQ122" s="1014">
        <v>1317361</v>
      </c>
      <c r="DR122" s="1014"/>
      <c r="DS122" s="1014"/>
      <c r="DT122" s="1014"/>
      <c r="DU122" s="1014"/>
      <c r="DV122" s="1015">
        <v>7</v>
      </c>
      <c r="DW122" s="1015"/>
      <c r="DX122" s="1015"/>
      <c r="DY122" s="1015"/>
      <c r="DZ122" s="1016"/>
    </row>
    <row r="123" spans="1:130" s="247" customFormat="1" ht="26.25" customHeight="1">
      <c r="A123" s="1153"/>
      <c r="B123" s="1040"/>
      <c r="C123" s="1010" t="s">
        <v>473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448</v>
      </c>
      <c r="AB123" s="1053"/>
      <c r="AC123" s="1053"/>
      <c r="AD123" s="1053"/>
      <c r="AE123" s="1054"/>
      <c r="AF123" s="1055" t="s">
        <v>447</v>
      </c>
      <c r="AG123" s="1053"/>
      <c r="AH123" s="1053"/>
      <c r="AI123" s="1053"/>
      <c r="AJ123" s="1054"/>
      <c r="AK123" s="1055" t="s">
        <v>448</v>
      </c>
      <c r="AL123" s="1053"/>
      <c r="AM123" s="1053"/>
      <c r="AN123" s="1053"/>
      <c r="AO123" s="1054"/>
      <c r="AP123" s="1056" t="s">
        <v>450</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491</v>
      </c>
      <c r="BP123" s="1100"/>
      <c r="BQ123" s="1159">
        <v>57155771</v>
      </c>
      <c r="BR123" s="1160"/>
      <c r="BS123" s="1160"/>
      <c r="BT123" s="1160"/>
      <c r="BU123" s="1160"/>
      <c r="BV123" s="1160">
        <v>55419165</v>
      </c>
      <c r="BW123" s="1160"/>
      <c r="BX123" s="1160"/>
      <c r="BY123" s="1160"/>
      <c r="BZ123" s="1160"/>
      <c r="CA123" s="1160">
        <v>52885797</v>
      </c>
      <c r="CB123" s="1160"/>
      <c r="CC123" s="1160"/>
      <c r="CD123" s="1160"/>
      <c r="CE123" s="1160"/>
      <c r="CF123" s="1093"/>
      <c r="CG123" s="1094"/>
      <c r="CH123" s="1094"/>
      <c r="CI123" s="1094"/>
      <c r="CJ123" s="1095"/>
      <c r="CK123" s="1104"/>
      <c r="CL123" s="1105"/>
      <c r="CM123" s="1105"/>
      <c r="CN123" s="1105"/>
      <c r="CO123" s="1106"/>
      <c r="CP123" s="1114" t="s">
        <v>492</v>
      </c>
      <c r="CQ123" s="1115"/>
      <c r="CR123" s="1115"/>
      <c r="CS123" s="1115"/>
      <c r="CT123" s="1115"/>
      <c r="CU123" s="1115"/>
      <c r="CV123" s="1115"/>
      <c r="CW123" s="1115"/>
      <c r="CX123" s="1115"/>
      <c r="CY123" s="1115"/>
      <c r="CZ123" s="1115"/>
      <c r="DA123" s="1115"/>
      <c r="DB123" s="1115"/>
      <c r="DC123" s="1115"/>
      <c r="DD123" s="1115"/>
      <c r="DE123" s="1115"/>
      <c r="DF123" s="1116"/>
      <c r="DG123" s="1052">
        <v>257165</v>
      </c>
      <c r="DH123" s="1053"/>
      <c r="DI123" s="1053"/>
      <c r="DJ123" s="1053"/>
      <c r="DK123" s="1054"/>
      <c r="DL123" s="1055">
        <v>468812</v>
      </c>
      <c r="DM123" s="1053"/>
      <c r="DN123" s="1053"/>
      <c r="DO123" s="1053"/>
      <c r="DP123" s="1054"/>
      <c r="DQ123" s="1055">
        <v>687796</v>
      </c>
      <c r="DR123" s="1053"/>
      <c r="DS123" s="1053"/>
      <c r="DT123" s="1053"/>
      <c r="DU123" s="1054"/>
      <c r="DV123" s="1056">
        <v>3.7</v>
      </c>
      <c r="DW123" s="1057"/>
      <c r="DX123" s="1057"/>
      <c r="DY123" s="1057"/>
      <c r="DZ123" s="1058"/>
    </row>
    <row r="124" spans="1:130" s="247" customFormat="1" ht="26.25" customHeight="1" thickBot="1">
      <c r="A124" s="1153"/>
      <c r="B124" s="1040"/>
      <c r="C124" s="1010" t="s">
        <v>476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450</v>
      </c>
      <c r="AB124" s="1053"/>
      <c r="AC124" s="1053"/>
      <c r="AD124" s="1053"/>
      <c r="AE124" s="1054"/>
      <c r="AF124" s="1055" t="s">
        <v>447</v>
      </c>
      <c r="AG124" s="1053"/>
      <c r="AH124" s="1053"/>
      <c r="AI124" s="1053"/>
      <c r="AJ124" s="1054"/>
      <c r="AK124" s="1055" t="s">
        <v>450</v>
      </c>
      <c r="AL124" s="1053"/>
      <c r="AM124" s="1053"/>
      <c r="AN124" s="1053"/>
      <c r="AO124" s="1054"/>
      <c r="AP124" s="1056" t="s">
        <v>450</v>
      </c>
      <c r="AQ124" s="1057"/>
      <c r="AR124" s="1057"/>
      <c r="AS124" s="1057"/>
      <c r="AT124" s="1058"/>
      <c r="AU124" s="1155" t="s">
        <v>493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33.700000000000003</v>
      </c>
      <c r="BR124" s="1122"/>
      <c r="BS124" s="1122"/>
      <c r="BT124" s="1122"/>
      <c r="BU124" s="1122"/>
      <c r="BV124" s="1122">
        <v>36.9</v>
      </c>
      <c r="BW124" s="1122"/>
      <c r="BX124" s="1122"/>
      <c r="BY124" s="1122"/>
      <c r="BZ124" s="1122"/>
      <c r="CA124" s="1122">
        <v>39.9</v>
      </c>
      <c r="CB124" s="1122"/>
      <c r="CC124" s="1122"/>
      <c r="CD124" s="1122"/>
      <c r="CE124" s="1122"/>
      <c r="CF124" s="1123"/>
      <c r="CG124" s="1124"/>
      <c r="CH124" s="1124"/>
      <c r="CI124" s="1124"/>
      <c r="CJ124" s="1125"/>
      <c r="CK124" s="1107"/>
      <c r="CL124" s="1107"/>
      <c r="CM124" s="1107"/>
      <c r="CN124" s="1107"/>
      <c r="CO124" s="1108"/>
      <c r="CP124" s="1114" t="s">
        <v>494</v>
      </c>
      <c r="CQ124" s="1115"/>
      <c r="CR124" s="1115"/>
      <c r="CS124" s="1115"/>
      <c r="CT124" s="1115"/>
      <c r="CU124" s="1115"/>
      <c r="CV124" s="1115"/>
      <c r="CW124" s="1115"/>
      <c r="CX124" s="1115"/>
      <c r="CY124" s="1115"/>
      <c r="CZ124" s="1115"/>
      <c r="DA124" s="1115"/>
      <c r="DB124" s="1115"/>
      <c r="DC124" s="1115"/>
      <c r="DD124" s="1115"/>
      <c r="DE124" s="1115"/>
      <c r="DF124" s="1116"/>
      <c r="DG124" s="1099">
        <v>10563704</v>
      </c>
      <c r="DH124" s="1078"/>
      <c r="DI124" s="1078"/>
      <c r="DJ124" s="1078"/>
      <c r="DK124" s="1079"/>
      <c r="DL124" s="1077">
        <v>10614247</v>
      </c>
      <c r="DM124" s="1078"/>
      <c r="DN124" s="1078"/>
      <c r="DO124" s="1078"/>
      <c r="DP124" s="1079"/>
      <c r="DQ124" s="1077">
        <v>600099</v>
      </c>
      <c r="DR124" s="1078"/>
      <c r="DS124" s="1078"/>
      <c r="DT124" s="1078"/>
      <c r="DU124" s="1079"/>
      <c r="DV124" s="1080">
        <v>3.2</v>
      </c>
      <c r="DW124" s="1081"/>
      <c r="DX124" s="1081"/>
      <c r="DY124" s="1081"/>
      <c r="DZ124" s="1082"/>
    </row>
    <row r="125" spans="1:130" s="247" customFormat="1" ht="26.25" customHeight="1">
      <c r="A125" s="1153"/>
      <c r="B125" s="1040"/>
      <c r="C125" s="1010" t="s">
        <v>479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495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496</v>
      </c>
      <c r="CL125" s="1102"/>
      <c r="CM125" s="1102"/>
      <c r="CN125" s="1102"/>
      <c r="CO125" s="1103"/>
      <c r="CP125" s="1034" t="s">
        <v>497</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495</v>
      </c>
      <c r="DR125" s="1021"/>
      <c r="DS125" s="1021"/>
      <c r="DT125" s="1021"/>
      <c r="DU125" s="1021"/>
      <c r="DV125" s="1022" t="s">
        <v>128</v>
      </c>
      <c r="DW125" s="1022"/>
      <c r="DX125" s="1022"/>
      <c r="DY125" s="1022"/>
      <c r="DZ125" s="1023"/>
    </row>
    <row r="126" spans="1:130" s="247" customFormat="1" ht="26.25" customHeight="1" thickBot="1">
      <c r="A126" s="1153"/>
      <c r="B126" s="1040"/>
      <c r="C126" s="1010" t="s">
        <v>481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495</v>
      </c>
      <c r="AL126" s="1053"/>
      <c r="AM126" s="1053"/>
      <c r="AN126" s="1053"/>
      <c r="AO126" s="1054"/>
      <c r="AP126" s="1056" t="s">
        <v>495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498</v>
      </c>
      <c r="CQ126" s="1044"/>
      <c r="CR126" s="1044"/>
      <c r="CS126" s="1044"/>
      <c r="CT126" s="1044"/>
      <c r="CU126" s="1044"/>
      <c r="CV126" s="1044"/>
      <c r="CW126" s="1044"/>
      <c r="CX126" s="1044"/>
      <c r="CY126" s="1044"/>
      <c r="CZ126" s="1044"/>
      <c r="DA126" s="1044"/>
      <c r="DB126" s="1044"/>
      <c r="DC126" s="1044"/>
      <c r="DD126" s="1044"/>
      <c r="DE126" s="1044"/>
      <c r="DF126" s="1045"/>
      <c r="DG126" s="1013">
        <v>257207</v>
      </c>
      <c r="DH126" s="1014"/>
      <c r="DI126" s="1014"/>
      <c r="DJ126" s="1014"/>
      <c r="DK126" s="1014"/>
      <c r="DL126" s="1014">
        <v>245471</v>
      </c>
      <c r="DM126" s="1014"/>
      <c r="DN126" s="1014"/>
      <c r="DO126" s="1014"/>
      <c r="DP126" s="1014"/>
      <c r="DQ126" s="1014">
        <v>245857</v>
      </c>
      <c r="DR126" s="1014"/>
      <c r="DS126" s="1014"/>
      <c r="DT126" s="1014"/>
      <c r="DU126" s="1014"/>
      <c r="DV126" s="1015">
        <v>1.3</v>
      </c>
      <c r="DW126" s="1015"/>
      <c r="DX126" s="1015"/>
      <c r="DY126" s="1015"/>
      <c r="DZ126" s="1016"/>
    </row>
    <row r="127" spans="1:130" s="247" customFormat="1" ht="26.25" customHeight="1">
      <c r="A127" s="1154"/>
      <c r="B127" s="1042"/>
      <c r="C127" s="1096" t="s">
        <v>499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495</v>
      </c>
      <c r="AB127" s="1053"/>
      <c r="AC127" s="1053"/>
      <c r="AD127" s="1053"/>
      <c r="AE127" s="1054"/>
      <c r="AF127" s="1055" t="s">
        <v>128</v>
      </c>
      <c r="AG127" s="1053"/>
      <c r="AH127" s="1053"/>
      <c r="AI127" s="1053"/>
      <c r="AJ127" s="1054"/>
      <c r="AK127" s="1055" t="s">
        <v>495</v>
      </c>
      <c r="AL127" s="1053"/>
      <c r="AM127" s="1053"/>
      <c r="AN127" s="1053"/>
      <c r="AO127" s="1054"/>
      <c r="AP127" s="1056" t="s">
        <v>128</v>
      </c>
      <c r="AQ127" s="1057"/>
      <c r="AR127" s="1057"/>
      <c r="AS127" s="1057"/>
      <c r="AT127" s="1058"/>
      <c r="AU127" s="283"/>
      <c r="AV127" s="283"/>
      <c r="AW127" s="283"/>
      <c r="AX127" s="1126" t="s">
        <v>500</v>
      </c>
      <c r="AY127" s="1127"/>
      <c r="AZ127" s="1127"/>
      <c r="BA127" s="1127"/>
      <c r="BB127" s="1127"/>
      <c r="BC127" s="1127"/>
      <c r="BD127" s="1127"/>
      <c r="BE127" s="1128"/>
      <c r="BF127" s="1129" t="s">
        <v>501</v>
      </c>
      <c r="BG127" s="1127"/>
      <c r="BH127" s="1127"/>
      <c r="BI127" s="1127"/>
      <c r="BJ127" s="1127"/>
      <c r="BK127" s="1127"/>
      <c r="BL127" s="1128"/>
      <c r="BM127" s="1129" t="s">
        <v>502</v>
      </c>
      <c r="BN127" s="1127"/>
      <c r="BO127" s="1127"/>
      <c r="BP127" s="1127"/>
      <c r="BQ127" s="1127"/>
      <c r="BR127" s="1127"/>
      <c r="BS127" s="1128"/>
      <c r="BT127" s="1129" t="s">
        <v>503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504</v>
      </c>
      <c r="CQ127" s="1044"/>
      <c r="CR127" s="1044"/>
      <c r="CS127" s="1044"/>
      <c r="CT127" s="1044"/>
      <c r="CU127" s="1044"/>
      <c r="CV127" s="1044"/>
      <c r="CW127" s="1044"/>
      <c r="CX127" s="1044"/>
      <c r="CY127" s="1044"/>
      <c r="CZ127" s="1044"/>
      <c r="DA127" s="1044"/>
      <c r="DB127" s="1044"/>
      <c r="DC127" s="1044"/>
      <c r="DD127" s="1044"/>
      <c r="DE127" s="1044"/>
      <c r="DF127" s="1045"/>
      <c r="DG127" s="1013" t="s">
        <v>495</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c r="A128" s="1137" t="s">
        <v>505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506</v>
      </c>
      <c r="X128" s="1139"/>
      <c r="Y128" s="1139"/>
      <c r="Z128" s="1140"/>
      <c r="AA128" s="1141">
        <v>584187</v>
      </c>
      <c r="AB128" s="1142"/>
      <c r="AC128" s="1142"/>
      <c r="AD128" s="1142"/>
      <c r="AE128" s="1143"/>
      <c r="AF128" s="1144">
        <v>606406</v>
      </c>
      <c r="AG128" s="1142"/>
      <c r="AH128" s="1142"/>
      <c r="AI128" s="1142"/>
      <c r="AJ128" s="1143"/>
      <c r="AK128" s="1144">
        <v>564654</v>
      </c>
      <c r="AL128" s="1142"/>
      <c r="AM128" s="1142"/>
      <c r="AN128" s="1142"/>
      <c r="AO128" s="1143"/>
      <c r="AP128" s="1145"/>
      <c r="AQ128" s="1146"/>
      <c r="AR128" s="1146"/>
      <c r="AS128" s="1146"/>
      <c r="AT128" s="1147"/>
      <c r="AU128" s="283"/>
      <c r="AV128" s="283"/>
      <c r="AW128" s="283"/>
      <c r="AX128" s="982" t="s">
        <v>507</v>
      </c>
      <c r="AY128" s="983"/>
      <c r="AZ128" s="983"/>
      <c r="BA128" s="983"/>
      <c r="BB128" s="983"/>
      <c r="BC128" s="983"/>
      <c r="BD128" s="983"/>
      <c r="BE128" s="984"/>
      <c r="BF128" s="1148" t="s">
        <v>128</v>
      </c>
      <c r="BG128" s="1149"/>
      <c r="BH128" s="1149"/>
      <c r="BI128" s="1149"/>
      <c r="BJ128" s="1149"/>
      <c r="BK128" s="1149"/>
      <c r="BL128" s="1150"/>
      <c r="BM128" s="1148">
        <v>12.2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508</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495</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509</v>
      </c>
      <c r="X129" s="1168"/>
      <c r="Y129" s="1168"/>
      <c r="Z129" s="1169"/>
      <c r="AA129" s="1052">
        <v>23362430</v>
      </c>
      <c r="AB129" s="1053"/>
      <c r="AC129" s="1053"/>
      <c r="AD129" s="1053"/>
      <c r="AE129" s="1054"/>
      <c r="AF129" s="1055">
        <v>23307093</v>
      </c>
      <c r="AG129" s="1053"/>
      <c r="AH129" s="1053"/>
      <c r="AI129" s="1053"/>
      <c r="AJ129" s="1054"/>
      <c r="AK129" s="1055">
        <v>23415815</v>
      </c>
      <c r="AL129" s="1053"/>
      <c r="AM129" s="1053"/>
      <c r="AN129" s="1053"/>
      <c r="AO129" s="1054"/>
      <c r="AP129" s="1170"/>
      <c r="AQ129" s="1171"/>
      <c r="AR129" s="1171"/>
      <c r="AS129" s="1171"/>
      <c r="AT129" s="1172"/>
      <c r="AU129" s="285"/>
      <c r="AV129" s="285"/>
      <c r="AW129" s="285"/>
      <c r="AX129" s="1161" t="s">
        <v>510</v>
      </c>
      <c r="AY129" s="1044"/>
      <c r="AZ129" s="1044"/>
      <c r="BA129" s="1044"/>
      <c r="BB129" s="1044"/>
      <c r="BC129" s="1044"/>
      <c r="BD129" s="1044"/>
      <c r="BE129" s="1045"/>
      <c r="BF129" s="1162" t="s">
        <v>128</v>
      </c>
      <c r="BG129" s="1163"/>
      <c r="BH129" s="1163"/>
      <c r="BI129" s="1163"/>
      <c r="BJ129" s="1163"/>
      <c r="BK129" s="1163"/>
      <c r="BL129" s="1164"/>
      <c r="BM129" s="1162">
        <v>17.2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511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512</v>
      </c>
      <c r="X130" s="1168"/>
      <c r="Y130" s="1168"/>
      <c r="Z130" s="1169"/>
      <c r="AA130" s="1052">
        <v>4616918</v>
      </c>
      <c r="AB130" s="1053"/>
      <c r="AC130" s="1053"/>
      <c r="AD130" s="1053"/>
      <c r="AE130" s="1054"/>
      <c r="AF130" s="1055">
        <v>4593428</v>
      </c>
      <c r="AG130" s="1053"/>
      <c r="AH130" s="1053"/>
      <c r="AI130" s="1053"/>
      <c r="AJ130" s="1054"/>
      <c r="AK130" s="1055">
        <v>4589737</v>
      </c>
      <c r="AL130" s="1053"/>
      <c r="AM130" s="1053"/>
      <c r="AN130" s="1053"/>
      <c r="AO130" s="1054"/>
      <c r="AP130" s="1170"/>
      <c r="AQ130" s="1171"/>
      <c r="AR130" s="1171"/>
      <c r="AS130" s="1171"/>
      <c r="AT130" s="1172"/>
      <c r="AU130" s="285"/>
      <c r="AV130" s="285"/>
      <c r="AW130" s="285"/>
      <c r="AX130" s="1161" t="s">
        <v>513</v>
      </c>
      <c r="AY130" s="1044"/>
      <c r="AZ130" s="1044"/>
      <c r="BA130" s="1044"/>
      <c r="BB130" s="1044"/>
      <c r="BC130" s="1044"/>
      <c r="BD130" s="1044"/>
      <c r="BE130" s="1045"/>
      <c r="BF130" s="1198">
        <v>6.1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514</v>
      </c>
      <c r="X131" s="1206"/>
      <c r="Y131" s="1206"/>
      <c r="Z131" s="1207"/>
      <c r="AA131" s="1099">
        <v>18745512</v>
      </c>
      <c r="AB131" s="1078"/>
      <c r="AC131" s="1078"/>
      <c r="AD131" s="1078"/>
      <c r="AE131" s="1079"/>
      <c r="AF131" s="1077">
        <v>18713665</v>
      </c>
      <c r="AG131" s="1078"/>
      <c r="AH131" s="1078"/>
      <c r="AI131" s="1078"/>
      <c r="AJ131" s="1079"/>
      <c r="AK131" s="1077">
        <v>18826078</v>
      </c>
      <c r="AL131" s="1078"/>
      <c r="AM131" s="1078"/>
      <c r="AN131" s="1078"/>
      <c r="AO131" s="1079"/>
      <c r="AP131" s="1208"/>
      <c r="AQ131" s="1209"/>
      <c r="AR131" s="1209"/>
      <c r="AS131" s="1209"/>
      <c r="AT131" s="1210"/>
      <c r="AU131" s="285"/>
      <c r="AV131" s="285"/>
      <c r="AW131" s="285"/>
      <c r="AX131" s="1180" t="s">
        <v>515</v>
      </c>
      <c r="AY131" s="1131"/>
      <c r="AZ131" s="1131"/>
      <c r="BA131" s="1131"/>
      <c r="BB131" s="1131"/>
      <c r="BC131" s="1131"/>
      <c r="BD131" s="1131"/>
      <c r="BE131" s="1132"/>
      <c r="BF131" s="1181">
        <v>39.9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516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517</v>
      </c>
      <c r="W132" s="1191"/>
      <c r="X132" s="1191"/>
      <c r="Y132" s="1191"/>
      <c r="Z132" s="1192"/>
      <c r="AA132" s="1193">
        <v>5.4305211829999998</v>
      </c>
      <c r="AB132" s="1194"/>
      <c r="AC132" s="1194"/>
      <c r="AD132" s="1194"/>
      <c r="AE132" s="1195"/>
      <c r="AF132" s="1196">
        <v>6.3058999929999997</v>
      </c>
      <c r="AG132" s="1194"/>
      <c r="AH132" s="1194"/>
      <c r="AI132" s="1194"/>
      <c r="AJ132" s="1195"/>
      <c r="AK132" s="1196">
        <v>6.6446234850000003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518</v>
      </c>
      <c r="W133" s="1174"/>
      <c r="X133" s="1174"/>
      <c r="Y133" s="1174"/>
      <c r="Z133" s="1175"/>
      <c r="AA133" s="1176">
        <v>5.3</v>
      </c>
      <c r="AB133" s="1177"/>
      <c r="AC133" s="1177"/>
      <c r="AD133" s="1177"/>
      <c r="AE133" s="1178"/>
      <c r="AF133" s="1176">
        <v>5.7</v>
      </c>
      <c r="AG133" s="1177"/>
      <c r="AH133" s="1177"/>
      <c r="AI133" s="1177"/>
      <c r="AJ133" s="1178"/>
      <c r="AK133" s="1176">
        <v>6.1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qOdMH5BzhOMUCmvbhkHPI6cxvDO3oizfqXPfhB9WDBYtBq+bCuW+dzvQNoc/V+MJkV3yAkGxvgavu8Q6n8eJSQ==" saltValue="vRdN0Wc5X3G+b8X9kFaX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MauIsDflfpcNPbA+XVg6YO6UzqgZ6OyiCNlvqWHVzLe1bAY6ILulVNmq0x6CxqZ5X+VzVD/C2avF5LLtvvSR8A==" saltValue="kHck4E5wlhAWlDT+3JT/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iuAdWHbAcvyN8oSzbOb2nl0gtjJK6rb1Z3tFKnREvgIll6iFAqmV4VKEe9UNgWinCRlynNxK0TyqeaUnGZHrw==" saltValue="voqheb8JflKUhyY/8yGrd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522</v>
      </c>
      <c r="AP7" s="304"/>
      <c r="AQ7" s="305" t="s">
        <v>523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524</v>
      </c>
      <c r="AQ8" s="311" t="s">
        <v>525</v>
      </c>
      <c r="AR8" s="312" t="s">
        <v>526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527</v>
      </c>
      <c r="AL9" s="1217"/>
      <c r="AM9" s="1217"/>
      <c r="AN9" s="1218"/>
      <c r="AO9" s="313">
        <v>7602766</v>
      </c>
      <c r="AP9" s="313">
        <v>90517</v>
      </c>
      <c r="AQ9" s="314">
        <v>73117</v>
      </c>
      <c r="AR9" s="315">
        <v>23.8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528</v>
      </c>
      <c r="AL10" s="1217"/>
      <c r="AM10" s="1217"/>
      <c r="AN10" s="1218"/>
      <c r="AO10" s="316">
        <v>160533</v>
      </c>
      <c r="AP10" s="316">
        <v>1911</v>
      </c>
      <c r="AQ10" s="317">
        <v>5871</v>
      </c>
      <c r="AR10" s="318">
        <v>-67.5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529</v>
      </c>
      <c r="AL11" s="1217"/>
      <c r="AM11" s="1217"/>
      <c r="AN11" s="1218"/>
      <c r="AO11" s="316">
        <v>74</v>
      </c>
      <c r="AP11" s="316">
        <v>1</v>
      </c>
      <c r="AQ11" s="317">
        <v>5513</v>
      </c>
      <c r="AR11" s="318">
        <v>-100</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530</v>
      </c>
      <c r="AL12" s="1217"/>
      <c r="AM12" s="1217"/>
      <c r="AN12" s="1218"/>
      <c r="AO12" s="316">
        <v>300010</v>
      </c>
      <c r="AP12" s="316">
        <v>3572</v>
      </c>
      <c r="AQ12" s="317">
        <v>1308</v>
      </c>
      <c r="AR12" s="318">
        <v>173.1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531</v>
      </c>
      <c r="AL13" s="1217"/>
      <c r="AM13" s="1217"/>
      <c r="AN13" s="1218"/>
      <c r="AO13" s="316" t="s">
        <v>532</v>
      </c>
      <c r="AP13" s="316" t="s">
        <v>532</v>
      </c>
      <c r="AQ13" s="317">
        <v>3</v>
      </c>
      <c r="AR13" s="318" t="s">
        <v>532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533</v>
      </c>
      <c r="AL14" s="1217"/>
      <c r="AM14" s="1217"/>
      <c r="AN14" s="1218"/>
      <c r="AO14" s="316">
        <v>190883</v>
      </c>
      <c r="AP14" s="316">
        <v>2273</v>
      </c>
      <c r="AQ14" s="317">
        <v>2952</v>
      </c>
      <c r="AR14" s="318">
        <v>-23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534</v>
      </c>
      <c r="AL15" s="1217"/>
      <c r="AM15" s="1217"/>
      <c r="AN15" s="1218"/>
      <c r="AO15" s="316">
        <v>74577</v>
      </c>
      <c r="AP15" s="316">
        <v>888</v>
      </c>
      <c r="AQ15" s="317">
        <v>1788</v>
      </c>
      <c r="AR15" s="318">
        <v>-50.3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535</v>
      </c>
      <c r="AL16" s="1220"/>
      <c r="AM16" s="1220"/>
      <c r="AN16" s="1221"/>
      <c r="AO16" s="316">
        <v>-841157</v>
      </c>
      <c r="AP16" s="316">
        <v>-10015</v>
      </c>
      <c r="AQ16" s="317">
        <v>-6565</v>
      </c>
      <c r="AR16" s="318">
        <v>52.6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7487686</v>
      </c>
      <c r="AP17" s="316">
        <v>89147</v>
      </c>
      <c r="AQ17" s="317">
        <v>83986</v>
      </c>
      <c r="AR17" s="318">
        <v>6.1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540</v>
      </c>
      <c r="AL21" s="1212"/>
      <c r="AM21" s="1212"/>
      <c r="AN21" s="1213"/>
      <c r="AO21" s="328">
        <v>8.91</v>
      </c>
      <c r="AP21" s="329">
        <v>8.24</v>
      </c>
      <c r="AQ21" s="330">
        <v>0.67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541</v>
      </c>
      <c r="AL22" s="1212"/>
      <c r="AM22" s="1212"/>
      <c r="AN22" s="1213"/>
      <c r="AO22" s="333">
        <v>101</v>
      </c>
      <c r="AP22" s="334">
        <v>98.1</v>
      </c>
      <c r="AQ22" s="335">
        <v>2.9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522</v>
      </c>
      <c r="AP30" s="304"/>
      <c r="AQ30" s="305" t="s">
        <v>523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524</v>
      </c>
      <c r="AQ31" s="311" t="s">
        <v>525</v>
      </c>
      <c r="AR31" s="312" t="s">
        <v>526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545</v>
      </c>
      <c r="AL32" s="1228"/>
      <c r="AM32" s="1228"/>
      <c r="AN32" s="1229"/>
      <c r="AO32" s="343">
        <v>5201367</v>
      </c>
      <c r="AP32" s="343">
        <v>61926</v>
      </c>
      <c r="AQ32" s="344">
        <v>53780</v>
      </c>
      <c r="AR32" s="345">
        <v>15.1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546</v>
      </c>
      <c r="AL33" s="1228"/>
      <c r="AM33" s="1228"/>
      <c r="AN33" s="1229"/>
      <c r="AO33" s="343" t="s">
        <v>532</v>
      </c>
      <c r="AP33" s="343" t="s">
        <v>532</v>
      </c>
      <c r="AQ33" s="344" t="s">
        <v>532</v>
      </c>
      <c r="AR33" s="345" t="s">
        <v>532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547</v>
      </c>
      <c r="AL34" s="1228"/>
      <c r="AM34" s="1228"/>
      <c r="AN34" s="1229"/>
      <c r="AO34" s="343" t="s">
        <v>532</v>
      </c>
      <c r="AP34" s="343" t="s">
        <v>532</v>
      </c>
      <c r="AQ34" s="344">
        <v>5</v>
      </c>
      <c r="AR34" s="345" t="s">
        <v>532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548</v>
      </c>
      <c r="AL35" s="1228"/>
      <c r="AM35" s="1228"/>
      <c r="AN35" s="1229"/>
      <c r="AO35" s="343">
        <v>1203946</v>
      </c>
      <c r="AP35" s="343">
        <v>14334</v>
      </c>
      <c r="AQ35" s="344">
        <v>13935</v>
      </c>
      <c r="AR35" s="345">
        <v>2.9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549</v>
      </c>
      <c r="AL36" s="1228"/>
      <c r="AM36" s="1228"/>
      <c r="AN36" s="1229"/>
      <c r="AO36" s="343" t="s">
        <v>532</v>
      </c>
      <c r="AP36" s="343" t="s">
        <v>532</v>
      </c>
      <c r="AQ36" s="344">
        <v>1226</v>
      </c>
      <c r="AR36" s="345" t="s">
        <v>532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550</v>
      </c>
      <c r="AL37" s="1228"/>
      <c r="AM37" s="1228"/>
      <c r="AN37" s="1229"/>
      <c r="AO37" s="343" t="s">
        <v>532</v>
      </c>
      <c r="AP37" s="343" t="s">
        <v>532</v>
      </c>
      <c r="AQ37" s="344">
        <v>824</v>
      </c>
      <c r="AR37" s="345" t="s">
        <v>532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551</v>
      </c>
      <c r="AL38" s="1231"/>
      <c r="AM38" s="1231"/>
      <c r="AN38" s="1232"/>
      <c r="AO38" s="346" t="s">
        <v>532</v>
      </c>
      <c r="AP38" s="346" t="s">
        <v>532</v>
      </c>
      <c r="AQ38" s="347">
        <v>1</v>
      </c>
      <c r="AR38" s="335" t="s">
        <v>532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552</v>
      </c>
      <c r="AL39" s="1231"/>
      <c r="AM39" s="1231"/>
      <c r="AN39" s="1232"/>
      <c r="AO39" s="343">
        <v>-564654</v>
      </c>
      <c r="AP39" s="343">
        <v>-6723</v>
      </c>
      <c r="AQ39" s="344">
        <v>-3983</v>
      </c>
      <c r="AR39" s="345">
        <v>68.8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553</v>
      </c>
      <c r="AL40" s="1228"/>
      <c r="AM40" s="1228"/>
      <c r="AN40" s="1229"/>
      <c r="AO40" s="343">
        <v>-4589737</v>
      </c>
      <c r="AP40" s="343">
        <v>-54644</v>
      </c>
      <c r="AQ40" s="344">
        <v>-48081</v>
      </c>
      <c r="AR40" s="345">
        <v>13.6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1250922</v>
      </c>
      <c r="AP41" s="343">
        <v>14893</v>
      </c>
      <c r="AQ41" s="344">
        <v>17707</v>
      </c>
      <c r="AR41" s="345">
        <v>-15.9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522</v>
      </c>
      <c r="AN49" s="1224" t="s">
        <v>557</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558</v>
      </c>
      <c r="AO50" s="360" t="s">
        <v>559</v>
      </c>
      <c r="AP50" s="361" t="s">
        <v>560</v>
      </c>
      <c r="AQ50" s="362" t="s">
        <v>561</v>
      </c>
      <c r="AR50" s="363" t="s">
        <v>562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6593226</v>
      </c>
      <c r="AN51" s="365">
        <v>77327</v>
      </c>
      <c r="AO51" s="366">
        <v>-25.8</v>
      </c>
      <c r="AP51" s="367">
        <v>54227</v>
      </c>
      <c r="AQ51" s="368">
        <v>-18.2</v>
      </c>
      <c r="AR51" s="369">
        <v>-7.6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4001859</v>
      </c>
      <c r="AN52" s="373">
        <v>46935</v>
      </c>
      <c r="AO52" s="374">
        <v>-21.8</v>
      </c>
      <c r="AP52" s="375">
        <v>29694</v>
      </c>
      <c r="AQ52" s="376">
        <v>-6.7</v>
      </c>
      <c r="AR52" s="377">
        <v>-15.1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5731003</v>
      </c>
      <c r="AN53" s="365">
        <v>67532</v>
      </c>
      <c r="AO53" s="366">
        <v>-12.7</v>
      </c>
      <c r="AP53" s="367">
        <v>67319</v>
      </c>
      <c r="AQ53" s="368">
        <v>24.1</v>
      </c>
      <c r="AR53" s="369">
        <v>-36.799999999999997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3097915</v>
      </c>
      <c r="AN54" s="373">
        <v>36504</v>
      </c>
      <c r="AO54" s="374">
        <v>-22.2</v>
      </c>
      <c r="AP54" s="375">
        <v>38101</v>
      </c>
      <c r="AQ54" s="376">
        <v>28.3</v>
      </c>
      <c r="AR54" s="377">
        <v>-50.5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6230581</v>
      </c>
      <c r="AN55" s="365">
        <v>73641</v>
      </c>
      <c r="AO55" s="366">
        <v>9</v>
      </c>
      <c r="AP55" s="367">
        <v>70615</v>
      </c>
      <c r="AQ55" s="368">
        <v>4.9000000000000004</v>
      </c>
      <c r="AR55" s="369">
        <v>4.0999999999999996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2271428</v>
      </c>
      <c r="AN56" s="373">
        <v>26846</v>
      </c>
      <c r="AO56" s="374">
        <v>-26.5</v>
      </c>
      <c r="AP56" s="375">
        <v>37382</v>
      </c>
      <c r="AQ56" s="376">
        <v>-1.9</v>
      </c>
      <c r="AR56" s="377">
        <v>-24.6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4997547</v>
      </c>
      <c r="AN57" s="365">
        <v>59252</v>
      </c>
      <c r="AO57" s="366">
        <v>-19.5</v>
      </c>
      <c r="AP57" s="367">
        <v>69185</v>
      </c>
      <c r="AQ57" s="368">
        <v>-2</v>
      </c>
      <c r="AR57" s="369">
        <v>-17.5</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1973243</v>
      </c>
      <c r="AN58" s="373">
        <v>23395</v>
      </c>
      <c r="AO58" s="374">
        <v>-12.9</v>
      </c>
      <c r="AP58" s="375">
        <v>38519</v>
      </c>
      <c r="AQ58" s="376">
        <v>3</v>
      </c>
      <c r="AR58" s="377">
        <v>-15.9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4949709</v>
      </c>
      <c r="AN59" s="365">
        <v>58930</v>
      </c>
      <c r="AO59" s="366">
        <v>-0.5</v>
      </c>
      <c r="AP59" s="367">
        <v>70166</v>
      </c>
      <c r="AQ59" s="368">
        <v>1.4</v>
      </c>
      <c r="AR59" s="369">
        <v>-1.9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2669965</v>
      </c>
      <c r="AN60" s="373">
        <v>31788</v>
      </c>
      <c r="AO60" s="374">
        <v>35.9</v>
      </c>
      <c r="AP60" s="375">
        <v>36115</v>
      </c>
      <c r="AQ60" s="376">
        <v>-6.2</v>
      </c>
      <c r="AR60" s="377">
        <v>42.1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5700413</v>
      </c>
      <c r="AN61" s="380">
        <v>67336</v>
      </c>
      <c r="AO61" s="381">
        <v>-9.9</v>
      </c>
      <c r="AP61" s="382">
        <v>66302</v>
      </c>
      <c r="AQ61" s="383">
        <v>2</v>
      </c>
      <c r="AR61" s="369">
        <v>-11.9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2802882</v>
      </c>
      <c r="AN62" s="373">
        <v>33094</v>
      </c>
      <c r="AO62" s="374">
        <v>-9.5</v>
      </c>
      <c r="AP62" s="375">
        <v>35962</v>
      </c>
      <c r="AQ62" s="376">
        <v>3.3</v>
      </c>
      <c r="AR62" s="377">
        <v>-12.8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YpHQ6EAKdBtd+ok65P2BROZ6TV2SEF92tccrrI3wmPkGvP17lq/Qch68oYf5jfvU5TWvKxKM6xUutrHm2S7LRA==" saltValue="71vVWHKSJ8VWRTk792jI0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37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571</v>
      </c>
    </row>
    <row r="120" spans="125:125" ht="13.5" hidden="1" customHeight="1"/>
    <row r="121" spans="125:125" ht="13.5" hidden="1" customHeight="1">
      <c r="DU121" s="291"/>
    </row>
  </sheetData>
  <sheetProtection algorithmName="SHA-512" hashValue="kMm1nkcVbhNHYL1a379NZ3GaHStDQ94toWzxkXeFSqX8PJ+vO4E7Y4lXz1j883rGTLiPPlhcGFh48Iq7acRyPQ==" saltValue="L6FCvQl2LH6DJkidmn6h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37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572</v>
      </c>
    </row>
  </sheetData>
  <sheetProtection algorithmName="SHA-512" hashValue="65ON+a3p/z29y/P69PdkdcwcjhcWpyLc04gzbA+oCsZCwT6df049vCRuqJCbUhgTZWaF65476KSrNMZQlaAjmg==" saltValue="yYN6jJAc1j5jxCz8iqKH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236" t="s">
        <v>3</v>
      </c>
      <c r="D47" s="1236"/>
      <c r="E47" s="1237"/>
      <c r="F47" s="11">
        <v>14.54</v>
      </c>
      <c r="G47" s="12">
        <v>16.739999999999998</v>
      </c>
      <c r="H47" s="12">
        <v>15.6</v>
      </c>
      <c r="I47" s="12">
        <v>16.670000000000002</v>
      </c>
      <c r="J47" s="13">
        <v>14.92</v>
      </c>
    </row>
    <row r="48" spans="2:10" ht="57.75" customHeight="1">
      <c r="B48" s="14"/>
      <c r="C48" s="1238" t="s">
        <v>4</v>
      </c>
      <c r="D48" s="1238"/>
      <c r="E48" s="1239"/>
      <c r="F48" s="15">
        <v>6.23</v>
      </c>
      <c r="G48" s="16">
        <v>5.52</v>
      </c>
      <c r="H48" s="16">
        <v>6.89</v>
      </c>
      <c r="I48" s="16">
        <v>5.94</v>
      </c>
      <c r="J48" s="17">
        <v>5.18</v>
      </c>
    </row>
    <row r="49" spans="2:10" ht="57.75" customHeight="1" thickBot="1">
      <c r="B49" s="18"/>
      <c r="C49" s="1240" t="s">
        <v>5</v>
      </c>
      <c r="D49" s="1240"/>
      <c r="E49" s="1241"/>
      <c r="F49" s="19" t="s">
        <v>578</v>
      </c>
      <c r="G49" s="20" t="s">
        <v>579</v>
      </c>
      <c r="H49" s="20" t="s">
        <v>580</v>
      </c>
      <c r="I49" s="20" t="s">
        <v>581</v>
      </c>
      <c r="J49" s="21" t="s">
        <v>582</v>
      </c>
    </row>
    <row r="50" spans="2:10" ht="13.5" customHeight="1"/>
  </sheetData>
  <sheetProtection algorithmName="SHA-512" hashValue="4eIbXXPuSgjkJC2zrNDeK1TBJiA389fXc7hrugCf9QyzgfoxYS/Jv6FNJHDglu3S21+tHO+K3vKPNyYRlCKLWA==" saltValue="BPdhtFZJufM/8J1tCCkf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2021-09-30T23:35:14Z</cp:lastPrinted>
  <dcterms:modified xsi:type="dcterms:W3CDTF">2021-10-26T01:22:20Z</dcterms:modified>
</cp:coreProperties>
</file>