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1791\市町村振興課共有\財政班\財政担当R3年度\決算統計\01普通会計\R1財政状況資料集\04市町村回答\10月末公表分（2回目）\★1回目公表資料\HP掲載用（県HP10.26公表済）\"/>
    </mc:Choice>
  </mc:AlternateContent>
  <bookViews>
    <workbookView xWindow="0" yWindow="0" windowWidth="28800" windowHeight="12210" tabRatio="8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O34" i="10"/>
  <c r="BW34" i="10"/>
  <c r="BW35" i="10" s="1"/>
  <c r="BW36" i="10" s="1"/>
  <c r="BW37" i="10" s="1"/>
  <c r="BW38" i="10" s="1"/>
  <c r="BW39" i="10" s="1"/>
  <c r="BW40" i="10" s="1"/>
  <c r="BW41" i="10" s="1"/>
  <c r="C34" i="10"/>
  <c r="C35" i="10" s="1"/>
  <c r="U34" i="10" l="1"/>
  <c r="U35" i="10" s="1"/>
  <c r="U36" i="10" s="1"/>
  <c r="AM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alcChain>
</file>

<file path=xl/sharedStrings.xml><?xml version="1.0" encoding="utf-8"?>
<sst xmlns="http://schemas.openxmlformats.org/spreadsheetml/2006/main" count="1153" uniqueCount="617">
  <si>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</si>
  <si>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</si>
  <si>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</si>
  <si>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</si>
  <si>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</si>
  <si>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</si>
  <si>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</si>
  <si>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</si>
  <si>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</si>
  <si>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</si>
  <si>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</si>
  <si>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</si>
  <si>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</si>
  <si>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</si>
  <si>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</si>
  <si>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</si>
  <si>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</si>
  <si>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</si>
  <si>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</si>
  <si>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</si>
  <si>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</si>
  <si>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</si>
  <si>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</si>
  <si>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</si>
  <si>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</si>
  <si>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</si>
  <si>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</si>
  <si>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</si>
  <si>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</si>
  <si>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</si>
  <si>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</si>
  <si>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</si>
  <si>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</si>
  <si>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</si>
  <si>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</si>
  <si>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</si>
  <si>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</si>
  <si>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</si>
  <si>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</si>
  <si>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</si>
  <si>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</si>
  <si>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</si>
  <si>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</si>
  <si>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</si>
  <si>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</si>
  <si>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</si>
  <si>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</si>
  <si>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</si>
  <si>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</si>
  <si>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</si>
  <si>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</si>
  <si>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</si>
  <si>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</si>
  <si>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</si>
  <si>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</si>
  <si>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</si>
  <si>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</si>
  <si>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</si>
  <si>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</si>
  <si>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</si>
  <si>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</si>
  <si>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</si>
  <si>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</si>
  <si>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</si>
  <si>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</si>
  <si>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</si>
  <si>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</si>
  <si>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</si>
  <si>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</si>
  <si>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</si>
  <si>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</si>
  <si>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</si>
  <si>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</si>
  <si>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</si>
  <si>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</si>
  <si>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</si>
  <si>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</si>
  <si>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</si>
  <si>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</si>
  <si>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</si>
  <si>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</si>
  <si>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</si>
  <si>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</si>
  <si>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</si>
  <si>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</si>
  <si>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Ⅳ－２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</si>
  <si>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</si>
  <si>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</si>
  <si>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</si>
  <si>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</si>
  <si>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</si>
  <si>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</si>
  <si>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</si>
  <si>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</si>
  <si>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</si>
  <si>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</si>
  <si>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</si>
  <si>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</si>
  <si>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玖珠町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</si>
  <si>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</si>
  <si>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</si>
  <si>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</si>
  <si>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</si>
  <si>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</si>
  <si>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</si>
  <si>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</si>
  <si>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</si>
  <si>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</si>
  <si>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</si>
  <si>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</si>
  <si>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</si>
  <si>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</si>
  <si>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</si>
  <si>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</si>
  <si>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</si>
  <si>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</si>
  <si>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</si>
  <si>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</si>
  <si>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</si>
  <si>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</si>
  <si>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</si>
  <si>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</si>
  <si>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</si>
  <si>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</si>
  <si>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</si>
  <si>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</si>
  <si>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</si>
  <si>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</si>
  <si>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</si>
  <si>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</si>
  <si>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</si>
  <si>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</si>
  <si>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</si>
  <si>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</si>
  <si>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</si>
  <si>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</si>
  <si>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</si>
  <si>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</si>
  <si>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</si>
  <si>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</si>
  <si>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</si>
  <si>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</si>
  <si>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</si>
  <si>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</si>
  <si>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</si>
  <si>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</si>
  <si>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</si>
  <si>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</si>
  <si>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</si>
  <si>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</si>
  <si>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</si>
  <si>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</si>
  <si>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</si>
  <si>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</si>
  <si>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</si>
  <si>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</si>
  <si>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</si>
  <si>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</si>
  <si>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</si>
  <si>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</si>
  <si>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</si>
  <si>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</si>
  <si>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</si>
  <si>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</si>
  <si>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</si>
  <si>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</si>
  <si>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</si>
  <si>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</si>
  <si>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</si>
  <si>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</si>
  <si>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</si>
  <si>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</si>
  <si>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</si>
  <si>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</si>
  <si>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</si>
  <si>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</si>
  <si>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</si>
  <si>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</si>
  <si>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</si>
  <si>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</si>
  <si>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</si>
  <si>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</si>
  <si>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</si>
  <si>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</si>
  <si>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</si>
  <si>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</si>
  <si>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</si>
  <si>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</si>
  <si>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</si>
  <si>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</si>
  <si>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</si>
  <si>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</si>
  <si>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</si>
  <si>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</si>
  <si>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</si>
  <si>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</si>
  <si>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</si>
  <si>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</si>
  <si>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</si>
  <si>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</si>
  <si>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</si>
  <si>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</si>
  <si>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</si>
  <si>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</si>
  <si>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</si>
  <si>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</si>
  <si>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</si>
  <si>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</si>
  <si>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</si>
  <si>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</si>
  <si>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</si>
  <si>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</si>
  <si>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</si>
  <si>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</si>
  <si>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</si>
  <si>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大分県玖珠町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</si>
  <si>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</si>
  <si>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</si>
  <si>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</si>
  <si>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</si>
  <si>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</si>
  <si>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</si>
  <si>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</si>
  <si>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</si>
  <si>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</si>
  <si>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</si>
  <si>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</si>
  <si>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</si>
  <si>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</si>
  <si>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</si>
  <si>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</si>
  <si>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</si>
  <si>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</si>
  <si>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</si>
  <si>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</si>
  <si>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</si>
  <si>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</si>
  <si>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</si>
  <si>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</si>
  <si>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</si>
  <si>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</si>
  <si>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</si>
  <si>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</si>
  <si>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</si>
  <si>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</si>
  <si>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</si>
  <si>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</si>
  <si>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</si>
  <si>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</si>
  <si>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</si>
  <si>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</si>
  <si>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</si>
  <si>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</si>
  <si>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</si>
  <si>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</si>
  <si>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</si>
  <si>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</si>
  <si>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</si>
  <si>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</si>
  <si>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</si>
  <si>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</si>
  <si>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</si>
  <si>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</si>
  <si>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</si>
  <si>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</si>
  <si>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</si>
  <si>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</si>
  <si>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</si>
  <si>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</si>
  <si>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</si>
  <si>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</si>
  <si>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</si>
  <si>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</si>
  <si>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</si>
  <si>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</si>
  <si>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</si>
  <si>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</si>
  <si>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</si>
  <si>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</si>
  <si>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</si>
  <si>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</si>
  <si>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</si>
  <si>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</si>
  <si>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</si>
  <si>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</si>
  <si>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</si>
  <si>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</si>
  <si>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</si>
  <si>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</si>
  <si>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</si>
  <si>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</si>
  <si>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</si>
  <si>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</si>
  <si>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</si>
  <si>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</si>
  <si>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</si>
  <si>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</si>
  <si>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</si>
  <si>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</si>
  <si>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</si>
  <si>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</si>
  <si>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</si>
  <si>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</si>
  <si>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</si>
  <si>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</si>
  <si>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</si>
  <si>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</si>
  <si>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</si>
  <si>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</si>
  <si>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</si>
  <si>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</si>
  <si>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</si>
  <si>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</si>
  <si>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</si>
  <si>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</si>
  <si>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</si>
  <si>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</si>
  <si>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</si>
  <si>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</si>
  <si>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</si>
  <si>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</si>
  <si>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</si>
  <si>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</si>
  <si>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</si>
  <si>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</si>
  <si>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</si>
  <si>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</si>
  <si>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</si>
  <si>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</si>
  <si>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</si>
  <si>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</si>
  <si>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</si>
  <si>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</si>
  <si>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</si>
  <si>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簡易水道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</si>
  <si>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</si>
  <si>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</si>
  <si>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</si>
  <si>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</si>
  <si>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</si>
  <si>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</si>
  <si>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</si>
  <si>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</si>
  <si>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</si>
  <si>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</si>
  <si>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</si>
  <si>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</si>
  <si>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</si>
  <si>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</si>
  <si>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</si>
  <si>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</si>
  <si>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</si>
  <si>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</si>
  <si>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</si>
  <si>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</si>
  <si>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</si>
  <si>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</si>
  <si>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</si>
  <si>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</si>
  <si>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</si>
  <si>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</si>
  <si>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</si>
  <si>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</si>
  <si>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</si>
  <si>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</si>
  <si>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</si>
  <si>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</si>
  <si>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</si>
  <si>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</si>
  <si>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</si>
  <si>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大分県玖珠町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</si>
  <si>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</si>
  <si>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</si>
  <si>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</si>
  <si>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</si>
  <si>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</si>
  <si>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</si>
  <si>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</si>
  <si>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</si>
  <si>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</si>
  <si>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</si>
  <si>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</si>
  <si>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</si>
  <si>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</si>
  <si>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</si>
  <si>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</si>
  <si>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</si>
  <si>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</si>
  <si>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</si>
  <si>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</si>
  <si>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</si>
  <si>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</si>
  <si>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</si>
  <si>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</si>
  <si>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</si>
  <si>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</si>
  <si>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</si>
  <si>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</si>
  <si>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</si>
  <si>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</si>
  <si>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</si>
  <si>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</si>
  <si>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</si>
  <si>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</si>
  <si>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</si>
  <si>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</si>
  <si>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</si>
  <si>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</si>
  <si>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</si>
  <si>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</si>
  <si>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</si>
  <si>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簡易水道特別会計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</si>
  <si>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</si>
  <si>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</si>
  <si>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</si>
  <si>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</si>
  <si>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</si>
  <si>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</si>
  <si>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</si>
  <si>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</si>
  <si>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</si>
  <si>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</si>
  <si>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</si>
  <si>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</si>
  <si>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</si>
  <si>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</si>
  <si>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</si>
  <si>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</si>
  <si>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</si>
  <si>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</si>
  <si>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</si>
  <si>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</si>
  <si>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</si>
  <si>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</si>
  <si>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</si>
  <si>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</si>
  <si>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</si>
  <si>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</si>
  <si>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</si>
  <si>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</si>
  <si>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</si>
  <si>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</si>
  <si>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</si>
  <si>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</si>
  <si>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</si>
  <si>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</si>
  <si>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</si>
  <si>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</si>
  <si>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</si>
  <si>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</si>
  <si>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</si>
  <si>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</si>
  <si>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</si>
  <si>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</si>
  <si>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</si>
  <si>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</si>
  <si>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</si>
  <si>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</si>
  <si>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</si>
  <si>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</si>
  <si>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</si>
  <si>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</si>
  <si>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</si>
  <si>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</si>
  <si>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</si>
  <si>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</si>
  <si>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</si>
  <si>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</si>
  <si>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</si>
  <si>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</si>
  <si>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</si>
  <si>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</si>
  <si>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</si>
  <si>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介護保険事業特別会計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</si>
  <si>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</si>
  <si>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</si>
  <si>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</si>
  <si>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</si>
  <si>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</si>
  <si>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</si>
  <si>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</si>
  <si>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</si>
  <si>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</si>
  <si>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</si>
  <si>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</si>
  <si>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</si>
  <si>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</si>
  <si>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</si>
  <si>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</si>
  <si>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</si>
  <si>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</si>
  <si>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</si>
  <si>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</si>
  <si>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</si>
  <si>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</si>
  <si>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</si>
  <si>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</si>
  <si>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</si>
  <si>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</si>
  <si>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</si>
  <si>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</si>
  <si>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</si>
  <si>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</si>
  <si>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</si>
  <si>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</si>
  <si>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</si>
  <si>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</si>
  <si>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</si>
  <si>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</si>
  <si>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</si>
  <si>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</si>
  <si>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</si>
  <si>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</si>
  <si>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</si>
  <si>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</si>
  <si>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</si>
  <si>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</si>
  <si>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</si>
  <si>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</si>
  <si>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</si>
  <si>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</si>
  <si>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</si>
  <si>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</si>
  <si>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</si>
  <si>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</si>
  <si>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</si>
  <si>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</si>
  <si>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</si>
  <si>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</si>
  <si>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</si>
  <si>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</si>
  <si>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</si>
  <si>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</si>
  <si>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</si>
  <si>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</si>
  <si>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</si>
  <si>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</si>
  <si>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</si>
  <si>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</si>
  <si>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</si>
  <si>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</si>
  <si>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</si>
  <si>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</si>
  <si>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</si>
  <si>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</si>
  <si>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</si>
  <si>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</si>
  <si>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</si>
  <si>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</si>
  <si>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</si>
  <si>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</si>
  <si>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</si>
  <si>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</si>
  <si>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</si>
  <si>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</si>
  <si>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</si>
  <si>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</si>
  <si>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</si>
  <si>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</si>
  <si>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</si>
  <si>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</si>
  <si>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0.73</t>
  </si>
  <si>
    <t>▲ 2.49</t>
  </si>
  <si>
    <t>▲ 3.65</t>
  </si>
  <si>
    <t>▲ 5.50</t>
  </si>
  <si>
    <t>▲ 1.13</t>
  </si>
  <si>
    <t>一般会計</t>
  </si>
  <si>
    <t>水道事業会計</t>
  </si>
  <si>
    <t>介護保険事業特別会計</t>
  </si>
  <si>
    <t>国民健康保険事業特別会計</t>
  </si>
  <si>
    <t>▲ 0.79</t>
  </si>
  <si>
    <t>後期高齢者医療事業特別会計</t>
  </si>
  <si>
    <t>住宅新築資金等貸付事業特別会計</t>
  </si>
  <si>
    <t>簡易水道特別会計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</si>
  <si>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</si>
  <si>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</si>
  <si>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</si>
  <si>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</si>
  <si>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</si>
  <si>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</si>
  <si>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</si>
  <si>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</si>
  <si>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大分県退職手当組合</t>
    <rPh sb="0" eb="3">
      <t>オオイタケン</t>
    </rPh>
    <rPh sb="3" eb="5">
      <t>タイショク</t>
    </rPh>
    <rPh sb="5" eb="7">
      <t>テアテ</t>
    </rPh>
    <rPh sb="7" eb="9">
      <t>クミアイ</t>
    </rPh>
    <phoneticPr fontId="2"/>
  </si>
  <si>
    <t>大分県消防補償等組合</t>
    <rPh sb="0" eb="3">
      <t>オオイタケン</t>
    </rPh>
    <rPh sb="3" eb="5">
      <t>ショウボウ</t>
    </rPh>
    <rPh sb="5" eb="7">
      <t>ホショウ</t>
    </rPh>
    <rPh sb="7" eb="8">
      <t>トウ</t>
    </rPh>
    <rPh sb="8" eb="10">
      <t>クミアイ</t>
    </rPh>
    <phoneticPr fontId="2"/>
  </si>
  <si>
    <t>大分県交通災害共済組合（交通災害共済事業会計）</t>
  </si>
  <si>
    <t>大分県市町村会館管理組合</t>
  </si>
  <si>
    <t>大分県後期高齢者医療広域連合（普通会計）</t>
  </si>
  <si>
    <t>大分県後期高齢者医療広域連合（後期高齢者医療事業会計）</t>
  </si>
  <si>
    <t>日田玖珠広域消防組合</t>
    <rPh sb="0" eb="2">
      <t>ヒタ</t>
    </rPh>
    <rPh sb="2" eb="4">
      <t>クス</t>
    </rPh>
    <rPh sb="4" eb="6">
      <t>コウイキ</t>
    </rPh>
    <rPh sb="6" eb="8">
      <t>ショウボウ</t>
    </rPh>
    <rPh sb="8" eb="10">
      <t>クミアイ</t>
    </rPh>
    <phoneticPr fontId="2"/>
  </si>
  <si>
    <t>玖珠九重行政事務組合</t>
    <rPh sb="0" eb="4">
      <t>クスココノエ</t>
    </rPh>
    <rPh sb="4" eb="6">
      <t>ギョウセイ</t>
    </rPh>
    <rPh sb="6" eb="8">
      <t>ジム</t>
    </rPh>
    <rPh sb="8" eb="10">
      <t>クミアイ</t>
    </rPh>
    <phoneticPr fontId="2"/>
  </si>
  <si>
    <t>くすみち</t>
    <phoneticPr fontId="2"/>
  </si>
  <si>
    <t>-</t>
    <phoneticPr fontId="2"/>
  </si>
  <si>
    <t>-</t>
    <phoneticPr fontId="2"/>
  </si>
  <si>
    <t>基金から80百万円繰入</t>
    <rPh sb="0" eb="2">
      <t>キキン</t>
    </rPh>
    <rPh sb="6" eb="7">
      <t>ヒャク</t>
    </rPh>
    <rPh sb="7" eb="9">
      <t>マンエン</t>
    </rPh>
    <rPh sb="9" eb="11">
      <t>クリイレ</t>
    </rPh>
    <phoneticPr fontId="2"/>
  </si>
  <si>
    <t>基金から6百万円繰入</t>
    <phoneticPr fontId="2"/>
  </si>
  <si>
    <t>基金から75百万円繰入</t>
    <phoneticPr fontId="2"/>
  </si>
  <si>
    <t>基金からの繰り入れなし</t>
    <phoneticPr fontId="2"/>
  </si>
  <si>
    <t>基金から68百万円繰入</t>
    <phoneticPr fontId="2"/>
  </si>
  <si>
    <t>基金から3百万円繰入</t>
    <phoneticPr fontId="2"/>
  </si>
  <si>
    <t>-</t>
    <phoneticPr fontId="2"/>
  </si>
  <si>
    <t>地域振興基金</t>
    <rPh sb="0" eb="2">
      <t>チイキ</t>
    </rPh>
    <rPh sb="2" eb="4">
      <t>シンコウ</t>
    </rPh>
    <rPh sb="4" eb="6">
      <t>キキン</t>
    </rPh>
    <phoneticPr fontId="2"/>
  </si>
  <si>
    <t>ふるさと応援基金</t>
    <rPh sb="4" eb="6">
      <t>オウエン</t>
    </rPh>
    <rPh sb="6" eb="8">
      <t>キキン</t>
    </rPh>
    <phoneticPr fontId="2"/>
  </si>
  <si>
    <t>公共施設等総合管理基金</t>
    <rPh sb="0" eb="2">
      <t>コウキョウ</t>
    </rPh>
    <rPh sb="2" eb="4">
      <t>シセツ</t>
    </rPh>
    <rPh sb="4" eb="5">
      <t>トウ</t>
    </rPh>
    <rPh sb="5" eb="7">
      <t>ソウゴウ</t>
    </rPh>
    <rPh sb="7" eb="9">
      <t>カンリ</t>
    </rPh>
    <rPh sb="9" eb="11">
      <t>キキン</t>
    </rPh>
    <phoneticPr fontId="2"/>
  </si>
  <si>
    <t>学力向上推進事業基金</t>
    <rPh sb="0" eb="2">
      <t>ガクリョク</t>
    </rPh>
    <rPh sb="2" eb="4">
      <t>コウジョウ</t>
    </rPh>
    <rPh sb="4" eb="6">
      <t>スイシン</t>
    </rPh>
    <rPh sb="6" eb="8">
      <t>ジギョウ</t>
    </rPh>
    <rPh sb="8" eb="10">
      <t>キキン</t>
    </rPh>
    <phoneticPr fontId="2"/>
  </si>
  <si>
    <t>人材育成基金</t>
    <rPh sb="0" eb="2">
      <t>ジンザイ</t>
    </rPh>
    <rPh sb="2" eb="4">
      <t>イクセイ</t>
    </rPh>
    <rPh sb="4" eb="6">
      <t>キキン</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</si>
  <si>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</si>
  <si>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</si>
  <si>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</si>
  <si>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</si>
  <si>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</si>
  <si>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実質公債費比率及び将来負担比率は類似団体と比較して低い水準にある。しかし、平成27年度から新設中学校(くす星翔中学校)建設事業などの大型事業を実施し、平成31年4月に開校し、償還が始まっている。実質公債費率・将来負担比率ともに上昇すると考えられることから、今後も、地方債の適正な発行管理を行い、将来負担比率の抑制に努めていく必要がある。</t>
    <rPh sb="0" eb="2">
      <t>ジッシツ</t>
    </rPh>
    <rPh sb="2" eb="5">
      <t>コウサイヒ</t>
    </rPh>
    <rPh sb="5" eb="7">
      <t>ヒリツ</t>
    </rPh>
    <rPh sb="7" eb="8">
      <t>オヨ</t>
    </rPh>
    <rPh sb="9" eb="11">
      <t>ショウライ</t>
    </rPh>
    <rPh sb="11" eb="13">
      <t>フタン</t>
    </rPh>
    <rPh sb="13" eb="15">
      <t>ヒリツ</t>
    </rPh>
    <rPh sb="16" eb="18">
      <t>ルイジ</t>
    </rPh>
    <rPh sb="18" eb="20">
      <t>ダンタイ</t>
    </rPh>
    <rPh sb="21" eb="23">
      <t>ヒカク</t>
    </rPh>
    <rPh sb="25" eb="26">
      <t>ヒク</t>
    </rPh>
    <rPh sb="27" eb="29">
      <t>スイジュン</t>
    </rPh>
    <rPh sb="37" eb="39">
      <t>ヘイセイ</t>
    </rPh>
    <rPh sb="41" eb="43">
      <t>ネンド</t>
    </rPh>
    <rPh sb="45" eb="47">
      <t>シンセツ</t>
    </rPh>
    <rPh sb="47" eb="50">
      <t>チュウガッコウ</t>
    </rPh>
    <rPh sb="53" eb="54">
      <t>ホシ</t>
    </rPh>
    <rPh sb="54" eb="55">
      <t>ショウ</t>
    </rPh>
    <rPh sb="55" eb="58">
      <t>チュウガッコウ</t>
    </rPh>
    <rPh sb="59" eb="61">
      <t>ケンセツ</t>
    </rPh>
    <rPh sb="61" eb="63">
      <t>ジギョウ</t>
    </rPh>
    <rPh sb="66" eb="68">
      <t>オオガタ</t>
    </rPh>
    <rPh sb="68" eb="70">
      <t>ジギョウ</t>
    </rPh>
    <rPh sb="71" eb="73">
      <t>ジッシ</t>
    </rPh>
    <rPh sb="75" eb="77">
      <t>ヘイセイ</t>
    </rPh>
    <rPh sb="79" eb="80">
      <t>ネン</t>
    </rPh>
    <rPh sb="81" eb="82">
      <t>ガツ</t>
    </rPh>
    <rPh sb="83" eb="85">
      <t>カイコウ</t>
    </rPh>
    <rPh sb="87" eb="89">
      <t>ショウカン</t>
    </rPh>
    <rPh sb="90" eb="91">
      <t>ハジ</t>
    </rPh>
    <rPh sb="97" eb="99">
      <t>ジッシツ</t>
    </rPh>
    <rPh sb="99" eb="102">
      <t>コウサイヒ</t>
    </rPh>
    <rPh sb="102" eb="103">
      <t>リツ</t>
    </rPh>
    <rPh sb="104" eb="106">
      <t>ショウライ</t>
    </rPh>
    <rPh sb="106" eb="108">
      <t>フタン</t>
    </rPh>
    <rPh sb="108" eb="110">
      <t>ヒリツ</t>
    </rPh>
    <rPh sb="113" eb="115">
      <t>ジョウショウ</t>
    </rPh>
    <rPh sb="118" eb="119">
      <t>カンガ</t>
    </rPh>
    <rPh sb="128" eb="130">
      <t>コンゴ</t>
    </rPh>
    <rPh sb="132" eb="134">
      <t>チホウ</t>
    </rPh>
    <rPh sb="134" eb="135">
      <t>サイ</t>
    </rPh>
    <rPh sb="136" eb="138">
      <t>テキセイ</t>
    </rPh>
    <rPh sb="139" eb="141">
      <t>ハッコウ</t>
    </rPh>
    <rPh sb="141" eb="143">
      <t>カンリ</t>
    </rPh>
    <rPh sb="144" eb="145">
      <t>オコナ</t>
    </rPh>
    <rPh sb="147" eb="149">
      <t>ショウライ</t>
    </rPh>
    <rPh sb="149" eb="151">
      <t>フタン</t>
    </rPh>
    <rPh sb="151" eb="153">
      <t>ヒリツ</t>
    </rPh>
    <rPh sb="154" eb="156">
      <t>ヨクセイ</t>
    </rPh>
    <rPh sb="157" eb="158">
      <t>ツト</t>
    </rPh>
    <rPh sb="162" eb="164">
      <t>ヒツヨウ</t>
    </rPh>
    <phoneticPr fontId="2"/>
  </si>
  <si>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</si>
  <si>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</si>
  <si>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</si>
  <si>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将来負担比率及び有形固定資産減価償却率については、類似団体平均を下回っているが今後上昇していくと考えられる。また、大型事業の実施により今後は地方債発行が多くなり、基金残高が減少する見込みであり、将来負担比率も上昇していく。平成28年度に策定した公共施設等総合管理計画及び平成30年度に策定した個別管理計画に基づいた、施設の維持管理を適切に進めていく必要がある。</t>
    <rPh sb="1" eb="3">
      <t>ショウライ</t>
    </rPh>
    <rPh sb="3" eb="5">
      <t>フタン</t>
    </rPh>
    <rPh sb="5" eb="7">
      <t>ヒリツ</t>
    </rPh>
    <rPh sb="7" eb="8">
      <t>オヨ</t>
    </rPh>
    <rPh sb="9" eb="11">
      <t>ユウケイ</t>
    </rPh>
    <rPh sb="11" eb="13">
      <t>コテイ</t>
    </rPh>
    <rPh sb="13" eb="15">
      <t>シサン</t>
    </rPh>
    <rPh sb="15" eb="17">
      <t>ゲンカ</t>
    </rPh>
    <rPh sb="17" eb="19">
      <t>ショウキャク</t>
    </rPh>
    <rPh sb="19" eb="20">
      <t>リツ</t>
    </rPh>
    <rPh sb="26" eb="28">
      <t>ルイジ</t>
    </rPh>
    <rPh sb="28" eb="30">
      <t>ダンタイ</t>
    </rPh>
    <rPh sb="30" eb="32">
      <t>ヘイキン</t>
    </rPh>
    <rPh sb="33" eb="35">
      <t>シタマワ</t>
    </rPh>
    <rPh sb="40" eb="42">
      <t>コンゴ</t>
    </rPh>
    <rPh sb="42" eb="44">
      <t>ジョウショウ</t>
    </rPh>
    <rPh sb="49" eb="50">
      <t>カンガ</t>
    </rPh>
    <rPh sb="58" eb="60">
      <t>オオガタ</t>
    </rPh>
    <rPh sb="60" eb="62">
      <t>ジギョウ</t>
    </rPh>
    <rPh sb="63" eb="65">
      <t>ジッシ</t>
    </rPh>
    <rPh sb="68" eb="70">
      <t>コンゴ</t>
    </rPh>
    <rPh sb="71" eb="73">
      <t>チホウ</t>
    </rPh>
    <rPh sb="73" eb="74">
      <t>サイ</t>
    </rPh>
    <rPh sb="74" eb="76">
      <t>ハッコウ</t>
    </rPh>
    <rPh sb="77" eb="78">
      <t>オオ</t>
    </rPh>
    <rPh sb="82" eb="84">
      <t>キキン</t>
    </rPh>
    <rPh sb="84" eb="86">
      <t>ザンダカ</t>
    </rPh>
    <rPh sb="87" eb="88">
      <t>ゲン</t>
    </rPh>
    <rPh sb="88" eb="89">
      <t>ショウ</t>
    </rPh>
    <rPh sb="91" eb="93">
      <t>ミコ</t>
    </rPh>
    <rPh sb="98" eb="100">
      <t>ショウライ</t>
    </rPh>
    <rPh sb="100" eb="102">
      <t>フタン</t>
    </rPh>
    <rPh sb="102" eb="104">
      <t>ヒリツ</t>
    </rPh>
    <rPh sb="105" eb="107">
      <t>ジョウショウ</t>
    </rPh>
    <rPh sb="112" eb="114">
      <t>ヘイセイ</t>
    </rPh>
    <rPh sb="116" eb="118">
      <t>ネンド</t>
    </rPh>
    <rPh sb="119" eb="121">
      <t>サクテイ</t>
    </rPh>
    <rPh sb="123" eb="125">
      <t>コウキョウ</t>
    </rPh>
    <rPh sb="125" eb="127">
      <t>シセツ</t>
    </rPh>
    <rPh sb="127" eb="128">
      <t>トウ</t>
    </rPh>
    <rPh sb="128" eb="130">
      <t>ソウゴウ</t>
    </rPh>
    <rPh sb="130" eb="132">
      <t>カンリ</t>
    </rPh>
    <rPh sb="132" eb="134">
      <t>ケイカク</t>
    </rPh>
    <rPh sb="134" eb="135">
      <t>オヨ</t>
    </rPh>
    <rPh sb="136" eb="138">
      <t>ヘイセイ</t>
    </rPh>
    <rPh sb="140" eb="142">
      <t>ネンド</t>
    </rPh>
    <rPh sb="143" eb="145">
      <t>サクテイ</t>
    </rPh>
    <rPh sb="147" eb="149">
      <t>コベツ</t>
    </rPh>
    <rPh sb="149" eb="151">
      <t>カンリ</t>
    </rPh>
    <rPh sb="151" eb="153">
      <t>ケイカク</t>
    </rPh>
    <rPh sb="154" eb="155">
      <t>モト</t>
    </rPh>
    <rPh sb="159" eb="161">
      <t>シセツ</t>
    </rPh>
    <rPh sb="162" eb="164">
      <t>イジ</t>
    </rPh>
    <rPh sb="164" eb="166">
      <t>カンリ</t>
    </rPh>
    <rPh sb="167" eb="169">
      <t>テキセツ</t>
    </rPh>
    <rPh sb="170" eb="171">
      <t>スス</t>
    </rPh>
    <rPh sb="175" eb="177">
      <t>ヒツヨウ</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</si>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</sst>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69469</c:v>
                </c:pt>
                <c:pt idx="1">
                  <c:v>67293</c:v>
                </c:pt>
                <c:pt idx="2">
                  <c:v>67343</c:v>
                </c:pt>
                <c:pt idx="3">
                  <c:v>73475</c:v>
                </c:pt>
                <c:pt idx="4">
                  <c:v>87464</c:v>
                </c:pt>
              </c:numCache>
            </c:numRef>
          </c:val>
          <c:smooth val="0"/>
          <c:extLst>
            <c:ext xmlns:c16="http://schemas.microsoft.com/office/drawing/2014/chart" uri="{C3380CC4-5D6E-409C-BE32-E72D297353CC}">
              <c16:uniqueId val="{00000000-A0D3-4C3B-BBD5-81CE3874B50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79299</c:v>
                </c:pt>
                <c:pt idx="1">
                  <c:v>87576</c:v>
                </c:pt>
                <c:pt idx="2">
                  <c:v>106338</c:v>
                </c:pt>
                <c:pt idx="3">
                  <c:v>224371</c:v>
                </c:pt>
                <c:pt idx="4">
                  <c:v>92235</c:v>
                </c:pt>
              </c:numCache>
            </c:numRef>
          </c:val>
          <c:smooth val="0"/>
          <c:extLst>
            <c:ext xmlns:c16="http://schemas.microsoft.com/office/drawing/2014/chart" uri="{C3380CC4-5D6E-409C-BE32-E72D297353CC}">
              <c16:uniqueId val="{00000001-A0D3-4C3B-BBD5-81CE3874B50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6.64</c:v>
                </c:pt>
                <c:pt idx="1">
                  <c:v>7.45</c:v>
                </c:pt>
                <c:pt idx="2">
                  <c:v>6.27</c:v>
                </c:pt>
                <c:pt idx="3">
                  <c:v>6.2</c:v>
                </c:pt>
                <c:pt idx="4">
                  <c:v>10.68</c:v>
                </c:pt>
              </c:numCache>
            </c:numRef>
          </c:val>
          <c:extLst>
            <c:ext xmlns:c16="http://schemas.microsoft.com/office/drawing/2014/chart" uri="{C3380CC4-5D6E-409C-BE32-E72D297353CC}">
              <c16:uniqueId val="{00000000-F457-47B9-AD4A-6682E4FC232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31.58</c:v>
                </c:pt>
                <c:pt idx="1">
                  <c:v>28.71</c:v>
                </c:pt>
                <c:pt idx="2">
                  <c:v>26.61</c:v>
                </c:pt>
                <c:pt idx="3">
                  <c:v>21.73</c:v>
                </c:pt>
                <c:pt idx="4">
                  <c:v>18.72</c:v>
                </c:pt>
              </c:numCache>
            </c:numRef>
          </c:val>
          <c:extLst>
            <c:ext xmlns:c16="http://schemas.microsoft.com/office/drawing/2014/chart" uri="{C3380CC4-5D6E-409C-BE32-E72D297353CC}">
              <c16:uniqueId val="{00000001-F457-47B9-AD4A-6682E4FC232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-0.73</c:v>
                </c:pt>
                <c:pt idx="1">
                  <c:v>-2.4900000000000002</c:v>
                </c:pt>
                <c:pt idx="2">
                  <c:v>-3.65</c:v>
                </c:pt>
                <c:pt idx="3">
                  <c:v>-5.5</c:v>
                </c:pt>
                <c:pt idx="4">
                  <c:v>-1.1299999999999999</c:v>
                </c:pt>
              </c:numCache>
            </c:numRef>
          </c:val>
          <c:smooth val="0"/>
          <c:extLst>
            <c:ext xmlns:c16="http://schemas.microsoft.com/office/drawing/2014/chart" uri="{C3380CC4-5D6E-409C-BE32-E72D297353CC}">
              <c16:uniqueId val="{00000002-F457-47B9-AD4A-6682E4FC232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61F-4198-8C68-1EBB8C3C5CD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61F-4198-8C68-1EBB8C3C5CD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61F-4198-8C68-1EBB8C3C5CDA}"/>
            </c:ext>
          </c:extLst>
        </c:ser>
        <c:ser>
          <c:idx val="3"/>
          <c:order val="3"/>
          <c:tx>
            <c:strRef>
              <c:f>データシート!$A$30</c:f>
              <c:strCache>
                <c:ptCount val="1"/>
                <c:pt idx="0">
                  <c:v>簡易水道特別会計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0.13</c:v>
                </c:pt>
                <c:pt idx="2">
                  <c:v>#N/A</c:v>
                </c:pt>
                <c:pt idx="3">
                  <c:v>0.16</c:v>
                </c:pt>
                <c:pt idx="4">
                  <c:v>#N/A</c:v>
                </c:pt>
                <c:pt idx="5">
                  <c:v>0</c:v>
                </c:pt>
                <c:pt idx="6">
                  <c:v>#N/A</c:v>
                </c:pt>
                <c:pt idx="7">
                  <c:v>0</c:v>
                </c:pt>
                <c:pt idx="8">
                  <c:v>#N/A</c:v>
                </c:pt>
                <c:pt idx="9">
                  <c:v>0</c:v>
                </c:pt>
              </c:numCache>
            </c:numRef>
          </c:val>
          <c:extLst>
            <c:ext xmlns:c16="http://schemas.microsoft.com/office/drawing/2014/chart" uri="{C3380CC4-5D6E-409C-BE32-E72D297353CC}">
              <c16:uniqueId val="{00000003-561F-4198-8C68-1EBB8C3C5CDA}"/>
            </c:ext>
          </c:extLst>
        </c:ser>
        <c:ser>
          <c:idx val="4"/>
          <c:order val="4"/>
          <c:tx>
            <c:strRef>
              <c:f>データシート!$A$31</c:f>
              <c:strCache>
                <c:ptCount val="1"/>
                <c:pt idx="0">
                  <c:v>住宅新築資金等貸付事業特別会計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561F-4198-8C68-1EBB8C3C5CDA}"/>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0.04</c:v>
                </c:pt>
                <c:pt idx="2">
                  <c:v>#N/A</c:v>
                </c:pt>
                <c:pt idx="3">
                  <c:v>0.02</c:v>
                </c:pt>
                <c:pt idx="4">
                  <c:v>#N/A</c:v>
                </c:pt>
                <c:pt idx="5">
                  <c:v>0.02</c:v>
                </c:pt>
                <c:pt idx="6">
                  <c:v>#N/A</c:v>
                </c:pt>
                <c:pt idx="7">
                  <c:v>0.01</c:v>
                </c:pt>
                <c:pt idx="8">
                  <c:v>#N/A</c:v>
                </c:pt>
                <c:pt idx="9">
                  <c:v>0.01</c:v>
                </c:pt>
              </c:numCache>
            </c:numRef>
          </c:val>
          <c:extLst>
            <c:ext xmlns:c16="http://schemas.microsoft.com/office/drawing/2014/chart" uri="{C3380CC4-5D6E-409C-BE32-E72D297353CC}">
              <c16:uniqueId val="{00000005-561F-4198-8C68-1EBB8C3C5CDA}"/>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0.79</c:v>
                </c:pt>
                <c:pt idx="1">
                  <c:v>#N/A</c:v>
                </c:pt>
                <c:pt idx="2">
                  <c:v>#N/A</c:v>
                </c:pt>
                <c:pt idx="3">
                  <c:v>0.26</c:v>
                </c:pt>
                <c:pt idx="4">
                  <c:v>#N/A</c:v>
                </c:pt>
                <c:pt idx="5">
                  <c:v>0.56999999999999995</c:v>
                </c:pt>
                <c:pt idx="6">
                  <c:v>#N/A</c:v>
                </c:pt>
                <c:pt idx="7">
                  <c:v>0.56999999999999995</c:v>
                </c:pt>
                <c:pt idx="8">
                  <c:v>#N/A</c:v>
                </c:pt>
                <c:pt idx="9">
                  <c:v>0.66</c:v>
                </c:pt>
              </c:numCache>
            </c:numRef>
          </c:val>
          <c:extLst>
            <c:ext xmlns:c16="http://schemas.microsoft.com/office/drawing/2014/chart" uri="{C3380CC4-5D6E-409C-BE32-E72D297353CC}">
              <c16:uniqueId val="{00000006-561F-4198-8C68-1EBB8C3C5CDA}"/>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0.57999999999999996</c:v>
                </c:pt>
                <c:pt idx="2">
                  <c:v>#N/A</c:v>
                </c:pt>
                <c:pt idx="3">
                  <c:v>1.1000000000000001</c:v>
                </c:pt>
                <c:pt idx="4">
                  <c:v>#N/A</c:v>
                </c:pt>
                <c:pt idx="5">
                  <c:v>0.65</c:v>
                </c:pt>
                <c:pt idx="6">
                  <c:v>#N/A</c:v>
                </c:pt>
                <c:pt idx="7">
                  <c:v>0.36</c:v>
                </c:pt>
                <c:pt idx="8">
                  <c:v>#N/A</c:v>
                </c:pt>
                <c:pt idx="9">
                  <c:v>1.03</c:v>
                </c:pt>
              </c:numCache>
            </c:numRef>
          </c:val>
          <c:extLst>
            <c:ext xmlns:c16="http://schemas.microsoft.com/office/drawing/2014/chart" uri="{C3380CC4-5D6E-409C-BE32-E72D297353CC}">
              <c16:uniqueId val="{00000007-561F-4198-8C68-1EBB8C3C5CDA}"/>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5.17</c:v>
                </c:pt>
                <c:pt idx="2">
                  <c:v>#N/A</c:v>
                </c:pt>
                <c:pt idx="3">
                  <c:v>5.3</c:v>
                </c:pt>
                <c:pt idx="4">
                  <c:v>#N/A</c:v>
                </c:pt>
                <c:pt idx="5">
                  <c:v>5.76</c:v>
                </c:pt>
                <c:pt idx="6">
                  <c:v>#N/A</c:v>
                </c:pt>
                <c:pt idx="7">
                  <c:v>5.72</c:v>
                </c:pt>
                <c:pt idx="8">
                  <c:v>#N/A</c:v>
                </c:pt>
                <c:pt idx="9">
                  <c:v>5.55</c:v>
                </c:pt>
              </c:numCache>
            </c:numRef>
          </c:val>
          <c:extLst>
            <c:ext xmlns:c16="http://schemas.microsoft.com/office/drawing/2014/chart" uri="{C3380CC4-5D6E-409C-BE32-E72D297353CC}">
              <c16:uniqueId val="{00000008-561F-4198-8C68-1EBB8C3C5CD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6.63</c:v>
                </c:pt>
                <c:pt idx="2">
                  <c:v>#N/A</c:v>
                </c:pt>
                <c:pt idx="3">
                  <c:v>7.45</c:v>
                </c:pt>
                <c:pt idx="4">
                  <c:v>#N/A</c:v>
                </c:pt>
                <c:pt idx="5">
                  <c:v>6.27</c:v>
                </c:pt>
                <c:pt idx="6">
                  <c:v>#N/A</c:v>
                </c:pt>
                <c:pt idx="7">
                  <c:v>6.19</c:v>
                </c:pt>
                <c:pt idx="8">
                  <c:v>#N/A</c:v>
                </c:pt>
                <c:pt idx="9">
                  <c:v>10.67</c:v>
                </c:pt>
              </c:numCache>
            </c:numRef>
          </c:val>
          <c:extLst>
            <c:ext xmlns:c16="http://schemas.microsoft.com/office/drawing/2014/chart" uri="{C3380CC4-5D6E-409C-BE32-E72D297353CC}">
              <c16:uniqueId val="{00000009-561F-4198-8C68-1EBB8C3C5CD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722</c:v>
                </c:pt>
                <c:pt idx="5">
                  <c:v>730</c:v>
                </c:pt>
                <c:pt idx="8">
                  <c:v>801</c:v>
                </c:pt>
                <c:pt idx="11">
                  <c:v>671</c:v>
                </c:pt>
                <c:pt idx="14">
                  <c:v>635</c:v>
                </c:pt>
              </c:numCache>
            </c:numRef>
          </c:val>
          <c:extLst>
            <c:ext xmlns:c16="http://schemas.microsoft.com/office/drawing/2014/chart" uri="{C3380CC4-5D6E-409C-BE32-E72D297353CC}">
              <c16:uniqueId val="{00000000-CEC2-4125-B686-219FB46C033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EC2-4125-B686-219FB46C033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4</c:v>
                </c:pt>
                <c:pt idx="3">
                  <c:v>3</c:v>
                </c:pt>
                <c:pt idx="6">
                  <c:v>0</c:v>
                </c:pt>
                <c:pt idx="9">
                  <c:v>0</c:v>
                </c:pt>
                <c:pt idx="12">
                  <c:v>0</c:v>
                </c:pt>
              </c:numCache>
            </c:numRef>
          </c:val>
          <c:extLst>
            <c:ext xmlns:c16="http://schemas.microsoft.com/office/drawing/2014/chart" uri="{C3380CC4-5D6E-409C-BE32-E72D297353CC}">
              <c16:uniqueId val="{00000002-CEC2-4125-B686-219FB46C033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107</c:v>
                </c:pt>
                <c:pt idx="3">
                  <c:v>75</c:v>
                </c:pt>
                <c:pt idx="6">
                  <c:v>77</c:v>
                </c:pt>
                <c:pt idx="9">
                  <c:v>77</c:v>
                </c:pt>
                <c:pt idx="12">
                  <c:v>59</c:v>
                </c:pt>
              </c:numCache>
            </c:numRef>
          </c:val>
          <c:extLst>
            <c:ext xmlns:c16="http://schemas.microsoft.com/office/drawing/2014/chart" uri="{C3380CC4-5D6E-409C-BE32-E72D297353CC}">
              <c16:uniqueId val="{00000003-CEC2-4125-B686-219FB46C033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EC2-4125-B686-219FB46C033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EC2-4125-B686-219FB46C033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EC2-4125-B686-219FB46C033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742</c:v>
                </c:pt>
                <c:pt idx="3">
                  <c:v>760</c:v>
                </c:pt>
                <c:pt idx="6">
                  <c:v>836</c:v>
                </c:pt>
                <c:pt idx="9">
                  <c:v>721</c:v>
                </c:pt>
                <c:pt idx="12">
                  <c:v>704</c:v>
                </c:pt>
              </c:numCache>
            </c:numRef>
          </c:val>
          <c:extLst>
            <c:ext xmlns:c16="http://schemas.microsoft.com/office/drawing/2014/chart" uri="{C3380CC4-5D6E-409C-BE32-E72D297353CC}">
              <c16:uniqueId val="{00000007-CEC2-4125-B686-219FB46C033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131</c:v>
                </c:pt>
                <c:pt idx="2">
                  <c:v>#N/A</c:v>
                </c:pt>
                <c:pt idx="3">
                  <c:v>#N/A</c:v>
                </c:pt>
                <c:pt idx="4">
                  <c:v>108</c:v>
                </c:pt>
                <c:pt idx="5">
                  <c:v>#N/A</c:v>
                </c:pt>
                <c:pt idx="6">
                  <c:v>#N/A</c:v>
                </c:pt>
                <c:pt idx="7">
                  <c:v>112</c:v>
                </c:pt>
                <c:pt idx="8">
                  <c:v>#N/A</c:v>
                </c:pt>
                <c:pt idx="9">
                  <c:v>#N/A</c:v>
                </c:pt>
                <c:pt idx="10">
                  <c:v>127</c:v>
                </c:pt>
                <c:pt idx="11">
                  <c:v>#N/A</c:v>
                </c:pt>
                <c:pt idx="12">
                  <c:v>#N/A</c:v>
                </c:pt>
                <c:pt idx="13">
                  <c:v>128</c:v>
                </c:pt>
                <c:pt idx="14">
                  <c:v>#N/A</c:v>
                </c:pt>
              </c:numCache>
            </c:numRef>
          </c:val>
          <c:smooth val="0"/>
          <c:extLst>
            <c:ext xmlns:c16="http://schemas.microsoft.com/office/drawing/2014/chart" uri="{C3380CC4-5D6E-409C-BE32-E72D297353CC}">
              <c16:uniqueId val="{00000008-CEC2-4125-B686-219FB46C033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5895</c:v>
                </c:pt>
                <c:pt idx="5">
                  <c:v>5748</c:v>
                </c:pt>
                <c:pt idx="8">
                  <c:v>5639</c:v>
                </c:pt>
                <c:pt idx="11">
                  <c:v>6325</c:v>
                </c:pt>
                <c:pt idx="14">
                  <c:v>6232</c:v>
                </c:pt>
              </c:numCache>
            </c:numRef>
          </c:val>
          <c:extLst>
            <c:ext xmlns:c16="http://schemas.microsoft.com/office/drawing/2014/chart" uri="{C3380CC4-5D6E-409C-BE32-E72D297353CC}">
              <c16:uniqueId val="{00000000-795A-4CFF-8FFC-E971FAA8956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386</c:v>
                </c:pt>
                <c:pt idx="5">
                  <c:v>335</c:v>
                </c:pt>
                <c:pt idx="8">
                  <c:v>194</c:v>
                </c:pt>
                <c:pt idx="11">
                  <c:v>178</c:v>
                </c:pt>
                <c:pt idx="14">
                  <c:v>162</c:v>
                </c:pt>
              </c:numCache>
            </c:numRef>
          </c:val>
          <c:extLst>
            <c:ext xmlns:c16="http://schemas.microsoft.com/office/drawing/2014/chart" uri="{C3380CC4-5D6E-409C-BE32-E72D297353CC}">
              <c16:uniqueId val="{00000001-795A-4CFF-8FFC-E971FAA8956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5077</c:v>
                </c:pt>
                <c:pt idx="5">
                  <c:v>5069</c:v>
                </c:pt>
                <c:pt idx="8">
                  <c:v>5116</c:v>
                </c:pt>
                <c:pt idx="11">
                  <c:v>4448</c:v>
                </c:pt>
                <c:pt idx="14">
                  <c:v>4182</c:v>
                </c:pt>
              </c:numCache>
            </c:numRef>
          </c:val>
          <c:extLst>
            <c:ext xmlns:c16="http://schemas.microsoft.com/office/drawing/2014/chart" uri="{C3380CC4-5D6E-409C-BE32-E72D297353CC}">
              <c16:uniqueId val="{00000002-795A-4CFF-8FFC-E971FAA8956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95A-4CFF-8FFC-E971FAA8956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95A-4CFF-8FFC-E971FAA8956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95A-4CFF-8FFC-E971FAA8956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1572</c:v>
                </c:pt>
                <c:pt idx="3">
                  <c:v>1490</c:v>
                </c:pt>
                <c:pt idx="6">
                  <c:v>1415</c:v>
                </c:pt>
                <c:pt idx="9">
                  <c:v>1434</c:v>
                </c:pt>
                <c:pt idx="12">
                  <c:v>1563</c:v>
                </c:pt>
              </c:numCache>
            </c:numRef>
          </c:val>
          <c:extLst>
            <c:ext xmlns:c16="http://schemas.microsoft.com/office/drawing/2014/chart" uri="{C3380CC4-5D6E-409C-BE32-E72D297353CC}">
              <c16:uniqueId val="{00000006-795A-4CFF-8FFC-E971FAA8956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348</c:v>
                </c:pt>
                <c:pt idx="3">
                  <c:v>299</c:v>
                </c:pt>
                <c:pt idx="6">
                  <c:v>229</c:v>
                </c:pt>
                <c:pt idx="9">
                  <c:v>180</c:v>
                </c:pt>
                <c:pt idx="12">
                  <c:v>137</c:v>
                </c:pt>
              </c:numCache>
            </c:numRef>
          </c:val>
          <c:extLst>
            <c:ext xmlns:c16="http://schemas.microsoft.com/office/drawing/2014/chart" uri="{C3380CC4-5D6E-409C-BE32-E72D297353CC}">
              <c16:uniqueId val="{00000007-795A-4CFF-8FFC-E971FAA8956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c:v>
                </c:pt>
                <c:pt idx="3">
                  <c:v>1</c:v>
                </c:pt>
                <c:pt idx="6">
                  <c:v>1</c:v>
                </c:pt>
                <c:pt idx="9">
                  <c:v>1</c:v>
                </c:pt>
                <c:pt idx="12">
                  <c:v>1</c:v>
                </c:pt>
              </c:numCache>
            </c:numRef>
          </c:val>
          <c:extLst>
            <c:ext xmlns:c16="http://schemas.microsoft.com/office/drawing/2014/chart" uri="{C3380CC4-5D6E-409C-BE32-E72D297353CC}">
              <c16:uniqueId val="{00000008-795A-4CFF-8FFC-E971FAA8956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3</c:v>
                </c:pt>
                <c:pt idx="3">
                  <c:v>0</c:v>
                </c:pt>
                <c:pt idx="6">
                  <c:v>0</c:v>
                </c:pt>
                <c:pt idx="9">
                  <c:v>0</c:v>
                </c:pt>
                <c:pt idx="12">
                  <c:v>0</c:v>
                </c:pt>
              </c:numCache>
            </c:numRef>
          </c:val>
          <c:extLst>
            <c:ext xmlns:c16="http://schemas.microsoft.com/office/drawing/2014/chart" uri="{C3380CC4-5D6E-409C-BE32-E72D297353CC}">
              <c16:uniqueId val="{00000009-795A-4CFF-8FFC-E971FAA8956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6963</c:v>
                </c:pt>
                <c:pt idx="3">
                  <c:v>6770</c:v>
                </c:pt>
                <c:pt idx="6">
                  <c:v>6689</c:v>
                </c:pt>
                <c:pt idx="9">
                  <c:v>7712</c:v>
                </c:pt>
                <c:pt idx="12">
                  <c:v>7748</c:v>
                </c:pt>
              </c:numCache>
            </c:numRef>
          </c:val>
          <c:extLst>
            <c:ext xmlns:c16="http://schemas.microsoft.com/office/drawing/2014/chart" uri="{C3380CC4-5D6E-409C-BE32-E72D297353CC}">
              <c16:uniqueId val="{0000000A-795A-4CFF-8FFC-E971FAA8956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95A-4CFF-8FFC-E971FAA8956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1318</c:v>
                </c:pt>
                <c:pt idx="1">
                  <c:v>1059</c:v>
                </c:pt>
                <c:pt idx="2">
                  <c:v>927</c:v>
                </c:pt>
              </c:numCache>
            </c:numRef>
          </c:val>
          <c:extLst>
            <c:ext xmlns:c16="http://schemas.microsoft.com/office/drawing/2014/chart" uri="{C3380CC4-5D6E-409C-BE32-E72D297353CC}">
              <c16:uniqueId val="{00000000-AD8F-4982-A41A-7240665D3E6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708</c:v>
                </c:pt>
                <c:pt idx="1">
                  <c:v>826</c:v>
                </c:pt>
                <c:pt idx="2">
                  <c:v>769</c:v>
                </c:pt>
              </c:numCache>
            </c:numRef>
          </c:val>
          <c:extLst>
            <c:ext xmlns:c16="http://schemas.microsoft.com/office/drawing/2014/chart" uri="{C3380CC4-5D6E-409C-BE32-E72D297353CC}">
              <c16:uniqueId val="{00000001-AD8F-4982-A41A-7240665D3E6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2966</c:v>
                </c:pt>
                <c:pt idx="1">
                  <c:v>2236</c:v>
                </c:pt>
                <c:pt idx="2">
                  <c:v>2157</c:v>
                </c:pt>
              </c:numCache>
            </c:numRef>
          </c:val>
          <c:extLst>
            <c:ext xmlns:c16="http://schemas.microsoft.com/office/drawing/2014/chart" uri="{C3380CC4-5D6E-409C-BE32-E72D297353CC}">
              <c16:uniqueId val="{00000002-AD8F-4982-A41A-7240665D3E6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{FE5EF03A-6E5C-485A-87CB-39D8325BD560}</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8803-4682-B87D-2B86AB0871C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{BA8B9C66-A389-4EBF-B19B-FA3F36BD72E5}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803-4682-B87D-2B86AB0871C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{C03132E3-7C3D-4AE7-901F-F77C451349E2}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803-4682-B87D-2B86AB0871C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{16B277B2-1DD5-4F07-86B0-0E8411B74659}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803-4682-B87D-2B86AB0871C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{469CEE15-5D10-48AF-A419-0C2C51F2100A}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803-4682-B87D-2B86AB0871C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{FF7B0753-0AF3-4AEC-A742-C8FE3643B56A}</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8803-4682-B87D-2B86AB0871C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{585D353B-BD70-4466-BBB9-12293A018121}</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8803-4682-B87D-2B86AB0871C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{7F3DEAC6-8654-4C49-9461-4D78F9A3740E}</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8803-4682-B87D-2B86AB0871C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{FE09FF3A-FA8F-4C0C-98D6-6DFD783639BF}</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8803-4682-B87D-2B86AB0871C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46</c:v>
                </c:pt>
                <c:pt idx="8">
                  <c:v>51.2</c:v>
                </c:pt>
                <c:pt idx="16">
                  <c:v>53.1</c:v>
                </c:pt>
                <c:pt idx="24">
                  <c:v>49.3</c:v>
                </c:pt>
                <c:pt idx="32">
                  <c:v>51.2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8803-4682-B87D-2B86AB0871C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{2A6A2FAF-1421-4A2C-BA32-288CC651DAA7}</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8803-4682-B87D-2B86AB0871C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{3BEA2281-568F-4724-A0CC-8D6DF84D46A3}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803-4682-B87D-2B86AB0871C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{47D4AC6F-A4B7-424C-95F5-9026BE3DEC05}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803-4682-B87D-2B86AB0871C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{D2378770-46D9-47A7-ABFF-F577D69DBCA6}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803-4682-B87D-2B86AB0871C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{622F4412-ABB5-4B11-9E8D-BE5868F6AA31}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803-4682-B87D-2B86AB0871C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{4C4B49D8-37C8-48E6-9FBC-4802B92AC0EC}</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8803-4682-B87D-2B86AB0871C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{5CE6DBBE-3342-4ADB-A1A3-380503AB38BA}</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8803-4682-B87D-2B86AB0871C0}"/>
                </c:ext>
              </c:extLst>
            </c:dLbl>
            <c:dLbl>
              <c:idx val="24"/>
              <c:layout>
                <c:manualLayout>
                  <c:x val="-3.3651710965491792E-2"/>
                  <c:y val="-6.4739042105865174E-2"/>
                </c:manualLayout>
              </c:layout>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{8B1BE15E-403D-4FED-BB35-653DE2382648}</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8803-4682-B87D-2B86AB0871C0}"/>
                </c:ext>
              </c:extLst>
            </c:dLbl>
            <c:dLbl>
              <c:idx val="32"/>
              <c:layout>
                <c:manualLayout>
                  <c:x val="-3.0509240154314669E-2"/>
                  <c:y val="-6.4739042105865174E-2"/>
                </c:manualLayout>
              </c:layout>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{FF33285D-391B-4C94-AE7B-7AC5DFBD40D6}</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8803-4682-B87D-2B86AB0871C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54.1</c:v>
                </c:pt>
                <c:pt idx="8">
                  <c:v>57</c:v>
                </c:pt>
                <c:pt idx="16">
                  <c:v>59.7</c:v>
                </c:pt>
                <c:pt idx="24">
                  <c:v>60</c:v>
                </c:pt>
                <c:pt idx="32">
                  <c:v>60.2</c:v>
                </c:pt>
              </c:numCache>
            </c:numRef>
          </c:xVal>
          <c:yVal>
            <c:numRef>
              <c:f>公会計指標分析・財政指標組合せ分析表!$BP$55:$DC$55</c:f>
              <c:numCache>
                <c:formatCode>#,##0.0;"▲ "#,##0.0</c:formatCode>
                <c:ptCount val="40"/>
                <c:pt idx="0">
                  <c:v>36.5</c:v>
                </c:pt>
                <c:pt idx="8">
                  <c:v>32.9</c:v>
                </c:pt>
                <c:pt idx="16">
                  <c:v>28.5</c:v>
                </c:pt>
                <c:pt idx="24">
                  <c:v>20.5</c:v>
                </c:pt>
                <c:pt idx="32">
                  <c:v>21.4</c:v>
                </c:pt>
              </c:numCache>
            </c:numRef>
          </c:yVal>
          <c:smooth val="0"/>
          <c:extLst>
            <c:ext xmlns:c16="http://schemas.microsoft.com/office/drawing/2014/chart" uri="{C3380CC4-5D6E-409C-BE32-E72D297353CC}">
              <c16:uniqueId val="{00000013-8803-4682-B87D-2B86AB0871C0}"/>
            </c:ext>
          </c:extLst>
        </c:ser>
        <c:dLbls>
          <c:showLegendKey val="0"/>
          <c:showVal val="1"/>
          <c:showCatName val="0"/>
          <c:showSerName val="0"/>
          <c:showPercent val="0"/>
          <c:showBubbleSize val="0"/>
        </c:dLbls>
        <c:axId val="46179840"/>
        <c:axId val="46181760"/>
      </c:scatterChart>
      <c:valAx>
        <c:axId val="46179840"/>
        <c:scaling>
          <c:orientation val="minMax"/>
          <c:max val="60.800000000000004"/>
          <c:min val="53.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0"/>
          <c:min val="1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{8F1516AF-25C6-4D76-85F7-429E30440963}</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8102-44B4-BE70-1C769D2DFFC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{4C35544A-D6C3-4834-B0BC-B8E1B28C82D8}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102-44B4-BE70-1C769D2DFFC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{06A8818E-45C7-4E56-89D0-9F429BF16AC8}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102-44B4-BE70-1C769D2DFFC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{BB33E458-EFAA-4FCE-B470-A47A592F5C4B}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102-44B4-BE70-1C769D2DFFC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{C2D6F117-0541-4320-BE7C-AD9B3DF7286D}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102-44B4-BE70-1C769D2DFFC9}"/>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{5101C36D-437A-45EB-9C49-93C4AD5862EF}</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8102-44B4-BE70-1C769D2DFFC9}"/>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{BE6F51C2-FEEC-43C7-A98F-1EB743F8324C}</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8102-44B4-BE70-1C769D2DFFC9}"/>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{37A0550E-815B-45C9-9B4B-9B34E14D0C60}</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8102-44B4-BE70-1C769D2DFFC9}"/>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{52014EB7-D5D1-4125-A30E-DB1DEA091AF7}</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8102-44B4-BE70-1C769D2DFFC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c:v>
                </c:pt>
                <c:pt idx="8">
                  <c:v>3.2</c:v>
                </c:pt>
                <c:pt idx="16">
                  <c:v>2.7</c:v>
                </c:pt>
                <c:pt idx="24">
                  <c:v>2.7</c:v>
                </c:pt>
                <c:pt idx="32">
                  <c:v>2.8</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8102-44B4-BE70-1C769D2DFFC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{4949D089-7D3C-4E0D-A45C-54B974C8BCB4}</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8102-44B4-BE70-1C769D2DFFC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{AD8FAD54-FAB6-444D-AAD5-7140280F4544}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102-44B4-BE70-1C769D2DFFC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{C1230251-F904-4DCE-B942-8D5B31E4F9B1}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102-44B4-BE70-1C769D2DFFC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{822CAB8C-5D71-4167-A26E-607C4B506402}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102-44B4-BE70-1C769D2DFFC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{84BE31D3-45E4-4F95-8706-8F1657A44E57}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102-44B4-BE70-1C769D2DFFC9}"/>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{573FD4D6-1BE4-45D7-A38B-39DDBBB166D1}</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8102-44B4-BE70-1C769D2DFFC9}"/>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{9504FE39-1996-405D-A70B-7C5680A8255D}</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8102-44B4-BE70-1C769D2DFFC9}"/>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{36F12F5C-5530-408F-AA31-12FD235C2A90}</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8102-44B4-BE70-1C769D2DFFC9}"/>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{567FE10C-7DAD-4DC3-8E59-0C46B53D3DA9}</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8102-44B4-BE70-1C769D2DFFC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c:v>
                </c:pt>
                <c:pt idx="8">
                  <c:v>8.1999999999999993</c:v>
                </c:pt>
                <c:pt idx="16">
                  <c:v>8</c:v>
                </c:pt>
                <c:pt idx="24">
                  <c:v>7.9</c:v>
                </c:pt>
                <c:pt idx="32">
                  <c:v>7.7</c:v>
                </c:pt>
              </c:numCache>
            </c:numRef>
          </c:xVal>
          <c:yVal>
            <c:numRef>
              <c:f>公会計指標分析・財政指標組合せ分析表!$BP$77:$DC$77</c:f>
              <c:numCache>
                <c:formatCode>#,##0.0;"▲ "#,##0.0</c:formatCode>
                <c:ptCount val="40"/>
                <c:pt idx="0">
                  <c:v>36.5</c:v>
                </c:pt>
                <c:pt idx="8">
                  <c:v>32.9</c:v>
                </c:pt>
                <c:pt idx="16">
                  <c:v>28.5</c:v>
                </c:pt>
                <c:pt idx="24">
                  <c:v>20.5</c:v>
                </c:pt>
                <c:pt idx="32">
                  <c:v>21.4</c:v>
                </c:pt>
              </c:numCache>
            </c:numRef>
          </c:yVal>
          <c:smooth val="0"/>
          <c:extLst>
            <c:ext xmlns:c16="http://schemas.microsoft.com/office/drawing/2014/chart" uri="{C3380CC4-5D6E-409C-BE32-E72D297353CC}">
              <c16:uniqueId val="{00000013-8102-44B4-BE70-1C769D2DFFC9}"/>
            </c:ext>
          </c:extLst>
        </c:ser>
        <c:dLbls>
          <c:showLegendKey val="0"/>
          <c:showVal val="1"/>
          <c:showCatName val="0"/>
          <c:showSerName val="0"/>
          <c:showPercent val="0"/>
          <c:showBubbleSize val="0"/>
        </c:dLbls>
        <c:axId val="84219776"/>
        <c:axId val="84234240"/>
      </c:scatterChart>
      <c:valAx>
        <c:axId val="84219776"/>
        <c:scaling>
          <c:orientation val="minMax"/>
          <c:max val="9.1999999999999993"/>
          <c:min val="7.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0"/>
          <c:min val="1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大分県玖珠町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15,244
15,128
286.60
9,570,076
9,010,565
528,671
4,952,081
7,748,386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地方税は対前年度比</a:t>
          </a:r>
          <a:r>
            <a:rPr kumimoji="1" lang="en-US" altLang="ja-JP" sz="1100">
              <a:solidFill>
                <a:sysClr val="windowText" lastClr="000000"/>
              </a:solidFill>
              <a:effectLst/>
              <a:latin typeface="+mn-lt"/>
              <a:ea typeface="+mn-ea"/>
              <a:cs typeface="+mn-cs"/>
            </a:rPr>
            <a:t>1.3</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となって</a:t>
          </a:r>
          <a:r>
            <a:rPr kumimoji="1" lang="ja-JP" altLang="en-US" sz="1100">
              <a:solidFill>
                <a:schemeClr val="dk1"/>
              </a:solidFill>
              <a:effectLst/>
              <a:latin typeface="+mn-lt"/>
              <a:ea typeface="+mn-ea"/>
              <a:cs typeface="+mn-cs"/>
            </a:rPr>
            <a:t>いるが</a:t>
          </a:r>
          <a:r>
            <a:rPr kumimoji="1" lang="ja-JP" altLang="ja-JP" sz="1100">
              <a:solidFill>
                <a:schemeClr val="dk1"/>
              </a:solidFill>
              <a:effectLst/>
              <a:latin typeface="+mn-lt"/>
              <a:ea typeface="+mn-ea"/>
              <a:cs typeface="+mn-cs"/>
            </a:rPr>
            <a:t>、類似団体と比較すると</a:t>
          </a:r>
          <a:r>
            <a:rPr kumimoji="1" lang="ja-JP" altLang="ja-JP" sz="1100">
              <a:solidFill>
                <a:sysClr val="windowText" lastClr="000000"/>
              </a:solidFill>
              <a:effectLst/>
              <a:latin typeface="+mn-lt"/>
              <a:ea typeface="+mn-ea"/>
              <a:cs typeface="+mn-cs"/>
            </a:rPr>
            <a:t>基準財政収入額が少なく、普通交付税の算定時に算出される基準財政需要額は多いため、類似団体内平均値を下回っている。</a:t>
          </a:r>
          <a:endParaRPr lang="ja-JP" altLang="ja-JP" sz="1400">
            <a:solidFill>
              <a:sysClr val="windowText" lastClr="000000"/>
            </a:solidFill>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元年度は、</a:t>
          </a:r>
          <a:r>
            <a:rPr kumimoji="1" lang="ja-JP" altLang="ja-JP" sz="1100">
              <a:solidFill>
                <a:schemeClr val="dk1"/>
              </a:solidFill>
              <a:effectLst/>
              <a:latin typeface="+mn-lt"/>
              <a:ea typeface="+mn-ea"/>
              <a:cs typeface="+mn-cs"/>
            </a:rPr>
            <a:t>大分県と整備を進めて</a:t>
          </a:r>
          <a:r>
            <a:rPr kumimoji="1" lang="ja-JP" altLang="en-US" sz="1100">
              <a:solidFill>
                <a:schemeClr val="dk1"/>
              </a:solidFill>
              <a:effectLst/>
              <a:latin typeface="+mn-lt"/>
              <a:ea typeface="+mn-ea"/>
              <a:cs typeface="+mn-cs"/>
            </a:rPr>
            <a:t>きた</a:t>
          </a:r>
          <a:r>
            <a:rPr kumimoji="1" lang="ja-JP" altLang="ja-JP" sz="1100">
              <a:solidFill>
                <a:schemeClr val="dk1"/>
              </a:solidFill>
              <a:effectLst/>
              <a:latin typeface="+mn-lt"/>
              <a:ea typeface="+mn-ea"/>
              <a:cs typeface="+mn-cs"/>
            </a:rPr>
            <a:t>玖珠工業団地に対</a:t>
          </a:r>
          <a:r>
            <a:rPr kumimoji="1" lang="ja-JP" altLang="en-US" sz="1100">
              <a:solidFill>
                <a:schemeClr val="dk1"/>
              </a:solidFill>
              <a:effectLst/>
              <a:latin typeface="+mn-lt"/>
              <a:ea typeface="+mn-ea"/>
              <a:cs typeface="+mn-cs"/>
            </a:rPr>
            <a:t>して、</a:t>
          </a:r>
          <a:r>
            <a:rPr kumimoji="1" lang="ja-JP" altLang="ja-JP" sz="1100">
              <a:solidFill>
                <a:schemeClr val="dk1"/>
              </a:solidFill>
              <a:effectLst/>
              <a:latin typeface="+mn-lt"/>
              <a:ea typeface="+mn-ea"/>
              <a:cs typeface="+mn-cs"/>
            </a:rPr>
            <a:t>企業</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誘致</a:t>
          </a:r>
          <a:r>
            <a:rPr kumimoji="1" lang="ja-JP" altLang="en-US" sz="1100">
              <a:solidFill>
                <a:schemeClr val="dk1"/>
              </a:solidFill>
              <a:effectLst/>
              <a:latin typeface="+mn-lt"/>
              <a:ea typeface="+mn-ea"/>
              <a:cs typeface="+mn-cs"/>
            </a:rPr>
            <a:t>することができ</a:t>
          </a:r>
          <a:r>
            <a:rPr kumimoji="1" lang="ja-JP" altLang="ja-JP" sz="1100">
              <a:solidFill>
                <a:schemeClr val="dk1"/>
              </a:solidFill>
              <a:effectLst/>
              <a:latin typeface="+mn-lt"/>
              <a:ea typeface="+mn-ea"/>
              <a:cs typeface="+mn-cs"/>
            </a:rPr>
            <a:t>、雇用の確保・町民所得の向上</a:t>
          </a:r>
          <a:r>
            <a:rPr kumimoji="1" lang="ja-JP" altLang="en-US" sz="1100">
              <a:solidFill>
                <a:schemeClr val="dk1"/>
              </a:solidFill>
              <a:effectLst/>
              <a:latin typeface="+mn-lt"/>
              <a:ea typeface="+mn-ea"/>
              <a:cs typeface="+mn-cs"/>
            </a:rPr>
            <a:t>を図ることができた。今後も、中学校跡地等の利活用として、企業算入に対する支援を進めるとともに、財政基盤の強化に</a:t>
          </a:r>
          <a:r>
            <a:rPr kumimoji="1" lang="ja-JP" altLang="ja-JP" sz="1100">
              <a:solidFill>
                <a:schemeClr val="dk1"/>
              </a:solidFill>
              <a:effectLst/>
              <a:latin typeface="+mn-lt"/>
              <a:ea typeface="+mn-ea"/>
              <a:cs typeface="+mn-cs"/>
            </a:rPr>
            <a:t>努め</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必要がある。</a:t>
          </a:r>
          <a:endParaRPr lang="ja-JP" altLang="ja-JP" sz="1400">
            <a:effectLst/>
          </a:endParaRPr>
        </a:p>
        <a:p>
          <a:r>
            <a:rPr kumimoji="1" lang="ja-JP" altLang="ja-JP" sz="1100">
              <a:solidFill>
                <a:schemeClr val="dk1"/>
              </a:solidFill>
              <a:effectLst/>
              <a:latin typeface="+mn-lt"/>
              <a:ea typeface="+mn-ea"/>
              <a:cs typeface="+mn-cs"/>
            </a:rPr>
            <a:t>　また、町税徴収率についても関係機関と連携して実施している対策を継続し、歳入確保に努める。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a:extLst>
            <a:ext uri="{FF2B5EF4-FFF2-40B4-BE49-F238E27FC236}">
              <a16:creationId xmlns:a16="http://schemas.microsoft.com/office/drawing/2014/main" id="{00000000-0008-0000-0300-000041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a:extLst>
            <a:ext uri="{FF2B5EF4-FFF2-40B4-BE49-F238E27FC236}">
              <a16:creationId xmlns:a16="http://schemas.microsoft.com/office/drawing/2014/main" id="{00000000-0008-0000-0300-000042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44</xdr:row>
      <xdr:rowOff>134938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4953000" y="6220883"/>
          <a:ext cx="0" cy="1457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107015</xdr:rowOff>
    </xdr:from>
    <xdr:ext cx="762000" cy="259045"/>
    <xdr:sp macro="" textlink="">
      <xdr:nvSpPr>
        <xdr:cNvPr id="68" name="財政力最小値テキスト">
          <a:extLst>
            <a:ext uri="{FF2B5EF4-FFF2-40B4-BE49-F238E27FC236}">
              <a16:creationId xmlns:a16="http://schemas.microsoft.com/office/drawing/2014/main" id="{00000000-0008-0000-0300-000044000000}"/>
            </a:ext>
          </a:extLst>
        </xdr:cNvPr>
        <xdr:cNvSpPr txBox="1"/>
      </xdr:nvSpPr>
      <xdr:spPr>
        <a:xfrm>
          <a:off x="5041900" y="765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134938</xdr:rowOff>
    </xdr:from>
    <xdr:to>
      <xdr:col>24</xdr:col>
      <xdr:colOff>12700</xdr:colOff>
      <xdr:row>44</xdr:row>
      <xdr:rowOff>134938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767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70" name="財政力最大値テキスト">
          <a:extLst>
            <a:ext uri="{FF2B5EF4-FFF2-40B4-BE49-F238E27FC236}">
              <a16:creationId xmlns:a16="http://schemas.microsoft.com/office/drawing/2014/main" id="{00000000-0008-0000-0300-000046000000}"/>
            </a:ext>
          </a:extLst>
        </xdr:cNvPr>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155575</xdr:rowOff>
    </xdr:from>
    <xdr:to>
      <xdr:col>23</xdr:col>
      <xdr:colOff>133350</xdr:colOff>
      <xdr:row>43</xdr:row>
      <xdr:rowOff>155575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4114800" y="75279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111777</xdr:rowOff>
    </xdr:from>
    <xdr:ext cx="762000" cy="259045"/>
    <xdr:sp macro="" textlink="">
      <xdr:nvSpPr>
        <xdr:cNvPr id="73" name="財政力平均値テキスト">
          <a:extLst>
            <a:ext uri="{FF2B5EF4-FFF2-40B4-BE49-F238E27FC236}">
              <a16:creationId xmlns:a16="http://schemas.microsoft.com/office/drawing/2014/main" id="{00000000-0008-0000-0300-000049000000}"/>
            </a:ext>
          </a:extLst>
        </xdr:cNvPr>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155575</xdr:rowOff>
    </xdr:from>
    <xdr:to>
      <xdr:col>19</xdr:col>
      <xdr:colOff>133350</xdr:colOff>
      <xdr:row>43</xdr:row>
      <xdr:rowOff>165629</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3225800" y="7527925"/>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85196</xdr:rowOff>
    </xdr:from>
    <xdr:to>
      <xdr:col>19</xdr:col>
      <xdr:colOff>184150</xdr:colOff>
      <xdr:row>43</xdr:row>
      <xdr:rowOff>15346</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40640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25523</xdr:rowOff>
    </xdr:from>
    <xdr:ext cx="7366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3733800" y="7054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165629</xdr:rowOff>
    </xdr:from>
    <xdr:to>
      <xdr:col>15</xdr:col>
      <xdr:colOff>82550</xdr:colOff>
      <xdr:row>43</xdr:row>
      <xdr:rowOff>165629</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2336800" y="753797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35577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165629</xdr:rowOff>
    </xdr:from>
    <xdr:to>
      <xdr:col>11</xdr:col>
      <xdr:colOff>31750</xdr:colOff>
      <xdr:row>44</xdr:row>
      <xdr:rowOff>4233</xdr:rowOff>
    </xdr:to>
    <xdr:cxnSp macro="">
      <xdr:nvCxnSpPr>
        <xdr:cNvPr id="81" name="直線コネクタ 80">
          <a:extLst>
            <a:ext uri="{FF2B5EF4-FFF2-40B4-BE49-F238E27FC236}">
              <a16:creationId xmlns:a16="http://schemas.microsoft.com/office/drawing/2014/main" id="{00000000-0008-0000-0300-000051000000}"/>
            </a:ext>
          </a:extLst>
        </xdr:cNvPr>
        <xdr:cNvCxnSpPr/>
      </xdr:nvCxnSpPr>
      <xdr:spPr>
        <a:xfrm flipV="1">
          <a:off x="1447800" y="7537979"/>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105304</xdr:rowOff>
    </xdr:from>
    <xdr:to>
      <xdr:col>11</xdr:col>
      <xdr:colOff>82550</xdr:colOff>
      <xdr:row>43</xdr:row>
      <xdr:rowOff>35454</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2286000" y="730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45631</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955800" y="707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84" name="フローチャート: 判断 83">
          <a:extLst>
            <a:ext uri="{FF2B5EF4-FFF2-40B4-BE49-F238E27FC236}">
              <a16:creationId xmlns:a16="http://schemas.microsoft.com/office/drawing/2014/main" id="{00000000-0008-0000-0300-000054000000}"/>
            </a:ext>
          </a:extLst>
        </xdr:cNvPr>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15469</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066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104775</xdr:rowOff>
    </xdr:from>
    <xdr:to>
      <xdr:col>23</xdr:col>
      <xdr:colOff>184150</xdr:colOff>
      <xdr:row>44</xdr:row>
      <xdr:rowOff>34925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9022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76852</xdr:rowOff>
    </xdr:from>
    <xdr:ext cx="762000" cy="259045"/>
    <xdr:sp macro="" textlink="">
      <xdr:nvSpPr>
        <xdr:cNvPr id="92" name="財政力該当値テキスト">
          <a:extLst>
            <a:ext uri="{FF2B5EF4-FFF2-40B4-BE49-F238E27FC236}">
              <a16:creationId xmlns:a16="http://schemas.microsoft.com/office/drawing/2014/main" id="{00000000-0008-0000-0300-00005C000000}"/>
            </a:ext>
          </a:extLst>
        </xdr:cNvPr>
        <xdr:cNvSpPr txBox="1"/>
      </xdr:nvSpPr>
      <xdr:spPr>
        <a:xfrm>
          <a:off x="5041900" y="7449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104775</xdr:rowOff>
    </xdr:from>
    <xdr:to>
      <xdr:col>19</xdr:col>
      <xdr:colOff>184150</xdr:colOff>
      <xdr:row>44</xdr:row>
      <xdr:rowOff>34925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4064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19702</xdr:rowOff>
    </xdr:from>
    <xdr:ext cx="7366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3733800" y="7563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114829</xdr:rowOff>
    </xdr:from>
    <xdr:to>
      <xdr:col>15</xdr:col>
      <xdr:colOff>133350</xdr:colOff>
      <xdr:row>44</xdr:row>
      <xdr:rowOff>44979</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3175000" y="748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29756</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2844800" y="7573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114829</xdr:rowOff>
    </xdr:from>
    <xdr:to>
      <xdr:col>11</xdr:col>
      <xdr:colOff>82550</xdr:colOff>
      <xdr:row>44</xdr:row>
      <xdr:rowOff>44979</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2286000" y="748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29756</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955800" y="7573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124883</xdr:rowOff>
    </xdr:from>
    <xdr:to>
      <xdr:col>7</xdr:col>
      <xdr:colOff>31750</xdr:colOff>
      <xdr:row>44</xdr:row>
      <xdr:rowOff>55033</xdr:rowOff>
    </xdr:to>
    <xdr:sp macro="" textlink="">
      <xdr:nvSpPr>
        <xdr:cNvPr id="99" name="楕円 98">
          <a:extLst>
            <a:ext uri="{FF2B5EF4-FFF2-40B4-BE49-F238E27FC236}">
              <a16:creationId xmlns:a16="http://schemas.microsoft.com/office/drawing/2014/main" id="{00000000-0008-0000-0300-000063000000}"/>
            </a:ext>
          </a:extLst>
        </xdr:cNvPr>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39810</xdr:rowOff>
    </xdr:from>
    <xdr:ext cx="762000" cy="259045"/>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a:extLst>
            <a:ext uri="{FF2B5EF4-FFF2-40B4-BE49-F238E27FC236}">
              <a16:creationId xmlns:a16="http://schemas.microsoft.com/office/drawing/2014/main" id="{00000000-0008-0000-0300-000067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a:extLst>
            <a:ext uri="{FF2B5EF4-FFF2-40B4-BE49-F238E27FC236}">
              <a16:creationId xmlns:a16="http://schemas.microsoft.com/office/drawing/2014/main" id="{00000000-0008-0000-0300-000070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歳入経常一般財源は、地方税や普通交付税などが</a:t>
          </a:r>
          <a:r>
            <a:rPr kumimoji="1" lang="ja-JP" altLang="en-US" sz="1100">
              <a:solidFill>
                <a:schemeClr val="dk1"/>
              </a:solidFill>
              <a:effectLst/>
              <a:latin typeface="+mn-lt"/>
              <a:ea typeface="+mn-ea"/>
              <a:cs typeface="+mn-cs"/>
            </a:rPr>
            <a:t>増額</a:t>
          </a:r>
          <a:r>
            <a:rPr kumimoji="1" lang="ja-JP" altLang="ja-JP" sz="1100">
              <a:solidFill>
                <a:schemeClr val="dk1"/>
              </a:solidFill>
              <a:effectLst/>
              <a:latin typeface="+mn-lt"/>
              <a:ea typeface="+mn-ea"/>
              <a:cs typeface="+mn-cs"/>
            </a:rPr>
            <a:t>となり、対前年度比で</a:t>
          </a:r>
          <a:r>
            <a:rPr kumimoji="1" lang="en-US" altLang="ja-JP" sz="1100">
              <a:solidFill>
                <a:sysClr val="windowText" lastClr="000000"/>
              </a:solidFill>
              <a:effectLst/>
              <a:latin typeface="+mn-lt"/>
              <a:ea typeface="+mn-ea"/>
              <a:cs typeface="+mn-cs"/>
            </a:rPr>
            <a:t>159,562</a:t>
          </a:r>
          <a:r>
            <a:rPr kumimoji="1" lang="ja-JP" altLang="ja-JP" sz="1100">
              <a:solidFill>
                <a:sysClr val="windowText" lastClr="000000"/>
              </a:solidFill>
              <a:effectLst/>
              <a:latin typeface="+mn-lt"/>
              <a:ea typeface="+mn-ea"/>
              <a:cs typeface="+mn-cs"/>
            </a:rPr>
            <a:t>千円、</a:t>
          </a:r>
          <a:r>
            <a:rPr kumimoji="1" lang="en-US" altLang="ja-JP" sz="1100">
              <a:solidFill>
                <a:sysClr val="windowText" lastClr="000000"/>
              </a:solidFill>
              <a:effectLst/>
              <a:latin typeface="+mn-lt"/>
              <a:ea typeface="+mn-ea"/>
              <a:cs typeface="+mn-cs"/>
            </a:rPr>
            <a:t>3.4</a:t>
          </a:r>
          <a:r>
            <a:rPr kumimoji="1" lang="ja-JP" altLang="ja-JP" sz="1100">
              <a:solidFill>
                <a:sysClr val="windowText" lastClr="000000"/>
              </a:solidFill>
              <a:effectLst/>
              <a:latin typeface="+mn-lt"/>
              <a:ea typeface="+mn-ea"/>
              <a:cs typeface="+mn-cs"/>
            </a:rPr>
            <a:t>％の</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となっている。</a:t>
          </a:r>
          <a:endParaRPr lang="ja-JP" altLang="ja-JP" sz="1400">
            <a:solidFill>
              <a:sysClr val="windowText" lastClr="000000"/>
            </a:solidFill>
            <a:effectLst/>
          </a:endParaRPr>
        </a:p>
        <a:p>
          <a:r>
            <a:rPr kumimoji="1" lang="ja-JP" altLang="ja-JP" sz="1100">
              <a:solidFill>
                <a:schemeClr val="dk1"/>
              </a:solidFill>
              <a:effectLst/>
              <a:latin typeface="+mn-lt"/>
              <a:ea typeface="+mn-ea"/>
              <a:cs typeface="+mn-cs"/>
            </a:rPr>
            <a:t>　一方、歳出経常経費充当一般財源は、</a:t>
          </a:r>
          <a:r>
            <a:rPr kumimoji="1" lang="ja-JP" altLang="en-US" sz="1100">
              <a:solidFill>
                <a:schemeClr val="dk1"/>
              </a:solidFill>
              <a:effectLst/>
              <a:latin typeface="+mn-lt"/>
              <a:ea typeface="+mn-ea"/>
              <a:cs typeface="+mn-cs"/>
            </a:rPr>
            <a:t>公債</a:t>
          </a:r>
          <a:r>
            <a:rPr kumimoji="1" lang="ja-JP" altLang="ja-JP" sz="1100">
              <a:solidFill>
                <a:schemeClr val="dk1"/>
              </a:solidFill>
              <a:effectLst/>
              <a:latin typeface="+mn-lt"/>
              <a:ea typeface="+mn-ea"/>
              <a:cs typeface="+mn-cs"/>
            </a:rPr>
            <a:t>費と</a:t>
          </a:r>
          <a:r>
            <a:rPr kumimoji="1" lang="ja-JP" altLang="en-US" sz="1100">
              <a:solidFill>
                <a:schemeClr val="dk1"/>
              </a:solidFill>
              <a:effectLst/>
              <a:latin typeface="+mn-lt"/>
              <a:ea typeface="+mn-ea"/>
              <a:cs typeface="+mn-cs"/>
            </a:rPr>
            <a:t>物件</a:t>
          </a:r>
          <a:r>
            <a:rPr kumimoji="1" lang="ja-JP" altLang="ja-JP" sz="1100">
              <a:solidFill>
                <a:schemeClr val="dk1"/>
              </a:solidFill>
              <a:effectLst/>
              <a:latin typeface="+mn-lt"/>
              <a:ea typeface="+mn-ea"/>
              <a:cs typeface="+mn-cs"/>
            </a:rPr>
            <a:t>費を除く、すべての性質項目で増加し、対前年度比で</a:t>
          </a:r>
          <a:r>
            <a:rPr kumimoji="1" lang="en-US" altLang="ja-JP" sz="1100">
              <a:solidFill>
                <a:sysClr val="windowText" lastClr="000000"/>
              </a:solidFill>
              <a:effectLst/>
              <a:latin typeface="+mn-lt"/>
              <a:ea typeface="+mn-ea"/>
              <a:cs typeface="+mn-cs"/>
            </a:rPr>
            <a:t>146,232</a:t>
          </a:r>
          <a:r>
            <a:rPr kumimoji="1" lang="ja-JP" altLang="ja-JP" sz="1100">
              <a:solidFill>
                <a:sysClr val="windowText" lastClr="000000"/>
              </a:solidFill>
              <a:effectLst/>
              <a:latin typeface="+mn-lt"/>
              <a:ea typeface="+mn-ea"/>
              <a:cs typeface="+mn-cs"/>
            </a:rPr>
            <a:t>千円、</a:t>
          </a:r>
          <a:r>
            <a:rPr kumimoji="1" lang="en-US" altLang="ja-JP" sz="1100">
              <a:solidFill>
                <a:sysClr val="windowText" lastClr="000000"/>
              </a:solidFill>
              <a:effectLst/>
              <a:latin typeface="+mn-lt"/>
              <a:ea typeface="+mn-ea"/>
              <a:cs typeface="+mn-cs"/>
            </a:rPr>
            <a:t>3.1</a:t>
          </a:r>
          <a:r>
            <a:rPr kumimoji="1" lang="ja-JP" altLang="ja-JP" sz="1100">
              <a:solidFill>
                <a:schemeClr val="dk1"/>
              </a:solidFill>
              <a:effectLst/>
              <a:latin typeface="+mn-lt"/>
              <a:ea typeface="+mn-ea"/>
              <a:cs typeface="+mn-cs"/>
            </a:rPr>
            <a:t>％の増となっている。</a:t>
          </a:r>
          <a:endParaRPr lang="ja-JP" altLang="ja-JP" sz="1400">
            <a:effectLst/>
          </a:endParaRPr>
        </a:p>
        <a:p>
          <a:r>
            <a:rPr kumimoji="1" lang="ja-JP" altLang="ja-JP" sz="1100">
              <a:solidFill>
                <a:schemeClr val="dk1"/>
              </a:solidFill>
              <a:effectLst/>
              <a:latin typeface="+mn-lt"/>
              <a:ea typeface="+mn-ea"/>
              <a:cs typeface="+mn-cs"/>
            </a:rPr>
            <a:t>　その結果、経常収支比率は前年度より</a:t>
          </a:r>
          <a:r>
            <a:rPr kumimoji="1" lang="en-US" altLang="ja-JP" sz="1100">
              <a:solidFill>
                <a:sysClr val="windowText" lastClr="000000"/>
              </a:solidFill>
              <a:effectLst/>
              <a:latin typeface="+mn-lt"/>
              <a:ea typeface="+mn-ea"/>
              <a:cs typeface="+mn-cs"/>
            </a:rPr>
            <a:t>0.7</a:t>
          </a:r>
          <a:r>
            <a:rPr kumimoji="1" lang="ja-JP" altLang="ja-JP" sz="1100">
              <a:solidFill>
                <a:schemeClr val="dk1"/>
              </a:solidFill>
              <a:effectLst/>
              <a:latin typeface="+mn-lt"/>
              <a:ea typeface="+mn-ea"/>
              <a:cs typeface="+mn-cs"/>
            </a:rPr>
            <a:t>ポイント上昇し</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そうした中、令和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月から、時間外の削減を全庁で取組み、対前年度同期</a:t>
          </a:r>
          <a:r>
            <a:rPr kumimoji="1" lang="en-US" altLang="ja-JP" sz="1100">
              <a:solidFill>
                <a:schemeClr val="dk1"/>
              </a:solidFill>
              <a:effectLst/>
              <a:latin typeface="+mn-lt"/>
              <a:ea typeface="+mn-ea"/>
              <a:cs typeface="+mn-cs"/>
            </a:rPr>
            <a:t>20</a:t>
          </a:r>
          <a:r>
            <a:rPr kumimoji="1" lang="ja-JP" altLang="en-US" sz="1100">
              <a:solidFill>
                <a:schemeClr val="dk1"/>
              </a:solidFill>
              <a:effectLst/>
              <a:latin typeface="+mn-lt"/>
              <a:ea typeface="+mn-ea"/>
              <a:cs typeface="+mn-cs"/>
            </a:rPr>
            <a:t>％削減を行った。</a:t>
          </a:r>
          <a:endParaRPr lang="ja-JP" altLang="ja-JP" sz="1400">
            <a:effectLst/>
          </a:endParaRPr>
        </a:p>
        <a:p>
          <a:r>
            <a:rPr kumimoji="1" lang="ja-JP" altLang="ja-JP" sz="1100">
              <a:solidFill>
                <a:schemeClr val="dk1"/>
              </a:solidFill>
              <a:effectLst/>
              <a:latin typeface="+mn-lt"/>
              <a:ea typeface="+mn-ea"/>
              <a:cs typeface="+mn-cs"/>
            </a:rPr>
            <a:t>　今後はより一層、</a:t>
          </a:r>
          <a:r>
            <a:rPr kumimoji="1" lang="ja-JP" altLang="en-US" sz="1100">
              <a:solidFill>
                <a:schemeClr val="dk1"/>
              </a:solidFill>
              <a:effectLst/>
              <a:latin typeface="+mn-lt"/>
              <a:ea typeface="+mn-ea"/>
              <a:cs typeface="+mn-cs"/>
            </a:rPr>
            <a:t>税の徴収率の向上や給与制度の適正化等、経常経費の抑制に努め、行財政</a:t>
          </a:r>
          <a:r>
            <a:rPr kumimoji="1" lang="ja-JP" altLang="ja-JP" sz="1100">
              <a:solidFill>
                <a:schemeClr val="dk1"/>
              </a:solidFill>
              <a:effectLst/>
              <a:latin typeface="+mn-lt"/>
              <a:ea typeface="+mn-ea"/>
              <a:cs typeface="+mn-cs"/>
            </a:rPr>
            <a:t>改革の取組を</a:t>
          </a:r>
          <a:r>
            <a:rPr kumimoji="1" lang="ja-JP" altLang="en-US" sz="1100">
              <a:solidFill>
                <a:schemeClr val="dk1"/>
              </a:solidFill>
              <a:effectLst/>
              <a:latin typeface="+mn-lt"/>
              <a:ea typeface="+mn-ea"/>
              <a:cs typeface="+mn-cs"/>
            </a:rPr>
            <a:t>断行する必要がある</a:t>
          </a:r>
          <a:r>
            <a:rPr kumimoji="1" lang="ja-JP" altLang="ja-JP" sz="1100">
              <a:solidFill>
                <a:schemeClr val="dk1"/>
              </a:solidFill>
              <a:effectLst/>
              <a:latin typeface="+mn-lt"/>
              <a:ea typeface="+mn-ea"/>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30" name="テキスト ボックス 129">
          <a:extLst>
            <a:ext uri="{FF2B5EF4-FFF2-40B4-BE49-F238E27FC236}">
              <a16:creationId xmlns:a16="http://schemas.microsoft.com/office/drawing/2014/main" id="{00000000-0008-0000-0300-000082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1" name="財政構造の弾力性グラフ枠">
          <a:extLst>
            <a:ext uri="{FF2B5EF4-FFF2-40B4-BE49-F238E27FC236}">
              <a16:creationId xmlns:a16="http://schemas.microsoft.com/office/drawing/2014/main" id="{00000000-0008-0000-0300-000083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20138</xdr:rowOff>
    </xdr:from>
    <xdr:to>
      <xdr:col>23</xdr:col>
      <xdr:colOff>133350</xdr:colOff>
      <xdr:row>67</xdr:row>
      <xdr:rowOff>114481</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953000" y="9964238"/>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86558</xdr:rowOff>
    </xdr:from>
    <xdr:ext cx="762000" cy="259045"/>
    <xdr:sp macro="" textlink="">
      <xdr:nvSpPr>
        <xdr:cNvPr id="133" name="財政構造の弾力性最小値テキスト">
          <a:extLst>
            <a:ext uri="{FF2B5EF4-FFF2-40B4-BE49-F238E27FC236}">
              <a16:creationId xmlns:a16="http://schemas.microsoft.com/office/drawing/2014/main" id="{00000000-0008-0000-0300-000085000000}"/>
            </a:ext>
          </a:extLst>
        </xdr:cNvPr>
        <xdr:cNvSpPr txBox="1"/>
      </xdr:nvSpPr>
      <xdr:spPr>
        <a:xfrm>
          <a:off x="5041900" y="1157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114481</xdr:rowOff>
    </xdr:from>
    <xdr:to>
      <xdr:col>24</xdr:col>
      <xdr:colOff>12700</xdr:colOff>
      <xdr:row>67</xdr:row>
      <xdr:rowOff>114481</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11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106515</xdr:rowOff>
    </xdr:from>
    <xdr:ext cx="762000" cy="259045"/>
    <xdr:sp macro="" textlink="">
      <xdr:nvSpPr>
        <xdr:cNvPr id="135" name="財政構造の弾力性最大値テキスト">
          <a:extLst>
            <a:ext uri="{FF2B5EF4-FFF2-40B4-BE49-F238E27FC236}">
              <a16:creationId xmlns:a16="http://schemas.microsoft.com/office/drawing/2014/main" id="{00000000-0008-0000-0300-000087000000}"/>
            </a:ext>
          </a:extLst>
        </xdr:cNvPr>
        <xdr:cNvSpPr txBox="1"/>
      </xdr:nvSpPr>
      <xdr:spPr>
        <a:xfrm>
          <a:off x="5041900" y="9707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20138</xdr:rowOff>
    </xdr:from>
    <xdr:to>
      <xdr:col>24</xdr:col>
      <xdr:colOff>12700</xdr:colOff>
      <xdr:row>58</xdr:row>
      <xdr:rowOff>20138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4864100" y="996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153126</xdr:rowOff>
    </xdr:from>
    <xdr:to>
      <xdr:col>23</xdr:col>
      <xdr:colOff>133350</xdr:colOff>
      <xdr:row>65</xdr:row>
      <xdr:rowOff>5806</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4114800" y="11125926"/>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155864</xdr:rowOff>
    </xdr:from>
    <xdr:ext cx="762000" cy="259045"/>
    <xdr:sp macro="" textlink="">
      <xdr:nvSpPr>
        <xdr:cNvPr id="138" name="財政構造の弾力性平均値テキスト">
          <a:extLst>
            <a:ext uri="{FF2B5EF4-FFF2-40B4-BE49-F238E27FC236}">
              <a16:creationId xmlns:a16="http://schemas.microsoft.com/office/drawing/2014/main" id="{00000000-0008-0000-0300-00008A000000}"/>
            </a:ext>
          </a:extLst>
        </xdr:cNvPr>
        <xdr:cNvSpPr txBox="1"/>
      </xdr:nvSpPr>
      <xdr:spPr>
        <a:xfrm>
          <a:off x="5041900" y="107857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139337</xdr:rowOff>
    </xdr:from>
    <xdr:to>
      <xdr:col>23</xdr:col>
      <xdr:colOff>184150</xdr:colOff>
      <xdr:row>64</xdr:row>
      <xdr:rowOff>69487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902200" y="10940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35923</xdr:rowOff>
    </xdr:from>
    <xdr:to>
      <xdr:col>19</xdr:col>
      <xdr:colOff>133350</xdr:colOff>
      <xdr:row>64</xdr:row>
      <xdr:rowOff>153126</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3225800" y="11008723"/>
          <a:ext cx="889000" cy="11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118654</xdr:rowOff>
    </xdr:from>
    <xdr:to>
      <xdr:col>19</xdr:col>
      <xdr:colOff>184150</xdr:colOff>
      <xdr:row>64</xdr:row>
      <xdr:rowOff>48804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4064000" y="10920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58981</xdr:rowOff>
    </xdr:from>
    <xdr:ext cx="7366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3733800" y="10688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148772</xdr:rowOff>
    </xdr:from>
    <xdr:to>
      <xdr:col>15</xdr:col>
      <xdr:colOff>82550</xdr:colOff>
      <xdr:row>64</xdr:row>
      <xdr:rowOff>35923</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2336800" y="10950122"/>
          <a:ext cx="8890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101419</xdr:rowOff>
    </xdr:from>
    <xdr:to>
      <xdr:col>15</xdr:col>
      <xdr:colOff>133350</xdr:colOff>
      <xdr:row>64</xdr:row>
      <xdr:rowOff>31569</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3175000" y="1090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41746</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844800" y="10671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148772</xdr:rowOff>
    </xdr:from>
    <xdr:to>
      <xdr:col>11</xdr:col>
      <xdr:colOff>31750</xdr:colOff>
      <xdr:row>63</xdr:row>
      <xdr:rowOff>159113</xdr:rowOff>
    </xdr:to>
    <xdr:cxnSp macro="">
      <xdr:nvCxnSpPr>
        <xdr:cNvPr id="146" name="直線コネクタ 145">
          <a:extLst>
            <a:ext uri="{FF2B5EF4-FFF2-40B4-BE49-F238E27FC236}">
              <a16:creationId xmlns:a16="http://schemas.microsoft.com/office/drawing/2014/main" id="{00000000-0008-0000-0300-000092000000}"/>
            </a:ext>
          </a:extLst>
        </xdr:cNvPr>
        <xdr:cNvCxnSpPr/>
      </xdr:nvCxnSpPr>
      <xdr:spPr>
        <a:xfrm flipV="1">
          <a:off x="1447800" y="10950122"/>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84183</xdr:rowOff>
    </xdr:from>
    <xdr:to>
      <xdr:col>11</xdr:col>
      <xdr:colOff>82550</xdr:colOff>
      <xdr:row>64</xdr:row>
      <xdr:rowOff>14333</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2286000" y="1088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24510</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955800" y="10654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4899</xdr:rowOff>
    </xdr:from>
    <xdr:to>
      <xdr:col>7</xdr:col>
      <xdr:colOff>31750</xdr:colOff>
      <xdr:row>63</xdr:row>
      <xdr:rowOff>106499</xdr:rowOff>
    </xdr:to>
    <xdr:sp macro="" textlink="">
      <xdr:nvSpPr>
        <xdr:cNvPr id="149" name="フローチャート: 判断 148">
          <a:extLst>
            <a:ext uri="{FF2B5EF4-FFF2-40B4-BE49-F238E27FC236}">
              <a16:creationId xmlns:a16="http://schemas.microsoft.com/office/drawing/2014/main" id="{00000000-0008-0000-0300-000095000000}"/>
            </a:ext>
          </a:extLst>
        </xdr:cNvPr>
        <xdr:cNvSpPr/>
      </xdr:nvSpPr>
      <xdr:spPr>
        <a:xfrm>
          <a:off x="1397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116676</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066800" y="10575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126456</xdr:rowOff>
    </xdr:from>
    <xdr:to>
      <xdr:col>23</xdr:col>
      <xdr:colOff>184150</xdr:colOff>
      <xdr:row>65</xdr:row>
      <xdr:rowOff>56606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902200" y="1109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98533</xdr:rowOff>
    </xdr:from>
    <xdr:ext cx="762000" cy="259045"/>
    <xdr:sp macro="" textlink="">
      <xdr:nvSpPr>
        <xdr:cNvPr id="157" name="財政構造の弾力性該当値テキスト">
          <a:extLst>
            <a:ext uri="{FF2B5EF4-FFF2-40B4-BE49-F238E27FC236}">
              <a16:creationId xmlns:a16="http://schemas.microsoft.com/office/drawing/2014/main" id="{00000000-0008-0000-0300-00009D000000}"/>
            </a:ext>
          </a:extLst>
        </xdr:cNvPr>
        <xdr:cNvSpPr txBox="1"/>
      </xdr:nvSpPr>
      <xdr:spPr>
        <a:xfrm>
          <a:off x="5041900" y="11071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102326</xdr:rowOff>
    </xdr:from>
    <xdr:to>
      <xdr:col>19</xdr:col>
      <xdr:colOff>184150</xdr:colOff>
      <xdr:row>65</xdr:row>
      <xdr:rowOff>32476</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4064000" y="1107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17253</xdr:rowOff>
    </xdr:from>
    <xdr:ext cx="7366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3733800" y="111615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156573</xdr:rowOff>
    </xdr:from>
    <xdr:to>
      <xdr:col>15</xdr:col>
      <xdr:colOff>133350</xdr:colOff>
      <xdr:row>64</xdr:row>
      <xdr:rowOff>86723</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3175000" y="1095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71500</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2844800" y="11044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97972</xdr:rowOff>
    </xdr:from>
    <xdr:to>
      <xdr:col>11</xdr:col>
      <xdr:colOff>82550</xdr:colOff>
      <xdr:row>64</xdr:row>
      <xdr:rowOff>28122</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2286000" y="1089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12899</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955800" y="1098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108313</xdr:rowOff>
    </xdr:from>
    <xdr:to>
      <xdr:col>7</xdr:col>
      <xdr:colOff>31750</xdr:colOff>
      <xdr:row>64</xdr:row>
      <xdr:rowOff>38463</xdr:rowOff>
    </xdr:to>
    <xdr:sp macro="" textlink="">
      <xdr:nvSpPr>
        <xdr:cNvPr id="164" name="楕円 163">
          <a:extLst>
            <a:ext uri="{FF2B5EF4-FFF2-40B4-BE49-F238E27FC236}">
              <a16:creationId xmlns:a16="http://schemas.microsoft.com/office/drawing/2014/main" id="{00000000-0008-0000-0300-0000A4000000}"/>
            </a:ext>
          </a:extLst>
        </xdr:cNvPr>
        <xdr:cNvSpPr/>
      </xdr:nvSpPr>
      <xdr:spPr>
        <a:xfrm>
          <a:off x="1397000" y="1090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23240</xdr:rowOff>
    </xdr:from>
    <xdr:ext cx="762000" cy="259045"/>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1066800" y="10996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[180,390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6" name="正方形/長方形 175">
          <a:extLst>
            <a:ext uri="{FF2B5EF4-FFF2-40B4-BE49-F238E27FC236}">
              <a16:creationId xmlns:a16="http://schemas.microsoft.com/office/drawing/2014/main" id="{00000000-0008-0000-0300-0000B0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7" name="正方形/長方形 176">
          <a:extLst>
            <a:ext uri="{FF2B5EF4-FFF2-40B4-BE49-F238E27FC236}">
              <a16:creationId xmlns:a16="http://schemas.microsoft.com/office/drawing/2014/main" id="{00000000-0008-0000-0300-0000B1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維持補修費は類似団体内平均値を下回っているものの、人件費については、類似団体内平均を大きく上回っている。</a:t>
          </a:r>
          <a:endParaRPr lang="ja-JP" altLang="ja-JP" sz="1400">
            <a:effectLst/>
          </a:endParaRPr>
        </a:p>
        <a:p>
          <a:r>
            <a:rPr kumimoji="1" lang="ja-JP" altLang="ja-JP" sz="1100">
              <a:solidFill>
                <a:schemeClr val="dk1"/>
              </a:solidFill>
              <a:effectLst/>
              <a:latin typeface="+mn-lt"/>
              <a:ea typeface="+mn-ea"/>
              <a:cs typeface="+mn-cs"/>
            </a:rPr>
            <a:t>　その要因は、人口</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人当たり職員数が類似団体と比較して多いことなどが挙げられる。職員の年齢構成比率にもよるが、適切な定員管理を行う必要がある。</a:t>
          </a:r>
          <a:endParaRPr lang="ja-JP" altLang="ja-JP" sz="1400">
            <a:effectLst/>
          </a:endParaRPr>
        </a:p>
        <a:p>
          <a:r>
            <a:rPr kumimoji="1" lang="ja-JP" altLang="ja-JP" sz="1100">
              <a:solidFill>
                <a:schemeClr val="dk1"/>
              </a:solidFill>
              <a:effectLst/>
              <a:latin typeface="+mn-lt"/>
              <a:ea typeface="+mn-ea"/>
              <a:cs typeface="+mn-cs"/>
            </a:rPr>
            <a:t>　維持補修費については、人口</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人当たりの決算額は</a:t>
          </a:r>
          <a:r>
            <a:rPr kumimoji="1" lang="ja-JP" altLang="en-US" sz="1100">
              <a:solidFill>
                <a:schemeClr val="dk1"/>
              </a:solidFill>
              <a:effectLst/>
              <a:latin typeface="+mn-lt"/>
              <a:ea typeface="+mn-ea"/>
              <a:cs typeface="+mn-cs"/>
            </a:rPr>
            <a:t>前年度と比べて減少</a:t>
          </a:r>
          <a:r>
            <a:rPr kumimoji="1" lang="ja-JP" altLang="ja-JP" sz="1100">
              <a:solidFill>
                <a:schemeClr val="dk1"/>
              </a:solidFill>
              <a:effectLst/>
              <a:latin typeface="+mn-lt"/>
              <a:ea typeface="+mn-ea"/>
              <a:cs typeface="+mn-cs"/>
            </a:rPr>
            <a:t>となっている。今後も公共施設の老朽化対策を実施していく見込みのため、公共施設等総合管理計画に基づき、ライフサイクルコストの抑制に努める。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3" name="テキスト ボックス 192">
          <a:extLst>
            <a:ext uri="{FF2B5EF4-FFF2-40B4-BE49-F238E27FC236}">
              <a16:creationId xmlns:a16="http://schemas.microsoft.com/office/drawing/2014/main" id="{00000000-0008-0000-0300-0000C1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a:extLst>
            <a:ext uri="{FF2B5EF4-FFF2-40B4-BE49-F238E27FC236}">
              <a16:creationId xmlns:a16="http://schemas.microsoft.com/office/drawing/2014/main" id="{00000000-0008-0000-0300-0000C2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107268</xdr:rowOff>
    </xdr:from>
    <xdr:to>
      <xdr:col>23</xdr:col>
      <xdr:colOff>133350</xdr:colOff>
      <xdr:row>88</xdr:row>
      <xdr:rowOff>31200</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953000" y="13823268"/>
          <a:ext cx="0" cy="1295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3277</xdr:rowOff>
    </xdr:from>
    <xdr:ext cx="762000" cy="259045"/>
    <xdr:sp macro="" textlink="">
      <xdr:nvSpPr>
        <xdr:cNvPr id="196" name="人件費・物件費等の状況最小値テキスト">
          <a:extLst>
            <a:ext uri="{FF2B5EF4-FFF2-40B4-BE49-F238E27FC236}">
              <a16:creationId xmlns:a16="http://schemas.microsoft.com/office/drawing/2014/main" id="{00000000-0008-0000-0300-0000C4000000}"/>
            </a:ext>
          </a:extLst>
        </xdr:cNvPr>
        <xdr:cNvSpPr txBox="1"/>
      </xdr:nvSpPr>
      <xdr:spPr>
        <a:xfrm>
          <a:off x="5041900" y="1509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31200</xdr:rowOff>
    </xdr:from>
    <xdr:to>
      <xdr:col>24</xdr:col>
      <xdr:colOff>12700</xdr:colOff>
      <xdr:row>88</xdr:row>
      <xdr:rowOff>31200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511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22195</xdr:rowOff>
    </xdr:from>
    <xdr:ext cx="762000" cy="259045"/>
    <xdr:sp macro="" textlink="">
      <xdr:nvSpPr>
        <xdr:cNvPr id="198" name="人件費・物件費等の状況最大値テキスト">
          <a:extLst>
            <a:ext uri="{FF2B5EF4-FFF2-40B4-BE49-F238E27FC236}">
              <a16:creationId xmlns:a16="http://schemas.microsoft.com/office/drawing/2014/main" id="{00000000-0008-0000-0300-0000C6000000}"/>
            </a:ext>
          </a:extLst>
        </xdr:cNvPr>
        <xdr:cNvSpPr txBox="1"/>
      </xdr:nvSpPr>
      <xdr:spPr>
        <a:xfrm>
          <a:off x="5041900" y="13566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107268</xdr:rowOff>
    </xdr:from>
    <xdr:to>
      <xdr:col>24</xdr:col>
      <xdr:colOff>12700</xdr:colOff>
      <xdr:row>80</xdr:row>
      <xdr:rowOff>107268</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864100" y="13823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45470</xdr:rowOff>
    </xdr:from>
    <xdr:to>
      <xdr:col>23</xdr:col>
      <xdr:colOff>133350</xdr:colOff>
      <xdr:row>84</xdr:row>
      <xdr:rowOff>62658</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4114800" y="14447270"/>
          <a:ext cx="838200" cy="17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47962</xdr:rowOff>
    </xdr:from>
    <xdr:ext cx="762000" cy="259045"/>
    <xdr:sp macro="" textlink="">
      <xdr:nvSpPr>
        <xdr:cNvPr id="201" name="人件費・物件費等の状況平均値テキスト">
          <a:extLst>
            <a:ext uri="{FF2B5EF4-FFF2-40B4-BE49-F238E27FC236}">
              <a16:creationId xmlns:a16="http://schemas.microsoft.com/office/drawing/2014/main" id="{00000000-0008-0000-0300-0000C9000000}"/>
            </a:ext>
          </a:extLst>
        </xdr:cNvPr>
        <xdr:cNvSpPr txBox="1"/>
      </xdr:nvSpPr>
      <xdr:spPr>
        <a:xfrm>
          <a:off x="5041900" y="14106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31435</xdr:rowOff>
    </xdr:from>
    <xdr:to>
      <xdr:col>23</xdr:col>
      <xdr:colOff>184150</xdr:colOff>
      <xdr:row>83</xdr:row>
      <xdr:rowOff>133035</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902200" y="1426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125428</xdr:rowOff>
    </xdr:from>
    <xdr:to>
      <xdr:col>19</xdr:col>
      <xdr:colOff>133350</xdr:colOff>
      <xdr:row>84</xdr:row>
      <xdr:rowOff>62658</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3225800" y="14355778"/>
          <a:ext cx="889000" cy="108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101629</xdr:rowOff>
    </xdr:from>
    <xdr:to>
      <xdr:col>19</xdr:col>
      <xdr:colOff>184150</xdr:colOff>
      <xdr:row>84</xdr:row>
      <xdr:rowOff>31779</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4064000" y="1433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41956</xdr:rowOff>
    </xdr:from>
    <xdr:ext cx="7366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733800" y="141008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74496</xdr:rowOff>
    </xdr:from>
    <xdr:to>
      <xdr:col>15</xdr:col>
      <xdr:colOff>82550</xdr:colOff>
      <xdr:row>83</xdr:row>
      <xdr:rowOff>125428</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2336800" y="14304846"/>
          <a:ext cx="889000" cy="50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137114</xdr:rowOff>
    </xdr:from>
    <xdr:to>
      <xdr:col>15</xdr:col>
      <xdr:colOff>133350</xdr:colOff>
      <xdr:row>83</xdr:row>
      <xdr:rowOff>67264</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3175000" y="1419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77441</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844800" y="1396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44086</xdr:rowOff>
    </xdr:from>
    <xdr:to>
      <xdr:col>11</xdr:col>
      <xdr:colOff>31750</xdr:colOff>
      <xdr:row>83</xdr:row>
      <xdr:rowOff>74496</xdr:rowOff>
    </xdr:to>
    <xdr:cxnSp macro="">
      <xdr:nvCxnSpPr>
        <xdr:cNvPr id="209" name="直線コネクタ 208">
          <a:extLst>
            <a:ext uri="{FF2B5EF4-FFF2-40B4-BE49-F238E27FC236}">
              <a16:creationId xmlns:a16="http://schemas.microsoft.com/office/drawing/2014/main" id="{00000000-0008-0000-0300-0000D1000000}"/>
            </a:ext>
          </a:extLst>
        </xdr:cNvPr>
        <xdr:cNvCxnSpPr/>
      </xdr:nvCxnSpPr>
      <xdr:spPr>
        <a:xfrm>
          <a:off x="1447800" y="14274436"/>
          <a:ext cx="889000" cy="30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138587</xdr:rowOff>
    </xdr:from>
    <xdr:to>
      <xdr:col>11</xdr:col>
      <xdr:colOff>82550</xdr:colOff>
      <xdr:row>83</xdr:row>
      <xdr:rowOff>68737</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2286000" y="14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78914</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955800" y="13966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86699</xdr:rowOff>
    </xdr:from>
    <xdr:to>
      <xdr:col>7</xdr:col>
      <xdr:colOff>31750</xdr:colOff>
      <xdr:row>83</xdr:row>
      <xdr:rowOff>16849</xdr:rowOff>
    </xdr:to>
    <xdr:sp macro="" textlink="">
      <xdr:nvSpPr>
        <xdr:cNvPr id="212" name="フローチャート: 判断 211">
          <a:extLst>
            <a:ext uri="{FF2B5EF4-FFF2-40B4-BE49-F238E27FC236}">
              <a16:creationId xmlns:a16="http://schemas.microsoft.com/office/drawing/2014/main" id="{00000000-0008-0000-0300-0000D4000000}"/>
            </a:ext>
          </a:extLst>
        </xdr:cNvPr>
        <xdr:cNvSpPr/>
      </xdr:nvSpPr>
      <xdr:spPr>
        <a:xfrm>
          <a:off x="1397000" y="1414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27026</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066800" y="13914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166120</xdr:rowOff>
    </xdr:from>
    <xdr:to>
      <xdr:col>23</xdr:col>
      <xdr:colOff>184150</xdr:colOff>
      <xdr:row>84</xdr:row>
      <xdr:rowOff>96270</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902200" y="1439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138197</xdr:rowOff>
    </xdr:from>
    <xdr:ext cx="762000" cy="259045"/>
    <xdr:sp macro="" textlink="">
      <xdr:nvSpPr>
        <xdr:cNvPr id="220" name="人件費・物件費等の状況該当値テキスト">
          <a:extLst>
            <a:ext uri="{FF2B5EF4-FFF2-40B4-BE49-F238E27FC236}">
              <a16:creationId xmlns:a16="http://schemas.microsoft.com/office/drawing/2014/main" id="{00000000-0008-0000-0300-0000DC000000}"/>
            </a:ext>
          </a:extLst>
        </xdr:cNvPr>
        <xdr:cNvSpPr txBox="1"/>
      </xdr:nvSpPr>
      <xdr:spPr>
        <a:xfrm>
          <a:off x="5041900" y="1436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11858</xdr:rowOff>
    </xdr:from>
    <xdr:to>
      <xdr:col>19</xdr:col>
      <xdr:colOff>184150</xdr:colOff>
      <xdr:row>84</xdr:row>
      <xdr:rowOff>113458</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4064000" y="1441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98235</xdr:rowOff>
    </xdr:from>
    <xdr:ext cx="7366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3733800" y="14500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74628</xdr:rowOff>
    </xdr:from>
    <xdr:to>
      <xdr:col>15</xdr:col>
      <xdr:colOff>133350</xdr:colOff>
      <xdr:row>84</xdr:row>
      <xdr:rowOff>4778</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3175000" y="14304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161005</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2844800" y="14391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23696</xdr:rowOff>
    </xdr:from>
    <xdr:to>
      <xdr:col>11</xdr:col>
      <xdr:colOff>82550</xdr:colOff>
      <xdr:row>83</xdr:row>
      <xdr:rowOff>125296</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2286000" y="14254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110073</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955800" y="14340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164736</xdr:rowOff>
    </xdr:from>
    <xdr:to>
      <xdr:col>7</xdr:col>
      <xdr:colOff>31750</xdr:colOff>
      <xdr:row>83</xdr:row>
      <xdr:rowOff>94886</xdr:rowOff>
    </xdr:to>
    <xdr:sp macro="" textlink="">
      <xdr:nvSpPr>
        <xdr:cNvPr id="227" name="楕円 226">
          <a:extLst>
            <a:ext uri="{FF2B5EF4-FFF2-40B4-BE49-F238E27FC236}">
              <a16:creationId xmlns:a16="http://schemas.microsoft.com/office/drawing/2014/main" id="{00000000-0008-0000-0300-0000E3000000}"/>
            </a:ext>
          </a:extLst>
        </xdr:cNvPr>
        <xdr:cNvSpPr/>
      </xdr:nvSpPr>
      <xdr:spPr>
        <a:xfrm>
          <a:off x="1397000" y="1422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79663</xdr:rowOff>
    </xdr:from>
    <xdr:ext cx="762000" cy="259045"/>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066800" y="1431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a:extLst>
            <a:ext uri="{FF2B5EF4-FFF2-40B4-BE49-F238E27FC236}">
              <a16:creationId xmlns:a16="http://schemas.microsoft.com/office/drawing/2014/main" id="{00000000-0008-0000-0300-0000F0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昨年度からの</a:t>
          </a:r>
          <a:r>
            <a:rPr kumimoji="1" lang="ja-JP" altLang="ja-JP" sz="1100">
              <a:solidFill>
                <a:schemeClr val="dk1"/>
              </a:solidFill>
              <a:effectLst/>
              <a:latin typeface="+mn-lt"/>
              <a:ea typeface="+mn-ea"/>
              <a:cs typeface="+mn-cs"/>
            </a:rPr>
            <a:t>給与カットの終了等により、指数は</a:t>
          </a:r>
          <a:r>
            <a:rPr kumimoji="1" lang="ja-JP" altLang="en-US" sz="1100">
              <a:solidFill>
                <a:schemeClr val="dk1"/>
              </a:solidFill>
              <a:effectLst/>
              <a:latin typeface="+mn-lt"/>
              <a:ea typeface="+mn-ea"/>
              <a:cs typeface="+mn-cs"/>
            </a:rPr>
            <a:t>継続して高い位置にあり</a:t>
          </a:r>
          <a:r>
            <a:rPr kumimoji="1" lang="ja-JP" altLang="ja-JP" sz="1100">
              <a:solidFill>
                <a:schemeClr val="dk1"/>
              </a:solidFill>
              <a:effectLst/>
              <a:latin typeface="+mn-lt"/>
              <a:ea typeface="+mn-ea"/>
              <a:cs typeface="+mn-cs"/>
            </a:rPr>
            <a:t>、類似団体内平均・全国町村平均との比較では高い水準となっている。</a:t>
          </a:r>
          <a:endParaRPr lang="ja-JP" altLang="ja-JP" sz="1400">
            <a:effectLst/>
          </a:endParaRPr>
        </a:p>
        <a:p>
          <a:r>
            <a:rPr kumimoji="1" lang="ja-JP" altLang="ja-JP" sz="1100">
              <a:solidFill>
                <a:schemeClr val="dk1"/>
              </a:solidFill>
              <a:effectLst/>
              <a:latin typeface="+mn-lt"/>
              <a:ea typeface="+mn-ea"/>
              <a:cs typeface="+mn-cs"/>
            </a:rPr>
            <a:t>　現在、国の給与水準に倣った制度設計に向けた協議を継続して行っている。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55" name="テキスト ボックス 254">
          <a:extLst>
            <a:ext uri="{FF2B5EF4-FFF2-40B4-BE49-F238E27FC236}">
              <a16:creationId xmlns:a16="http://schemas.microsoft.com/office/drawing/2014/main" id="{00000000-0008-0000-0300-0000FF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60" name="給与水準   （国との比較）グラフ枠">
          <a:extLst>
            <a:ext uri="{FF2B5EF4-FFF2-40B4-BE49-F238E27FC236}">
              <a16:creationId xmlns:a16="http://schemas.microsoft.com/office/drawing/2014/main" id="{00000000-0008-0000-0300-000004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144991</xdr:rowOff>
    </xdr:from>
    <xdr:to>
      <xdr:col>81</xdr:col>
      <xdr:colOff>44450</xdr:colOff>
      <xdr:row>89</xdr:row>
      <xdr:rowOff>100013</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7018000" y="13860991"/>
          <a:ext cx="0" cy="14980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72090</xdr:rowOff>
    </xdr:from>
    <xdr:ext cx="762000" cy="259045"/>
    <xdr:sp macro="" textlink="">
      <xdr:nvSpPr>
        <xdr:cNvPr id="262" name="給与水準   （国との比較）最小値テキスト">
          <a:extLst>
            <a:ext uri="{FF2B5EF4-FFF2-40B4-BE49-F238E27FC236}">
              <a16:creationId xmlns:a16="http://schemas.microsoft.com/office/drawing/2014/main" id="{00000000-0008-0000-0300-000006010000}"/>
            </a:ext>
          </a:extLst>
        </xdr:cNvPr>
        <xdr:cNvSpPr txBox="1"/>
      </xdr:nvSpPr>
      <xdr:spPr>
        <a:xfrm>
          <a:off x="17106900" y="1533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100013</xdr:rowOff>
    </xdr:from>
    <xdr:to>
      <xdr:col>81</xdr:col>
      <xdr:colOff>133350</xdr:colOff>
      <xdr:row>89</xdr:row>
      <xdr:rowOff>100013</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6929100" y="1535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59918</xdr:rowOff>
    </xdr:from>
    <xdr:ext cx="762000" cy="259045"/>
    <xdr:sp macro="" textlink="">
      <xdr:nvSpPr>
        <xdr:cNvPr id="264" name="給与水準   （国との比較）最大値テキスト">
          <a:extLst>
            <a:ext uri="{FF2B5EF4-FFF2-40B4-BE49-F238E27FC236}">
              <a16:creationId xmlns:a16="http://schemas.microsoft.com/office/drawing/2014/main" id="{00000000-0008-0000-0300-000008010000}"/>
            </a:ext>
          </a:extLst>
        </xdr:cNvPr>
        <xdr:cNvSpPr txBox="1"/>
      </xdr:nvSpPr>
      <xdr:spPr>
        <a:xfrm>
          <a:off x="17106900" y="13604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144991</xdr:rowOff>
    </xdr:from>
    <xdr:to>
      <xdr:col>81</xdr:col>
      <xdr:colOff>133350</xdr:colOff>
      <xdr:row>80</xdr:row>
      <xdr:rowOff>144991</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6929100" y="13860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141288</xdr:rowOff>
    </xdr:from>
    <xdr:to>
      <xdr:col>81</xdr:col>
      <xdr:colOff>44450</xdr:colOff>
      <xdr:row>87</xdr:row>
      <xdr:rowOff>161396</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6179800" y="15057438"/>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87965</xdr:rowOff>
    </xdr:from>
    <xdr:ext cx="762000" cy="259045"/>
    <xdr:sp macro="" textlink="">
      <xdr:nvSpPr>
        <xdr:cNvPr id="267" name="給与水準   （国との比較）平均値テキスト">
          <a:extLst>
            <a:ext uri="{FF2B5EF4-FFF2-40B4-BE49-F238E27FC236}">
              <a16:creationId xmlns:a16="http://schemas.microsoft.com/office/drawing/2014/main" id="{00000000-0008-0000-0300-00000B010000}"/>
            </a:ext>
          </a:extLst>
        </xdr:cNvPr>
        <xdr:cNvSpPr txBox="1"/>
      </xdr:nvSpPr>
      <xdr:spPr>
        <a:xfrm>
          <a:off x="17106900" y="14489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71438</xdr:rowOff>
    </xdr:from>
    <xdr:to>
      <xdr:col>81</xdr:col>
      <xdr:colOff>95250</xdr:colOff>
      <xdr:row>86</xdr:row>
      <xdr:rowOff>1588</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6967200" y="1464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51329</xdr:rowOff>
    </xdr:from>
    <xdr:to>
      <xdr:col>77</xdr:col>
      <xdr:colOff>44450</xdr:colOff>
      <xdr:row>87</xdr:row>
      <xdr:rowOff>141288</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5290800" y="14796029"/>
          <a:ext cx="889000" cy="26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51329</xdr:rowOff>
    </xdr:from>
    <xdr:to>
      <xdr:col>72</xdr:col>
      <xdr:colOff>203200</xdr:colOff>
      <xdr:row>88</xdr:row>
      <xdr:rowOff>80434</xdr:rowOff>
    </xdr:to>
    <xdr:cxnSp macro="">
      <xdr:nvCxnSpPr>
        <xdr:cNvPr id="272" name="直線コネクタ 271">
          <a:extLst>
            <a:ext uri="{FF2B5EF4-FFF2-40B4-BE49-F238E27FC236}">
              <a16:creationId xmlns:a16="http://schemas.microsoft.com/office/drawing/2014/main" id="{00000000-0008-0000-0300-000010010000}"/>
            </a:ext>
          </a:extLst>
        </xdr:cNvPr>
        <xdr:cNvCxnSpPr/>
      </xdr:nvCxnSpPr>
      <xdr:spPr>
        <a:xfrm flipV="1">
          <a:off x="14401800" y="14796029"/>
          <a:ext cx="889000" cy="37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41927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909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60325</xdr:rowOff>
    </xdr:from>
    <xdr:to>
      <xdr:col>68</xdr:col>
      <xdr:colOff>152400</xdr:colOff>
      <xdr:row>88</xdr:row>
      <xdr:rowOff>80434</xdr:rowOff>
    </xdr:to>
    <xdr:cxnSp macro="">
      <xdr:nvCxnSpPr>
        <xdr:cNvPr id="275" name="直線コネクタ 274">
          <a:extLst>
            <a:ext uri="{FF2B5EF4-FFF2-40B4-BE49-F238E27FC236}">
              <a16:creationId xmlns:a16="http://schemas.microsoft.com/office/drawing/2014/main" id="{00000000-0008-0000-0300-000013010000}"/>
            </a:ext>
          </a:extLst>
        </xdr:cNvPr>
        <xdr:cNvCxnSpPr/>
      </xdr:nvCxnSpPr>
      <xdr:spPr>
        <a:xfrm>
          <a:off x="13512800" y="15147925"/>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76" name="フローチャート: 判断 275">
          <a:extLst>
            <a:ext uri="{FF2B5EF4-FFF2-40B4-BE49-F238E27FC236}">
              <a16:creationId xmlns:a16="http://schemas.microsoft.com/office/drawing/2014/main" id="{00000000-0008-0000-0300-000014010000}"/>
            </a:ext>
          </a:extLst>
        </xdr:cNvPr>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121709</xdr:rowOff>
    </xdr:from>
    <xdr:to>
      <xdr:col>64</xdr:col>
      <xdr:colOff>152400</xdr:colOff>
      <xdr:row>86</xdr:row>
      <xdr:rowOff>51859</xdr:rowOff>
    </xdr:to>
    <xdr:sp macro="" textlink="">
      <xdr:nvSpPr>
        <xdr:cNvPr id="278" name="フローチャート: 判断 277">
          <a:extLst>
            <a:ext uri="{FF2B5EF4-FFF2-40B4-BE49-F238E27FC236}">
              <a16:creationId xmlns:a16="http://schemas.microsoft.com/office/drawing/2014/main" id="{00000000-0008-0000-0300-000016010000}"/>
            </a:ext>
          </a:extLst>
        </xdr:cNvPr>
        <xdr:cNvSpPr/>
      </xdr:nvSpPr>
      <xdr:spPr>
        <a:xfrm>
          <a:off x="13462000" y="14694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62036</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4463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110596</xdr:rowOff>
    </xdr:from>
    <xdr:to>
      <xdr:col>81</xdr:col>
      <xdr:colOff>95250</xdr:colOff>
      <xdr:row>88</xdr:row>
      <xdr:rowOff>40746</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6967200" y="1502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82673</xdr:rowOff>
    </xdr:from>
    <xdr:ext cx="762000" cy="259045"/>
    <xdr:sp macro="" textlink="">
      <xdr:nvSpPr>
        <xdr:cNvPr id="286" name="給与水準   （国との比較）該当値テキスト">
          <a:extLst>
            <a:ext uri="{FF2B5EF4-FFF2-40B4-BE49-F238E27FC236}">
              <a16:creationId xmlns:a16="http://schemas.microsoft.com/office/drawing/2014/main" id="{00000000-0008-0000-0300-00001E010000}"/>
            </a:ext>
          </a:extLst>
        </xdr:cNvPr>
        <xdr:cNvSpPr txBox="1"/>
      </xdr:nvSpPr>
      <xdr:spPr>
        <a:xfrm>
          <a:off x="17106900" y="14998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90488</xdr:rowOff>
    </xdr:from>
    <xdr:to>
      <xdr:col>77</xdr:col>
      <xdr:colOff>95250</xdr:colOff>
      <xdr:row>88</xdr:row>
      <xdr:rowOff>20638</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6129000" y="1500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5415</xdr:rowOff>
    </xdr:from>
    <xdr:ext cx="7366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98800" y="15093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529</xdr:rowOff>
    </xdr:from>
    <xdr:to>
      <xdr:col>73</xdr:col>
      <xdr:colOff>44450</xdr:colOff>
      <xdr:row>86</xdr:row>
      <xdr:rowOff>102129</xdr:rowOff>
    </xdr:to>
    <xdr:sp macro="" textlink="">
      <xdr:nvSpPr>
        <xdr:cNvPr id="289" name="楕円 288">
          <a:extLst>
            <a:ext uri="{FF2B5EF4-FFF2-40B4-BE49-F238E27FC236}">
              <a16:creationId xmlns:a16="http://schemas.microsoft.com/office/drawing/2014/main" id="{00000000-0008-0000-0300-000021010000}"/>
            </a:ext>
          </a:extLst>
        </xdr:cNvPr>
        <xdr:cNvSpPr/>
      </xdr:nvSpPr>
      <xdr:spPr>
        <a:xfrm>
          <a:off x="15240000" y="1474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86906</xdr:rowOff>
    </xdr:from>
    <xdr:ext cx="762000" cy="259045"/>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4909800" y="14831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29634</xdr:rowOff>
    </xdr:from>
    <xdr:to>
      <xdr:col>68</xdr:col>
      <xdr:colOff>203200</xdr:colOff>
      <xdr:row>88</xdr:row>
      <xdr:rowOff>131234</xdr:rowOff>
    </xdr:to>
    <xdr:sp macro="" textlink="">
      <xdr:nvSpPr>
        <xdr:cNvPr id="291" name="楕円 290">
          <a:extLst>
            <a:ext uri="{FF2B5EF4-FFF2-40B4-BE49-F238E27FC236}">
              <a16:creationId xmlns:a16="http://schemas.microsoft.com/office/drawing/2014/main" id="{00000000-0008-0000-0300-000023010000}"/>
            </a:ext>
          </a:extLst>
        </xdr:cNvPr>
        <xdr:cNvSpPr/>
      </xdr:nvSpPr>
      <xdr:spPr>
        <a:xfrm>
          <a:off x="14351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116011</xdr:rowOff>
    </xdr:from>
    <xdr:ext cx="762000" cy="259045"/>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4020800" y="1520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9525</xdr:rowOff>
    </xdr:from>
    <xdr:to>
      <xdr:col>64</xdr:col>
      <xdr:colOff>152400</xdr:colOff>
      <xdr:row>88</xdr:row>
      <xdr:rowOff>111125</xdr:rowOff>
    </xdr:to>
    <xdr:sp macro="" textlink="">
      <xdr:nvSpPr>
        <xdr:cNvPr id="293" name="楕円 292">
          <a:extLst>
            <a:ext uri="{FF2B5EF4-FFF2-40B4-BE49-F238E27FC236}">
              <a16:creationId xmlns:a16="http://schemas.microsoft.com/office/drawing/2014/main" id="{00000000-0008-0000-0300-000025010000}"/>
            </a:ext>
          </a:extLst>
        </xdr:cNvPr>
        <xdr:cNvSpPr/>
      </xdr:nvSpPr>
      <xdr:spPr>
        <a:xfrm>
          <a:off x="13462000" y="1509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95902</xdr:rowOff>
    </xdr:from>
    <xdr:ext cx="762000" cy="259045"/>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3131800" y="1518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3" name="正方形/長方形 302">
          <a:extLst>
            <a:ext uri="{FF2B5EF4-FFF2-40B4-BE49-F238E27FC236}">
              <a16:creationId xmlns:a16="http://schemas.microsoft.com/office/drawing/2014/main" id="{00000000-0008-0000-0300-00002F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4" name="正方形/長方形 303">
          <a:extLst>
            <a:ext uri="{FF2B5EF4-FFF2-40B4-BE49-F238E27FC236}">
              <a16:creationId xmlns:a16="http://schemas.microsoft.com/office/drawing/2014/main" id="{00000000-0008-0000-0300-000030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5" name="正方形/長方形 304">
          <a:extLst>
            <a:ext uri="{FF2B5EF4-FFF2-40B4-BE49-F238E27FC236}">
              <a16:creationId xmlns:a16="http://schemas.microsoft.com/office/drawing/2014/main" id="{00000000-0008-0000-0300-000031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6" name="正方形/長方形 305">
          <a:extLst>
            <a:ext uri="{FF2B5EF4-FFF2-40B4-BE49-F238E27FC236}">
              <a16:creationId xmlns:a16="http://schemas.microsoft.com/office/drawing/2014/main" id="{00000000-0008-0000-0300-000032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類似団体と比較して、高い水準となっておりその差も大きい。</a:t>
          </a:r>
          <a:endParaRPr lang="ja-JP" altLang="ja-JP" sz="1400">
            <a:effectLst/>
          </a:endParaRPr>
        </a:p>
        <a:p>
          <a:r>
            <a:rPr kumimoji="1" lang="ja-JP" altLang="ja-JP" sz="1100">
              <a:solidFill>
                <a:schemeClr val="dk1"/>
              </a:solidFill>
              <a:effectLst/>
              <a:latin typeface="+mn-lt"/>
              <a:ea typeface="+mn-ea"/>
              <a:cs typeface="+mn-cs"/>
            </a:rPr>
            <a:t>　職員の年齢構成上、今後は退職者が増加していく見込みであるため、過去に策定した定員管理計画の検証や、今後の人口推計を踏まえ適切な定員管理を行う必要がある。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5" name="定員管理の状況グラフ枠">
          <a:extLst>
            <a:ext uri="{FF2B5EF4-FFF2-40B4-BE49-F238E27FC236}">
              <a16:creationId xmlns:a16="http://schemas.microsoft.com/office/drawing/2014/main" id="{00000000-0008-0000-0300-000045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144235</xdr:rowOff>
    </xdr:from>
    <xdr:to>
      <xdr:col>81</xdr:col>
      <xdr:colOff>44450</xdr:colOff>
      <xdr:row>67</xdr:row>
      <xdr:rowOff>40942</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7018000" y="10088335"/>
          <a:ext cx="0" cy="14397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13019</xdr:rowOff>
    </xdr:from>
    <xdr:ext cx="762000" cy="259045"/>
    <xdr:sp macro="" textlink="">
      <xdr:nvSpPr>
        <xdr:cNvPr id="327" name="定員管理の状況最小値テキスト">
          <a:extLst>
            <a:ext uri="{FF2B5EF4-FFF2-40B4-BE49-F238E27FC236}">
              <a16:creationId xmlns:a16="http://schemas.microsoft.com/office/drawing/2014/main" id="{00000000-0008-0000-0300-000047010000}"/>
            </a:ext>
          </a:extLst>
        </xdr:cNvPr>
        <xdr:cNvSpPr txBox="1"/>
      </xdr:nvSpPr>
      <xdr:spPr>
        <a:xfrm>
          <a:off x="17106900" y="11500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40942</xdr:rowOff>
    </xdr:from>
    <xdr:to>
      <xdr:col>81</xdr:col>
      <xdr:colOff>133350</xdr:colOff>
      <xdr:row>67</xdr:row>
      <xdr:rowOff>40942</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6929100" y="11528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59162</xdr:rowOff>
    </xdr:from>
    <xdr:ext cx="762000" cy="259045"/>
    <xdr:sp macro="" textlink="">
      <xdr:nvSpPr>
        <xdr:cNvPr id="329" name="定員管理の状況最大値テキスト">
          <a:extLst>
            <a:ext uri="{FF2B5EF4-FFF2-40B4-BE49-F238E27FC236}">
              <a16:creationId xmlns:a16="http://schemas.microsoft.com/office/drawing/2014/main" id="{00000000-0008-0000-0300-000049010000}"/>
            </a:ext>
          </a:extLst>
        </xdr:cNvPr>
        <xdr:cNvSpPr txBox="1"/>
      </xdr:nvSpPr>
      <xdr:spPr>
        <a:xfrm>
          <a:off x="17106900" y="9831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144235</xdr:rowOff>
    </xdr:from>
    <xdr:to>
      <xdr:col>81</xdr:col>
      <xdr:colOff>133350</xdr:colOff>
      <xdr:row>58</xdr:row>
      <xdr:rowOff>144235</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6929100" y="1008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46506</xdr:rowOff>
    </xdr:from>
    <xdr:to>
      <xdr:col>81</xdr:col>
      <xdr:colOff>44450</xdr:colOff>
      <xdr:row>63</xdr:row>
      <xdr:rowOff>48804</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6179800" y="10847856"/>
          <a:ext cx="8382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7879</xdr:rowOff>
    </xdr:from>
    <xdr:ext cx="762000" cy="259045"/>
    <xdr:sp macro="" textlink="">
      <xdr:nvSpPr>
        <xdr:cNvPr id="332" name="定員管理の状況平均値テキスト">
          <a:extLst>
            <a:ext uri="{FF2B5EF4-FFF2-40B4-BE49-F238E27FC236}">
              <a16:creationId xmlns:a16="http://schemas.microsoft.com/office/drawing/2014/main" id="{00000000-0008-0000-0300-00004C010000}"/>
            </a:ext>
          </a:extLst>
        </xdr:cNvPr>
        <xdr:cNvSpPr txBox="1"/>
      </xdr:nvSpPr>
      <xdr:spPr>
        <a:xfrm>
          <a:off x="17106900" y="10466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162802</xdr:rowOff>
    </xdr:from>
    <xdr:to>
      <xdr:col>81</xdr:col>
      <xdr:colOff>95250</xdr:colOff>
      <xdr:row>62</xdr:row>
      <xdr:rowOff>92952</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6967200" y="10621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158206</xdr:rowOff>
    </xdr:from>
    <xdr:to>
      <xdr:col>77</xdr:col>
      <xdr:colOff>44450</xdr:colOff>
      <xdr:row>63</xdr:row>
      <xdr:rowOff>48804</xdr:rowOff>
    </xdr:to>
    <xdr:cxnSp macro="">
      <xdr:nvCxnSpPr>
        <xdr:cNvPr id="334" name="直線コネクタ 333">
          <a:extLst>
            <a:ext uri="{FF2B5EF4-FFF2-40B4-BE49-F238E27FC236}">
              <a16:creationId xmlns:a16="http://schemas.microsoft.com/office/drawing/2014/main" id="{00000000-0008-0000-0300-00004E010000}"/>
            </a:ext>
          </a:extLst>
        </xdr:cNvPr>
        <xdr:cNvCxnSpPr/>
      </xdr:nvCxnSpPr>
      <xdr:spPr>
        <a:xfrm>
          <a:off x="15290800" y="10788106"/>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138672</xdr:rowOff>
    </xdr:from>
    <xdr:to>
      <xdr:col>77</xdr:col>
      <xdr:colOff>95250</xdr:colOff>
      <xdr:row>62</xdr:row>
      <xdr:rowOff>68822</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6129000" y="1059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78999</xdr:rowOff>
    </xdr:from>
    <xdr:ext cx="7366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798800" y="10365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151312</xdr:rowOff>
    </xdr:from>
    <xdr:to>
      <xdr:col>72</xdr:col>
      <xdr:colOff>203200</xdr:colOff>
      <xdr:row>62</xdr:row>
      <xdr:rowOff>158206</xdr:rowOff>
    </xdr:to>
    <xdr:cxnSp macro="">
      <xdr:nvCxnSpPr>
        <xdr:cNvPr id="337" name="直線コネクタ 336">
          <a:extLst>
            <a:ext uri="{FF2B5EF4-FFF2-40B4-BE49-F238E27FC236}">
              <a16:creationId xmlns:a16="http://schemas.microsoft.com/office/drawing/2014/main" id="{00000000-0008-0000-0300-000051010000}"/>
            </a:ext>
          </a:extLst>
        </xdr:cNvPr>
        <xdr:cNvCxnSpPr/>
      </xdr:nvCxnSpPr>
      <xdr:spPr>
        <a:xfrm>
          <a:off x="14401800" y="10781212"/>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127181</xdr:rowOff>
    </xdr:from>
    <xdr:to>
      <xdr:col>73</xdr:col>
      <xdr:colOff>44450</xdr:colOff>
      <xdr:row>62</xdr:row>
      <xdr:rowOff>57331</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5240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67508</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909800" y="10354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132927</xdr:rowOff>
    </xdr:from>
    <xdr:to>
      <xdr:col>68</xdr:col>
      <xdr:colOff>152400</xdr:colOff>
      <xdr:row>62</xdr:row>
      <xdr:rowOff>151312</xdr:rowOff>
    </xdr:to>
    <xdr:cxnSp macro="">
      <xdr:nvCxnSpPr>
        <xdr:cNvPr id="340" name="直線コネクタ 339">
          <a:extLst>
            <a:ext uri="{FF2B5EF4-FFF2-40B4-BE49-F238E27FC236}">
              <a16:creationId xmlns:a16="http://schemas.microsoft.com/office/drawing/2014/main" id="{00000000-0008-0000-0300-000054010000}"/>
            </a:ext>
          </a:extLst>
        </xdr:cNvPr>
        <xdr:cNvCxnSpPr/>
      </xdr:nvCxnSpPr>
      <xdr:spPr>
        <a:xfrm>
          <a:off x="13512800" y="10762827"/>
          <a:ext cx="8890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121436</xdr:rowOff>
    </xdr:from>
    <xdr:to>
      <xdr:col>68</xdr:col>
      <xdr:colOff>203200</xdr:colOff>
      <xdr:row>62</xdr:row>
      <xdr:rowOff>51586</xdr:rowOff>
    </xdr:to>
    <xdr:sp macro="" textlink="">
      <xdr:nvSpPr>
        <xdr:cNvPr id="341" name="フローチャート: 判断 340">
          <a:extLst>
            <a:ext uri="{FF2B5EF4-FFF2-40B4-BE49-F238E27FC236}">
              <a16:creationId xmlns:a16="http://schemas.microsoft.com/office/drawing/2014/main" id="{00000000-0008-0000-0300-000055010000}"/>
            </a:ext>
          </a:extLst>
        </xdr:cNvPr>
        <xdr:cNvSpPr/>
      </xdr:nvSpPr>
      <xdr:spPr>
        <a:xfrm>
          <a:off x="14351000" y="105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61763</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348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101902</xdr:rowOff>
    </xdr:from>
    <xdr:to>
      <xdr:col>64</xdr:col>
      <xdr:colOff>152400</xdr:colOff>
      <xdr:row>62</xdr:row>
      <xdr:rowOff>32052</xdr:rowOff>
    </xdr:to>
    <xdr:sp macro="" textlink="">
      <xdr:nvSpPr>
        <xdr:cNvPr id="343" name="フローチャート: 判断 342">
          <a:extLst>
            <a:ext uri="{FF2B5EF4-FFF2-40B4-BE49-F238E27FC236}">
              <a16:creationId xmlns:a16="http://schemas.microsoft.com/office/drawing/2014/main" id="{00000000-0008-0000-0300-000057010000}"/>
            </a:ext>
          </a:extLst>
        </xdr:cNvPr>
        <xdr:cNvSpPr/>
      </xdr:nvSpPr>
      <xdr:spPr>
        <a:xfrm>
          <a:off x="134620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42229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32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167156</xdr:rowOff>
    </xdr:from>
    <xdr:to>
      <xdr:col>81</xdr:col>
      <xdr:colOff>95250</xdr:colOff>
      <xdr:row>63</xdr:row>
      <xdr:rowOff>97306</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6967200" y="1079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139233</xdr:rowOff>
    </xdr:from>
    <xdr:ext cx="762000" cy="259045"/>
    <xdr:sp macro="" textlink="">
      <xdr:nvSpPr>
        <xdr:cNvPr id="351" name="定員管理の状況該当値テキスト">
          <a:extLst>
            <a:ext uri="{FF2B5EF4-FFF2-40B4-BE49-F238E27FC236}">
              <a16:creationId xmlns:a16="http://schemas.microsoft.com/office/drawing/2014/main" id="{00000000-0008-0000-0300-00005F010000}"/>
            </a:ext>
          </a:extLst>
        </xdr:cNvPr>
        <xdr:cNvSpPr txBox="1"/>
      </xdr:nvSpPr>
      <xdr:spPr>
        <a:xfrm>
          <a:off x="17106900" y="10769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169454</xdr:rowOff>
    </xdr:from>
    <xdr:to>
      <xdr:col>77</xdr:col>
      <xdr:colOff>95250</xdr:colOff>
      <xdr:row>63</xdr:row>
      <xdr:rowOff>99604</xdr:rowOff>
    </xdr:to>
    <xdr:sp macro="" textlink="">
      <xdr:nvSpPr>
        <xdr:cNvPr id="352" name="楕円 351">
          <a:extLst>
            <a:ext uri="{FF2B5EF4-FFF2-40B4-BE49-F238E27FC236}">
              <a16:creationId xmlns:a16="http://schemas.microsoft.com/office/drawing/2014/main" id="{00000000-0008-0000-0300-000060010000}"/>
            </a:ext>
          </a:extLst>
        </xdr:cNvPr>
        <xdr:cNvSpPr/>
      </xdr:nvSpPr>
      <xdr:spPr>
        <a:xfrm>
          <a:off x="16129000" y="1079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84381</xdr:rowOff>
    </xdr:from>
    <xdr:ext cx="736600" cy="25904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798800" y="10885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107406</xdr:rowOff>
    </xdr:from>
    <xdr:to>
      <xdr:col>73</xdr:col>
      <xdr:colOff>44450</xdr:colOff>
      <xdr:row>63</xdr:row>
      <xdr:rowOff>37556</xdr:rowOff>
    </xdr:to>
    <xdr:sp macro="" textlink="">
      <xdr:nvSpPr>
        <xdr:cNvPr id="354" name="楕円 353">
          <a:extLst>
            <a:ext uri="{FF2B5EF4-FFF2-40B4-BE49-F238E27FC236}">
              <a16:creationId xmlns:a16="http://schemas.microsoft.com/office/drawing/2014/main" id="{00000000-0008-0000-0300-000062010000}"/>
            </a:ext>
          </a:extLst>
        </xdr:cNvPr>
        <xdr:cNvSpPr/>
      </xdr:nvSpPr>
      <xdr:spPr>
        <a:xfrm>
          <a:off x="15240000" y="1073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22333</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4909800" y="10823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100512</xdr:rowOff>
    </xdr:from>
    <xdr:to>
      <xdr:col>68</xdr:col>
      <xdr:colOff>203200</xdr:colOff>
      <xdr:row>63</xdr:row>
      <xdr:rowOff>30662</xdr:rowOff>
    </xdr:to>
    <xdr:sp macro="" textlink="">
      <xdr:nvSpPr>
        <xdr:cNvPr id="356" name="楕円 355">
          <a:extLst>
            <a:ext uri="{FF2B5EF4-FFF2-40B4-BE49-F238E27FC236}">
              <a16:creationId xmlns:a16="http://schemas.microsoft.com/office/drawing/2014/main" id="{00000000-0008-0000-0300-000064010000}"/>
            </a:ext>
          </a:extLst>
        </xdr:cNvPr>
        <xdr:cNvSpPr/>
      </xdr:nvSpPr>
      <xdr:spPr>
        <a:xfrm>
          <a:off x="14351000" y="1073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15439</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4020800" y="10816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82127</xdr:rowOff>
    </xdr:from>
    <xdr:to>
      <xdr:col>64</xdr:col>
      <xdr:colOff>152400</xdr:colOff>
      <xdr:row>63</xdr:row>
      <xdr:rowOff>12277</xdr:rowOff>
    </xdr:to>
    <xdr:sp macro="" textlink="">
      <xdr:nvSpPr>
        <xdr:cNvPr id="358" name="楕円 357">
          <a:extLst>
            <a:ext uri="{FF2B5EF4-FFF2-40B4-BE49-F238E27FC236}">
              <a16:creationId xmlns:a16="http://schemas.microsoft.com/office/drawing/2014/main" id="{00000000-0008-0000-0300-000066010000}"/>
            </a:ext>
          </a:extLst>
        </xdr:cNvPr>
        <xdr:cNvSpPr/>
      </xdr:nvSpPr>
      <xdr:spPr>
        <a:xfrm>
          <a:off x="134620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168504</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3131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7" name="正方形/長方形 366">
          <a:extLst>
            <a:ext uri="{FF2B5EF4-FFF2-40B4-BE49-F238E27FC236}">
              <a16:creationId xmlns:a16="http://schemas.microsoft.com/office/drawing/2014/main" id="{00000000-0008-0000-0300-00006F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8" name="正方形/長方形 367">
          <a:extLst>
            <a:ext uri="{FF2B5EF4-FFF2-40B4-BE49-F238E27FC236}">
              <a16:creationId xmlns:a16="http://schemas.microsoft.com/office/drawing/2014/main" id="{00000000-0008-0000-0300-000070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正方形/長方形 368">
          <a:extLst>
            <a:ext uri="{FF2B5EF4-FFF2-40B4-BE49-F238E27FC236}">
              <a16:creationId xmlns:a16="http://schemas.microsoft.com/office/drawing/2014/main" id="{00000000-0008-0000-0300-000071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70" name="正方形/長方形 369">
          <a:extLst>
            <a:ext uri="{FF2B5EF4-FFF2-40B4-BE49-F238E27FC236}">
              <a16:creationId xmlns:a16="http://schemas.microsoft.com/office/drawing/2014/main" id="{00000000-0008-0000-0300-000072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71" name="正方形/長方形 370">
          <a:extLst>
            <a:ext uri="{FF2B5EF4-FFF2-40B4-BE49-F238E27FC236}">
              <a16:creationId xmlns:a16="http://schemas.microsoft.com/office/drawing/2014/main" id="{00000000-0008-0000-0300-000073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公債費及び公債費に準ずる費用が類似団体と比較して少ないため、実質公債費比率は類似団体内平均値よりも低い水準となっている、</a:t>
          </a:r>
          <a:endParaRPr lang="ja-JP" altLang="ja-JP" sz="1400">
            <a:effectLst/>
          </a:endParaRPr>
        </a:p>
        <a:p>
          <a:r>
            <a:rPr kumimoji="1" lang="ja-JP" altLang="ja-JP" sz="1100">
              <a:solidFill>
                <a:schemeClr val="dk1"/>
              </a:solidFill>
              <a:effectLst/>
              <a:latin typeface="+mn-lt"/>
              <a:ea typeface="+mn-ea"/>
              <a:cs typeface="+mn-cs"/>
            </a:rPr>
            <a:t>　今後の見込としては、</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年度にかけて整備した新設中学校（くす星翔中学校）建設事業に伴う</a:t>
          </a:r>
          <a:r>
            <a:rPr kumimoji="1" lang="ja-JP" altLang="ja-JP" sz="1100">
              <a:solidFill>
                <a:schemeClr val="dk1"/>
              </a:solidFill>
              <a:effectLst/>
              <a:latin typeface="+mn-lt"/>
              <a:ea typeface="+mn-ea"/>
              <a:cs typeface="+mn-cs"/>
            </a:rPr>
            <a:t>地方債元利償還金が増加し、その大半は普通交付税の基準財政需要額に算入されるものの、水準は高くなっていく見込みである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4" name="公債費負担の状況グラフ枠">
          <a:extLst>
            <a:ext uri="{FF2B5EF4-FFF2-40B4-BE49-F238E27FC236}">
              <a16:creationId xmlns:a16="http://schemas.microsoft.com/office/drawing/2014/main" id="{00000000-0008-0000-0300-00008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45212</xdr:rowOff>
    </xdr:from>
    <xdr:to>
      <xdr:col>81</xdr:col>
      <xdr:colOff>44450</xdr:colOff>
      <xdr:row>45</xdr:row>
      <xdr:rowOff>32258</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7018000" y="6560312"/>
          <a:ext cx="0" cy="11871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4335</xdr:rowOff>
    </xdr:from>
    <xdr:ext cx="762000" cy="259045"/>
    <xdr:sp macro="" textlink="">
      <xdr:nvSpPr>
        <xdr:cNvPr id="386" name="公債費負担の状況最小値テキスト">
          <a:extLst>
            <a:ext uri="{FF2B5EF4-FFF2-40B4-BE49-F238E27FC236}">
              <a16:creationId xmlns:a16="http://schemas.microsoft.com/office/drawing/2014/main" id="{00000000-0008-0000-0300-000082010000}"/>
            </a:ext>
          </a:extLst>
        </xdr:cNvPr>
        <xdr:cNvSpPr txBox="1"/>
      </xdr:nvSpPr>
      <xdr:spPr>
        <a:xfrm>
          <a:off x="17106900" y="771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32258</xdr:rowOff>
    </xdr:from>
    <xdr:to>
      <xdr:col>81</xdr:col>
      <xdr:colOff>133350</xdr:colOff>
      <xdr:row>45</xdr:row>
      <xdr:rowOff>32258</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929100" y="774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131589</xdr:rowOff>
    </xdr:from>
    <xdr:ext cx="762000" cy="259045"/>
    <xdr:sp macro="" textlink="">
      <xdr:nvSpPr>
        <xdr:cNvPr id="388" name="公債費負担の状況最大値テキスト">
          <a:extLst>
            <a:ext uri="{FF2B5EF4-FFF2-40B4-BE49-F238E27FC236}">
              <a16:creationId xmlns:a16="http://schemas.microsoft.com/office/drawing/2014/main" id="{00000000-0008-0000-0300-000084010000}"/>
            </a:ext>
          </a:extLst>
        </xdr:cNvPr>
        <xdr:cNvSpPr txBox="1"/>
      </xdr:nvSpPr>
      <xdr:spPr>
        <a:xfrm>
          <a:off x="17106900" y="6303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45212</xdr:rowOff>
    </xdr:from>
    <xdr:to>
      <xdr:col>81</xdr:col>
      <xdr:colOff>133350</xdr:colOff>
      <xdr:row>38</xdr:row>
      <xdr:rowOff>45212</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6929100" y="6560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16002</xdr:rowOff>
    </xdr:from>
    <xdr:to>
      <xdr:col>81</xdr:col>
      <xdr:colOff>44450</xdr:colOff>
      <xdr:row>40</xdr:row>
      <xdr:rowOff>20828</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6179800" y="6874002"/>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7129</xdr:rowOff>
    </xdr:from>
    <xdr:ext cx="762000" cy="259045"/>
    <xdr:sp macro="" textlink="">
      <xdr:nvSpPr>
        <xdr:cNvPr id="391" name="公債費負担の状況平均値テキスト">
          <a:extLst>
            <a:ext uri="{FF2B5EF4-FFF2-40B4-BE49-F238E27FC236}">
              <a16:creationId xmlns:a16="http://schemas.microsoft.com/office/drawing/2014/main" id="{00000000-0008-0000-0300-000087010000}"/>
            </a:ext>
          </a:extLst>
        </xdr:cNvPr>
        <xdr:cNvSpPr txBox="1"/>
      </xdr:nvSpPr>
      <xdr:spPr>
        <a:xfrm>
          <a:off x="17106900" y="70365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35052</xdr:rowOff>
    </xdr:from>
    <xdr:to>
      <xdr:col>81</xdr:col>
      <xdr:colOff>95250</xdr:colOff>
      <xdr:row>41</xdr:row>
      <xdr:rowOff>136652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69672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16002</xdr:rowOff>
    </xdr:from>
    <xdr:to>
      <xdr:col>77</xdr:col>
      <xdr:colOff>44450</xdr:colOff>
      <xdr:row>40</xdr:row>
      <xdr:rowOff>16002</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a:off x="15290800" y="68740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44704</xdr:rowOff>
    </xdr:from>
    <xdr:to>
      <xdr:col>77</xdr:col>
      <xdr:colOff>95250</xdr:colOff>
      <xdr:row>41</xdr:row>
      <xdr:rowOff>146304</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6129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131081</xdr:rowOff>
    </xdr:from>
    <xdr:ext cx="7366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798800" y="716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16002</xdr:rowOff>
    </xdr:from>
    <xdr:to>
      <xdr:col>72</xdr:col>
      <xdr:colOff>203200</xdr:colOff>
      <xdr:row>40</xdr:row>
      <xdr:rowOff>40132</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flipV="1">
          <a:off x="14401800" y="687400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40132</xdr:rowOff>
    </xdr:from>
    <xdr:to>
      <xdr:col>68</xdr:col>
      <xdr:colOff>152400</xdr:colOff>
      <xdr:row>40</xdr:row>
      <xdr:rowOff>78740</xdr:rowOff>
    </xdr:to>
    <xdr:cxnSp macro="">
      <xdr:nvCxnSpPr>
        <xdr:cNvPr id="399" name="直線コネクタ 398">
          <a:extLst>
            <a:ext uri="{FF2B5EF4-FFF2-40B4-BE49-F238E27FC236}">
              <a16:creationId xmlns:a16="http://schemas.microsoft.com/office/drawing/2014/main" id="{00000000-0008-0000-0300-00008F010000}"/>
            </a:ext>
          </a:extLst>
        </xdr:cNvPr>
        <xdr:cNvCxnSpPr/>
      </xdr:nvCxnSpPr>
      <xdr:spPr>
        <a:xfrm flipV="1">
          <a:off x="13512800" y="689813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59182</xdr:rowOff>
    </xdr:from>
    <xdr:to>
      <xdr:col>68</xdr:col>
      <xdr:colOff>203200</xdr:colOff>
      <xdr:row>41</xdr:row>
      <xdr:rowOff>160782</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4351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145559</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402" name="フローチャート: 判断 401">
          <a:extLst>
            <a:ext uri="{FF2B5EF4-FFF2-40B4-BE49-F238E27FC236}">
              <a16:creationId xmlns:a16="http://schemas.microsoft.com/office/drawing/2014/main" id="{00000000-0008-0000-0300-000092010000}"/>
            </a:ext>
          </a:extLst>
        </xdr:cNvPr>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12717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141478</xdr:rowOff>
    </xdr:from>
    <xdr:to>
      <xdr:col>81</xdr:col>
      <xdr:colOff>95250</xdr:colOff>
      <xdr:row>40</xdr:row>
      <xdr:rowOff>71628</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6967200" y="682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158005</xdr:rowOff>
    </xdr:from>
    <xdr:ext cx="762000" cy="259045"/>
    <xdr:sp macro="" textlink="">
      <xdr:nvSpPr>
        <xdr:cNvPr id="410" name="公債費負担の状況該当値テキスト">
          <a:extLst>
            <a:ext uri="{FF2B5EF4-FFF2-40B4-BE49-F238E27FC236}">
              <a16:creationId xmlns:a16="http://schemas.microsoft.com/office/drawing/2014/main" id="{00000000-0008-0000-0300-00009A010000}"/>
            </a:ext>
          </a:extLst>
        </xdr:cNvPr>
        <xdr:cNvSpPr txBox="1"/>
      </xdr:nvSpPr>
      <xdr:spPr>
        <a:xfrm>
          <a:off x="17106900" y="667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136652</xdr:rowOff>
    </xdr:from>
    <xdr:to>
      <xdr:col>77</xdr:col>
      <xdr:colOff>95250</xdr:colOff>
      <xdr:row>40</xdr:row>
      <xdr:rowOff>66802</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6129000" y="682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76979</xdr:rowOff>
    </xdr:from>
    <xdr:ext cx="7366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798800" y="6592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136652</xdr:rowOff>
    </xdr:from>
    <xdr:to>
      <xdr:col>73</xdr:col>
      <xdr:colOff>44450</xdr:colOff>
      <xdr:row>40</xdr:row>
      <xdr:rowOff>66802</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5240000" y="682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76979</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909800" y="659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160782</xdr:rowOff>
    </xdr:from>
    <xdr:to>
      <xdr:col>68</xdr:col>
      <xdr:colOff>203200</xdr:colOff>
      <xdr:row>40</xdr:row>
      <xdr:rowOff>90932</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4351000" y="684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101109</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4020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417" name="楕円 416">
          <a:extLst>
            <a:ext uri="{FF2B5EF4-FFF2-40B4-BE49-F238E27FC236}">
              <a16:creationId xmlns:a16="http://schemas.microsoft.com/office/drawing/2014/main" id="{00000000-0008-0000-0300-0000A1010000}"/>
            </a:ext>
          </a:extLst>
        </xdr:cNvPr>
        <xdr:cNvSpPr/>
      </xdr:nvSpPr>
      <xdr:spPr>
        <a:xfrm>
          <a:off x="13462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139717</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131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0" name="正方形/長方形 429">
          <a:extLst>
            <a:ext uri="{FF2B5EF4-FFF2-40B4-BE49-F238E27FC236}">
              <a16:creationId xmlns:a16="http://schemas.microsoft.com/office/drawing/2014/main" id="{00000000-0008-0000-0300-0000A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地方債残高などの将来負担額に対して、充当可能基金や基準財政需要額算入見込額などの充当可能財源が多くなっているため、将来負担比率はマイナスとなる。</a:t>
          </a:r>
          <a:endParaRPr lang="ja-JP" altLang="ja-JP" sz="1400">
            <a:effectLst/>
          </a:endParaRPr>
        </a:p>
        <a:p>
          <a:r>
            <a:rPr kumimoji="1" lang="ja-JP" altLang="ja-JP" sz="1100">
              <a:solidFill>
                <a:schemeClr val="dk1"/>
              </a:solidFill>
              <a:effectLst/>
              <a:latin typeface="+mn-lt"/>
              <a:ea typeface="+mn-ea"/>
              <a:cs typeface="+mn-cs"/>
            </a:rPr>
            <a:t>　しかしながら、平成</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月に開校した新設中学校（くす星翔中学校）の建設事業などで、</a:t>
          </a:r>
          <a:r>
            <a:rPr kumimoji="1" lang="ja-JP" altLang="en-US" sz="1100">
              <a:solidFill>
                <a:schemeClr val="dk1"/>
              </a:solidFill>
              <a:effectLst/>
              <a:latin typeface="+mn-lt"/>
              <a:ea typeface="+mn-ea"/>
              <a:cs typeface="+mn-cs"/>
            </a:rPr>
            <a:t>今後も</a:t>
          </a:r>
          <a:r>
            <a:rPr kumimoji="1" lang="ja-JP" altLang="ja-JP" sz="1100">
              <a:solidFill>
                <a:schemeClr val="dk1"/>
              </a:solidFill>
              <a:effectLst/>
              <a:latin typeface="+mn-lt"/>
              <a:ea typeface="+mn-ea"/>
              <a:cs typeface="+mn-cs"/>
            </a:rPr>
            <a:t>地方債現在高が増加し、基金残高が減少していく見込みである。</a:t>
          </a:r>
          <a:endParaRPr lang="ja-JP" altLang="ja-JP" sz="1400">
            <a:effectLst/>
          </a:endParaRPr>
        </a:p>
        <a:p>
          <a:r>
            <a:rPr kumimoji="1" lang="ja-JP" altLang="ja-JP" sz="1100">
              <a:solidFill>
                <a:schemeClr val="dk1"/>
              </a:solidFill>
              <a:effectLst/>
              <a:latin typeface="+mn-lt"/>
              <a:ea typeface="+mn-ea"/>
              <a:cs typeface="+mn-cs"/>
            </a:rPr>
            <a:t>　地方債発行額の適正な管理を行い、将来負担の抑制に努める。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a:extLst>
            <a:ext uri="{FF2B5EF4-FFF2-40B4-BE49-F238E27FC236}">
              <a16:creationId xmlns:a16="http://schemas.microsoft.com/office/drawing/2014/main" id="{00000000-0008-0000-0300-0000B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15164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7018000" y="2451100"/>
          <a:ext cx="0" cy="11645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158691</xdr:rowOff>
    </xdr:from>
    <xdr:ext cx="762000" cy="259045"/>
    <xdr:sp macro="" textlink="">
      <xdr:nvSpPr>
        <xdr:cNvPr id="446" name="将来負担の状況最小値テキスト">
          <a:extLst>
            <a:ext uri="{FF2B5EF4-FFF2-40B4-BE49-F238E27FC236}">
              <a16:creationId xmlns:a16="http://schemas.microsoft.com/office/drawing/2014/main" id="{00000000-0008-0000-0300-0000BE010000}"/>
            </a:ext>
          </a:extLst>
        </xdr:cNvPr>
        <xdr:cNvSpPr txBox="1"/>
      </xdr:nvSpPr>
      <xdr:spPr>
        <a:xfrm>
          <a:off x="17106900" y="358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15164</xdr:rowOff>
    </xdr:from>
    <xdr:to>
      <xdr:col>81</xdr:col>
      <xdr:colOff>133350</xdr:colOff>
      <xdr:row>21</xdr:row>
      <xdr:rowOff>15164</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361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8" name="将来負担の状況最大値テキスト">
          <a:extLst>
            <a:ext uri="{FF2B5EF4-FFF2-40B4-BE49-F238E27FC236}">
              <a16:creationId xmlns:a16="http://schemas.microsoft.com/office/drawing/2014/main" id="{00000000-0008-0000-0300-0000C0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75353</xdr:rowOff>
    </xdr:from>
    <xdr:ext cx="762000" cy="259045"/>
    <xdr:sp macro="" textlink="">
      <xdr:nvSpPr>
        <xdr:cNvPr id="450" name="将来負担の状況平均値テキスト">
          <a:extLst>
            <a:ext uri="{FF2B5EF4-FFF2-40B4-BE49-F238E27FC236}">
              <a16:creationId xmlns:a16="http://schemas.microsoft.com/office/drawing/2014/main" id="{00000000-0008-0000-0300-0000C2010000}"/>
            </a:ext>
          </a:extLst>
        </xdr:cNvPr>
        <xdr:cNvSpPr txBox="1"/>
      </xdr:nvSpPr>
      <xdr:spPr>
        <a:xfrm>
          <a:off x="17106900" y="2475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103276</xdr:rowOff>
    </xdr:from>
    <xdr:to>
      <xdr:col>81</xdr:col>
      <xdr:colOff>95250</xdr:colOff>
      <xdr:row>15</xdr:row>
      <xdr:rowOff>33426</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967200" y="2503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98933</xdr:rowOff>
    </xdr:from>
    <xdr:to>
      <xdr:col>77</xdr:col>
      <xdr:colOff>95250</xdr:colOff>
      <xdr:row>15</xdr:row>
      <xdr:rowOff>29083</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1290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39260</xdr:rowOff>
    </xdr:from>
    <xdr:ext cx="7366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798800" y="2268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137541</xdr:rowOff>
    </xdr:from>
    <xdr:to>
      <xdr:col>73</xdr:col>
      <xdr:colOff>44450</xdr:colOff>
      <xdr:row>15</xdr:row>
      <xdr:rowOff>67691</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5240000" y="2537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77868</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306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158775</xdr:rowOff>
    </xdr:from>
    <xdr:to>
      <xdr:col>68</xdr:col>
      <xdr:colOff>203200</xdr:colOff>
      <xdr:row>15</xdr:row>
      <xdr:rowOff>88925</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4351000" y="255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99102</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232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4699</xdr:rowOff>
    </xdr:from>
    <xdr:to>
      <xdr:col>64</xdr:col>
      <xdr:colOff>152400</xdr:colOff>
      <xdr:row>15</xdr:row>
      <xdr:rowOff>106299</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34620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116476</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345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大分県玖珠町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15,244
15,128
286.60
9,570,076
9,010,565
528,671
4,952,081
7,748,386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前年度と比較すると</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経常収支比率に占める人件費の割合は増加し、類似団体内平均値よりも高い水準となっている。</a:t>
          </a:r>
          <a:endParaRPr lang="ja-JP" altLang="ja-JP" sz="1400">
            <a:effectLst/>
          </a:endParaRPr>
        </a:p>
        <a:p>
          <a:r>
            <a:rPr kumimoji="1" lang="ja-JP" altLang="ja-JP" sz="1100">
              <a:solidFill>
                <a:schemeClr val="dk1"/>
              </a:solidFill>
              <a:effectLst/>
              <a:latin typeface="+mn-lt"/>
              <a:ea typeface="+mn-ea"/>
              <a:cs typeface="+mn-cs"/>
            </a:rPr>
            <a:t>　要因としては、類似団体と比較して</a:t>
          </a:r>
          <a:r>
            <a:rPr kumimoji="1" lang="ja-JP" altLang="en-US" sz="1100">
              <a:solidFill>
                <a:schemeClr val="dk1"/>
              </a:solidFill>
              <a:effectLst/>
              <a:latin typeface="+mn-lt"/>
              <a:ea typeface="+mn-ea"/>
              <a:cs typeface="+mn-cs"/>
            </a:rPr>
            <a:t>、職員数が</a:t>
          </a:r>
          <a:r>
            <a:rPr kumimoji="1" lang="ja-JP" altLang="ja-JP" sz="1100">
              <a:solidFill>
                <a:schemeClr val="dk1"/>
              </a:solidFill>
              <a:effectLst/>
              <a:latin typeface="+mn-lt"/>
              <a:ea typeface="+mn-ea"/>
              <a:cs typeface="+mn-cs"/>
            </a:rPr>
            <a:t>多いことなどが挙げられる。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今後も、</a:t>
          </a:r>
          <a:r>
            <a:rPr kumimoji="1" lang="ja-JP" altLang="ja-JP" sz="1100">
              <a:solidFill>
                <a:schemeClr val="dk1"/>
              </a:solidFill>
              <a:effectLst/>
              <a:latin typeface="+mn-lt"/>
              <a:ea typeface="+mn-ea"/>
              <a:cs typeface="+mn-cs"/>
            </a:rPr>
            <a:t>適正な定員管理や、国の給与水準に倣った制度設計を</a:t>
          </a:r>
          <a:r>
            <a:rPr kumimoji="1" lang="ja-JP" altLang="en-US" sz="1100">
              <a:solidFill>
                <a:schemeClr val="dk1"/>
              </a:solidFill>
              <a:effectLst/>
              <a:latin typeface="+mn-lt"/>
              <a:ea typeface="+mn-ea"/>
              <a:cs typeface="+mn-cs"/>
            </a:rPr>
            <a:t>継続して</a:t>
          </a:r>
          <a:r>
            <a:rPr kumimoji="1" lang="ja-JP" altLang="ja-JP" sz="1100">
              <a:solidFill>
                <a:schemeClr val="dk1"/>
              </a:solidFill>
              <a:effectLst/>
              <a:latin typeface="+mn-lt"/>
              <a:ea typeface="+mn-ea"/>
              <a:cs typeface="+mn-cs"/>
            </a:rPr>
            <a:t>進め</a:t>
          </a:r>
          <a:r>
            <a:rPr kumimoji="1" lang="ja-JP" altLang="en-US" sz="1100">
              <a:solidFill>
                <a:schemeClr val="dk1"/>
              </a:solidFill>
              <a:effectLst/>
              <a:latin typeface="+mn-lt"/>
              <a:ea typeface="+mn-ea"/>
              <a:cs typeface="+mn-cs"/>
            </a:rPr>
            <a:t>ていく</a:t>
          </a:r>
          <a:r>
            <a:rPr kumimoji="1" lang="ja-JP" altLang="ja-JP" sz="1100">
              <a:solidFill>
                <a:schemeClr val="dk1"/>
              </a:solidFill>
              <a:effectLst/>
              <a:latin typeface="+mn-lt"/>
              <a:ea typeface="+mn-ea"/>
              <a:cs typeface="+mn-cs"/>
            </a:rPr>
            <a:t>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49276</xdr:rowOff>
    </xdr:from>
    <xdr:to>
      <xdr:col>24</xdr:col>
      <xdr:colOff>25400</xdr:colOff>
      <xdr:row>40</xdr:row>
      <xdr:rowOff>108712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78576"/>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80789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3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108712</xdr:rowOff>
    </xdr:from>
    <xdr:to>
      <xdr:col>24</xdr:col>
      <xdr:colOff>114300</xdr:colOff>
      <xdr:row>40</xdr:row>
      <xdr:rowOff>108712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6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135653</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49276</xdr:rowOff>
    </xdr:from>
    <xdr:to>
      <xdr:col>24</xdr:col>
      <xdr:colOff>114300</xdr:colOff>
      <xdr:row>34</xdr:row>
      <xdr:rowOff>49276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58420</xdr:rowOff>
    </xdr:from>
    <xdr:to>
      <xdr:col>24</xdr:col>
      <xdr:colOff>25400</xdr:colOff>
      <xdr:row>38</xdr:row>
      <xdr:rowOff>72136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57352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156735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44704</xdr:rowOff>
    </xdr:from>
    <xdr:to>
      <xdr:col>19</xdr:col>
      <xdr:colOff>187325</xdr:colOff>
      <xdr:row>38</xdr:row>
      <xdr:rowOff>58420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5598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35560</xdr:rowOff>
    </xdr:from>
    <xdr:to>
      <xdr:col>15</xdr:col>
      <xdr:colOff>98425</xdr:colOff>
      <xdr:row>38</xdr:row>
      <xdr:rowOff>44704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5506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149352</xdr:rowOff>
    </xdr:from>
    <xdr:to>
      <xdr:col>15</xdr:col>
      <xdr:colOff>149225</xdr:colOff>
      <xdr:row>37</xdr:row>
      <xdr:rowOff>79502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89679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26416</xdr:rowOff>
    </xdr:from>
    <xdr:to>
      <xdr:col>11</xdr:col>
      <xdr:colOff>9525</xdr:colOff>
      <xdr:row>38</xdr:row>
      <xdr:rowOff>35560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5415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94251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153924</xdr:rowOff>
    </xdr:from>
    <xdr:to>
      <xdr:col>6</xdr:col>
      <xdr:colOff>171450</xdr:colOff>
      <xdr:row>37</xdr:row>
      <xdr:rowOff>84074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94251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21336</xdr:rowOff>
    </xdr:from>
    <xdr:to>
      <xdr:col>24</xdr:col>
      <xdr:colOff>76200</xdr:colOff>
      <xdr:row>38</xdr:row>
      <xdr:rowOff>122936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164863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7620</xdr:rowOff>
    </xdr:from>
    <xdr:to>
      <xdr:col>20</xdr:col>
      <xdr:colOff>38100</xdr:colOff>
      <xdr:row>38</xdr:row>
      <xdr:rowOff>109220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93997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60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165354</xdr:rowOff>
    </xdr:from>
    <xdr:to>
      <xdr:col>15</xdr:col>
      <xdr:colOff>149225</xdr:colOff>
      <xdr:row>38</xdr:row>
      <xdr:rowOff>95504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80281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156210</xdr:rowOff>
    </xdr:from>
    <xdr:to>
      <xdr:col>11</xdr:col>
      <xdr:colOff>60325</xdr:colOff>
      <xdr:row>38</xdr:row>
      <xdr:rowOff>86360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71137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147066</xdr:rowOff>
    </xdr:from>
    <xdr:to>
      <xdr:col>6</xdr:col>
      <xdr:colOff>171450</xdr:colOff>
      <xdr:row>38</xdr:row>
      <xdr:rowOff>77215</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61993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前年度と比較すると、経常収支比率に占める物件費の割合は、前年度と比較して</a:t>
          </a:r>
          <a:r>
            <a:rPr kumimoji="1" lang="en-US" altLang="ja-JP" sz="1100">
              <a:solidFill>
                <a:sysClr val="windowText" lastClr="000000"/>
              </a:solidFill>
              <a:effectLst/>
              <a:latin typeface="+mn-lt"/>
              <a:ea typeface="+mn-ea"/>
              <a:cs typeface="+mn-cs"/>
            </a:rPr>
            <a:t>0.6</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しており、類似団体内平均値よりも若干</a:t>
          </a:r>
          <a:r>
            <a:rPr kumimoji="1" lang="ja-JP" altLang="en-US" sz="1100">
              <a:solidFill>
                <a:schemeClr val="dk1"/>
              </a:solidFill>
              <a:effectLst/>
              <a:latin typeface="+mn-lt"/>
              <a:ea typeface="+mn-ea"/>
              <a:cs typeface="+mn-cs"/>
            </a:rPr>
            <a:t>低い</a:t>
          </a:r>
          <a:r>
            <a:rPr kumimoji="1" lang="ja-JP" altLang="ja-JP" sz="1100">
              <a:solidFill>
                <a:schemeClr val="dk1"/>
              </a:solidFill>
              <a:effectLst/>
              <a:latin typeface="+mn-lt"/>
              <a:ea typeface="+mn-ea"/>
              <a:cs typeface="+mn-cs"/>
            </a:rPr>
            <a:t>水準となっている。</a:t>
          </a:r>
          <a:endParaRPr lang="ja-JP" altLang="ja-JP" sz="1400">
            <a:effectLst/>
          </a:endParaRPr>
        </a:p>
        <a:p>
          <a:r>
            <a:rPr kumimoji="1" lang="ja-JP" altLang="ja-JP" sz="1100">
              <a:solidFill>
                <a:schemeClr val="dk1"/>
              </a:solidFill>
              <a:effectLst/>
              <a:latin typeface="+mn-lt"/>
              <a:ea typeface="+mn-ea"/>
              <a:cs typeface="+mn-cs"/>
            </a:rPr>
            <a:t>　要因としては、</a:t>
          </a:r>
          <a:r>
            <a:rPr kumimoji="1" lang="ja-JP" altLang="en-US" sz="1100">
              <a:solidFill>
                <a:schemeClr val="dk1"/>
              </a:solidFill>
              <a:effectLst/>
              <a:latin typeface="+mn-lt"/>
              <a:ea typeface="+mn-ea"/>
              <a:cs typeface="+mn-cs"/>
            </a:rPr>
            <a:t>施設の</a:t>
          </a:r>
          <a:r>
            <a:rPr kumimoji="1" lang="ja-JP" altLang="ja-JP" sz="1100">
              <a:solidFill>
                <a:schemeClr val="dk1"/>
              </a:solidFill>
              <a:effectLst/>
              <a:latin typeface="+mn-lt"/>
              <a:ea typeface="+mn-ea"/>
              <a:cs typeface="+mn-cs"/>
            </a:rPr>
            <a:t>修繕</a:t>
          </a:r>
          <a:r>
            <a:rPr kumimoji="1" lang="ja-JP" altLang="en-US" sz="1100">
              <a:solidFill>
                <a:schemeClr val="dk1"/>
              </a:solidFill>
              <a:effectLst/>
              <a:latin typeface="+mn-lt"/>
              <a:ea typeface="+mn-ea"/>
              <a:cs typeface="+mn-cs"/>
            </a:rPr>
            <a:t>料</a:t>
          </a:r>
          <a:r>
            <a:rPr kumimoji="1" lang="ja-JP" altLang="ja-JP" sz="1100">
              <a:solidFill>
                <a:schemeClr val="dk1"/>
              </a:solidFill>
              <a:effectLst/>
              <a:latin typeface="+mn-lt"/>
              <a:ea typeface="+mn-ea"/>
              <a:cs typeface="+mn-cs"/>
            </a:rPr>
            <a:t>や</a:t>
          </a:r>
          <a:r>
            <a:rPr kumimoji="1" lang="ja-JP" altLang="en-US" sz="1100">
              <a:solidFill>
                <a:schemeClr val="dk1"/>
              </a:solidFill>
              <a:effectLst/>
              <a:latin typeface="+mn-lt"/>
              <a:ea typeface="+mn-ea"/>
              <a:cs typeface="+mn-cs"/>
            </a:rPr>
            <a:t>光熱水費</a:t>
          </a:r>
          <a:r>
            <a:rPr kumimoji="1" lang="ja-JP" altLang="ja-JP" sz="1100">
              <a:solidFill>
                <a:schemeClr val="dk1"/>
              </a:solidFill>
              <a:effectLst/>
              <a:latin typeface="+mn-lt"/>
              <a:ea typeface="+mn-ea"/>
              <a:cs typeface="+mn-cs"/>
            </a:rPr>
            <a:t>などの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によるものである。</a:t>
          </a:r>
          <a:endParaRPr lang="ja-JP" altLang="ja-JP" sz="1400">
            <a:effectLst/>
          </a:endParaRPr>
        </a:p>
        <a:p>
          <a:r>
            <a:rPr kumimoji="1" lang="ja-JP" altLang="ja-JP" sz="1100">
              <a:solidFill>
                <a:schemeClr val="dk1"/>
              </a:solidFill>
              <a:effectLst/>
              <a:latin typeface="+mn-lt"/>
              <a:ea typeface="+mn-ea"/>
              <a:cs typeface="+mn-cs"/>
            </a:rPr>
            <a:t>　今後も、活用できる財源の検討と行政経費の抑制を図っていく。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62230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282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34307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3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62230</xdr:rowOff>
    </xdr:from>
    <xdr:to>
      <xdr:col>82</xdr:col>
      <xdr:colOff>196850</xdr:colOff>
      <xdr:row>21</xdr:row>
      <xdr:rowOff>62230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6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31750</xdr:rowOff>
    </xdr:from>
    <xdr:to>
      <xdr:col>82</xdr:col>
      <xdr:colOff>107950</xdr:colOff>
      <xdr:row>17</xdr:row>
      <xdr:rowOff>77470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9464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6367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92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34290</xdr:rowOff>
    </xdr:from>
    <xdr:to>
      <xdr:col>82</xdr:col>
      <xdr:colOff>158750</xdr:colOff>
      <xdr:row>17</xdr:row>
      <xdr:rowOff>135890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149860</xdr:rowOff>
    </xdr:from>
    <xdr:to>
      <xdr:col>78</xdr:col>
      <xdr:colOff>69850</xdr:colOff>
      <xdr:row>17</xdr:row>
      <xdr:rowOff>77470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8930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130827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111760</xdr:rowOff>
    </xdr:from>
    <xdr:to>
      <xdr:col>73</xdr:col>
      <xdr:colOff>180975</xdr:colOff>
      <xdr:row>16</xdr:row>
      <xdr:rowOff>149860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8549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3810</xdr:rowOff>
    </xdr:from>
    <xdr:to>
      <xdr:col>74</xdr:col>
      <xdr:colOff>31750</xdr:colOff>
      <xdr:row>17</xdr:row>
      <xdr:rowOff>105410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90187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111760</xdr:rowOff>
    </xdr:from>
    <xdr:to>
      <xdr:col>69</xdr:col>
      <xdr:colOff>92075</xdr:colOff>
      <xdr:row>16</xdr:row>
      <xdr:rowOff>149860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8549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74947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74947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168927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26670</xdr:rowOff>
    </xdr:from>
    <xdr:to>
      <xdr:col>78</xdr:col>
      <xdr:colOff>120650</xdr:colOff>
      <xdr:row>17</xdr:row>
      <xdr:rowOff>128270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113047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02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99060</xdr:rowOff>
    </xdr:from>
    <xdr:to>
      <xdr:col>74</xdr:col>
      <xdr:colOff>31750</xdr:colOff>
      <xdr:row>17</xdr:row>
      <xdr:rowOff>29210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39387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60960</xdr:rowOff>
    </xdr:from>
    <xdr:to>
      <xdr:col>69</xdr:col>
      <xdr:colOff>142875</xdr:colOff>
      <xdr:row>16</xdr:row>
      <xdr:rowOff>162560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1287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99060</xdr:rowOff>
    </xdr:from>
    <xdr:to>
      <xdr:col>65</xdr:col>
      <xdr:colOff>53975</xdr:colOff>
      <xdr:row>17</xdr:row>
      <xdr:rowOff>29210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39387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経常収支比率に占める扶助費の割合は、前年度と比較して</a:t>
          </a:r>
          <a:r>
            <a:rPr kumimoji="1" lang="en-US" altLang="ja-JP" sz="1100">
              <a:solidFill>
                <a:sysClr val="windowText" lastClr="000000"/>
              </a:solidFill>
              <a:effectLst/>
              <a:latin typeface="+mn-lt"/>
              <a:ea typeface="+mn-ea"/>
              <a:cs typeface="+mn-cs"/>
            </a:rPr>
            <a:t>0.1</a:t>
          </a:r>
          <a:r>
            <a:rPr kumimoji="1" lang="ja-JP" altLang="ja-JP" sz="1100">
              <a:solidFill>
                <a:schemeClr val="dk1"/>
              </a:solidFill>
              <a:effectLst/>
              <a:latin typeface="+mn-lt"/>
              <a:ea typeface="+mn-ea"/>
              <a:cs typeface="+mn-cs"/>
            </a:rPr>
            <a:t>ポイント増加しており、類似団体内平均値よりも若干高い水準となっている。</a:t>
          </a:r>
          <a:endParaRPr lang="ja-JP" altLang="ja-JP" sz="1400">
            <a:effectLst/>
          </a:endParaRPr>
        </a:p>
        <a:p>
          <a:r>
            <a:rPr kumimoji="1" lang="ja-JP" altLang="ja-JP" sz="1100">
              <a:solidFill>
                <a:schemeClr val="dk1"/>
              </a:solidFill>
              <a:effectLst/>
              <a:latin typeface="+mn-lt"/>
              <a:ea typeface="+mn-ea"/>
              <a:cs typeface="+mn-cs"/>
            </a:rPr>
            <a:t>　要因としては、施設型給付費や障がい福祉サービス介護等給付費などが</a:t>
          </a:r>
          <a:r>
            <a:rPr kumimoji="1" lang="ja-JP" altLang="en-US" sz="1100">
              <a:solidFill>
                <a:schemeClr val="dk1"/>
              </a:solidFill>
              <a:effectLst/>
              <a:latin typeface="+mn-lt"/>
              <a:ea typeface="+mn-ea"/>
              <a:cs typeface="+mn-cs"/>
            </a:rPr>
            <a:t>、年々</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傾向にある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福祉サービスの充実は必要であるものの、給付の適正化を図り</a:t>
          </a:r>
          <a:r>
            <a:rPr kumimoji="1" lang="ja-JP" altLang="en-US" sz="1100">
              <a:solidFill>
                <a:schemeClr val="dk1"/>
              </a:solidFill>
              <a:effectLst/>
              <a:latin typeface="+mn-lt"/>
              <a:ea typeface="+mn-ea"/>
              <a:cs typeface="+mn-cs"/>
            </a:rPr>
            <a:t>、今後も</a:t>
          </a:r>
          <a:r>
            <a:rPr kumimoji="1" lang="ja-JP" altLang="ja-JP" sz="1100">
              <a:solidFill>
                <a:schemeClr val="dk1"/>
              </a:solidFill>
              <a:effectLst/>
              <a:latin typeface="+mn-lt"/>
              <a:ea typeface="+mn-ea"/>
              <a:cs typeface="+mn-cs"/>
            </a:rPr>
            <a:t>特定財源の確保について検討</a:t>
          </a:r>
          <a:r>
            <a:rPr kumimoji="1" lang="ja-JP" altLang="en-US" sz="1100">
              <a:solidFill>
                <a:schemeClr val="dk1"/>
              </a:solidFill>
              <a:effectLst/>
              <a:latin typeface="+mn-lt"/>
              <a:ea typeface="+mn-ea"/>
              <a:cs typeface="+mn-cs"/>
            </a:rPr>
            <a:t>していく必要がある。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15422</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8982528"/>
          <a:ext cx="0" cy="1491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158949</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15422</xdr:rowOff>
    </xdr:from>
    <xdr:to>
      <xdr:col>24</xdr:col>
      <xdr:colOff>114300</xdr:colOff>
      <xdr:row>61</xdr:row>
      <xdr:rowOff>15422</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64407</xdr:rowOff>
    </xdr:from>
    <xdr:to>
      <xdr:col>24</xdr:col>
      <xdr:colOff>25400</xdr:colOff>
      <xdr:row>55</xdr:row>
      <xdr:rowOff>75293</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494157"/>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158042</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244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20865</xdr:rowOff>
    </xdr:from>
    <xdr:to>
      <xdr:col>19</xdr:col>
      <xdr:colOff>187325</xdr:colOff>
      <xdr:row>55</xdr:row>
      <xdr:rowOff>64407</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4506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141515</xdr:rowOff>
    </xdr:from>
    <xdr:to>
      <xdr:col>20</xdr:col>
      <xdr:colOff>38100</xdr:colOff>
      <xdr:row>55</xdr:row>
      <xdr:rowOff>71665</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81842</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159657</xdr:rowOff>
    </xdr:from>
    <xdr:to>
      <xdr:col>15</xdr:col>
      <xdr:colOff>98425</xdr:colOff>
      <xdr:row>55</xdr:row>
      <xdr:rowOff>20865</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4179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119743</xdr:rowOff>
    </xdr:from>
    <xdr:to>
      <xdr:col>15</xdr:col>
      <xdr:colOff>149225</xdr:colOff>
      <xdr:row>55</xdr:row>
      <xdr:rowOff>49893</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60070</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159657</xdr:rowOff>
    </xdr:from>
    <xdr:to>
      <xdr:col>11</xdr:col>
      <xdr:colOff>9525</xdr:colOff>
      <xdr:row>54</xdr:row>
      <xdr:rowOff>159657</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417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87085</xdr:rowOff>
    </xdr:from>
    <xdr:to>
      <xdr:col>11</xdr:col>
      <xdr:colOff>60325</xdr:colOff>
      <xdr:row>55</xdr:row>
      <xdr:rowOff>17235</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34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27412</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21772</xdr:rowOff>
    </xdr:from>
    <xdr:to>
      <xdr:col>6</xdr:col>
      <xdr:colOff>171450</xdr:colOff>
      <xdr:row>54</xdr:row>
      <xdr:rowOff>123372</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280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133549</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04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24493</xdr:rowOff>
    </xdr:from>
    <xdr:to>
      <xdr:col>24</xdr:col>
      <xdr:colOff>76200</xdr:colOff>
      <xdr:row>55</xdr:row>
      <xdr:rowOff>126093</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168020</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42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13607</xdr:rowOff>
    </xdr:from>
    <xdr:to>
      <xdr:col>20</xdr:col>
      <xdr:colOff>38100</xdr:colOff>
      <xdr:row>55</xdr:row>
      <xdr:rowOff>115207</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99984</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529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141515</xdr:rowOff>
    </xdr:from>
    <xdr:to>
      <xdr:col>15</xdr:col>
      <xdr:colOff>149225</xdr:colOff>
      <xdr:row>55</xdr:row>
      <xdr:rowOff>71665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56442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108857</xdr:rowOff>
    </xdr:from>
    <xdr:to>
      <xdr:col>11</xdr:col>
      <xdr:colOff>60325</xdr:colOff>
      <xdr:row>55</xdr:row>
      <xdr:rowOff>39007</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23784</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45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108857</xdr:rowOff>
    </xdr:from>
    <xdr:to>
      <xdr:col>6</xdr:col>
      <xdr:colOff>171450</xdr:colOff>
      <xdr:row>55</xdr:row>
      <xdr:rowOff>39007</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23784</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45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前年度と比較して</a:t>
          </a:r>
          <a:r>
            <a:rPr kumimoji="1" lang="en-US" altLang="ja-JP" sz="1100">
              <a:solidFill>
                <a:sysClr val="windowText" lastClr="000000"/>
              </a:solidFill>
              <a:effectLst/>
              <a:latin typeface="+mn-lt"/>
              <a:ea typeface="+mn-ea"/>
              <a:cs typeface="+mn-cs"/>
            </a:rPr>
            <a:t>0.3</a:t>
          </a:r>
          <a:r>
            <a:rPr kumimoji="1" lang="ja-JP" altLang="ja-JP" sz="1100">
              <a:solidFill>
                <a:schemeClr val="dk1"/>
              </a:solidFill>
              <a:effectLst/>
              <a:latin typeface="+mn-lt"/>
              <a:ea typeface="+mn-ea"/>
              <a:cs typeface="+mn-cs"/>
            </a:rPr>
            <a:t>ポイント増加しており、歳出経常経費充当一般財源も</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した。主な要因としては、</a:t>
          </a:r>
          <a:r>
            <a:rPr kumimoji="1" lang="ja-JP" altLang="en-US" sz="1100">
              <a:solidFill>
                <a:schemeClr val="dk1"/>
              </a:solidFill>
              <a:effectLst/>
              <a:latin typeface="+mn-lt"/>
              <a:ea typeface="+mn-ea"/>
              <a:cs typeface="+mn-cs"/>
            </a:rPr>
            <a:t>介護保険</a:t>
          </a:r>
          <a:r>
            <a:rPr kumimoji="1" lang="ja-JP" altLang="ja-JP" sz="1100">
              <a:solidFill>
                <a:schemeClr val="dk1"/>
              </a:solidFill>
              <a:effectLst/>
              <a:latin typeface="+mn-lt"/>
              <a:ea typeface="+mn-ea"/>
              <a:cs typeface="+mn-cs"/>
            </a:rPr>
            <a:t>事業や</a:t>
          </a:r>
          <a:r>
            <a:rPr kumimoji="1" lang="ja-JP" altLang="en-US" sz="1100">
              <a:solidFill>
                <a:schemeClr val="dk1"/>
              </a:solidFill>
              <a:effectLst/>
              <a:latin typeface="+mn-lt"/>
              <a:ea typeface="+mn-ea"/>
              <a:cs typeface="+mn-cs"/>
            </a:rPr>
            <a:t>国民健康保険</a:t>
          </a:r>
          <a:r>
            <a:rPr kumimoji="1" lang="ja-JP" altLang="ja-JP" sz="1100">
              <a:solidFill>
                <a:schemeClr val="dk1"/>
              </a:solidFill>
              <a:effectLst/>
              <a:latin typeface="+mn-lt"/>
              <a:ea typeface="+mn-ea"/>
              <a:cs typeface="+mn-cs"/>
            </a:rPr>
            <a:t>事業など特別会計への繰出金が増加したことによるものである。</a:t>
          </a:r>
          <a:endParaRPr lang="ja-JP" altLang="ja-JP" sz="1400">
            <a:effectLst/>
          </a:endParaRPr>
        </a:p>
        <a:p>
          <a:r>
            <a:rPr kumimoji="1" lang="ja-JP" altLang="ja-JP" sz="1100">
              <a:solidFill>
                <a:schemeClr val="dk1"/>
              </a:solidFill>
              <a:effectLst/>
              <a:latin typeface="+mn-lt"/>
              <a:ea typeface="+mn-ea"/>
              <a:cs typeface="+mn-cs"/>
            </a:rPr>
            <a:t>　今後も健康増進や生活習慣病の予防などに重点を置きつつ、効果的な健康教育、健康相談などの保健事業を展開し、医療費の抑制に努める。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61</xdr:row>
      <xdr:rowOff>107950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024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80027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107950</xdr:rowOff>
    </xdr:from>
    <xdr:to>
      <xdr:col>82</xdr:col>
      <xdr:colOff>196850</xdr:colOff>
      <xdr:row>61</xdr:row>
      <xdr:rowOff>107950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24130</xdr:rowOff>
    </xdr:from>
    <xdr:to>
      <xdr:col>82</xdr:col>
      <xdr:colOff>107950</xdr:colOff>
      <xdr:row>57</xdr:row>
      <xdr:rowOff>46990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7967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6367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779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34290</xdr:rowOff>
    </xdr:from>
    <xdr:to>
      <xdr:col>82</xdr:col>
      <xdr:colOff>158750</xdr:colOff>
      <xdr:row>57</xdr:row>
      <xdr:rowOff>135890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8890</xdr:rowOff>
    </xdr:from>
    <xdr:to>
      <xdr:col>78</xdr:col>
      <xdr:colOff>69850</xdr:colOff>
      <xdr:row>57</xdr:row>
      <xdr:rowOff>24130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97815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134620</xdr:rowOff>
    </xdr:from>
    <xdr:to>
      <xdr:col>73</xdr:col>
      <xdr:colOff>180975</xdr:colOff>
      <xdr:row>57</xdr:row>
      <xdr:rowOff>8890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97358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11430</xdr:rowOff>
    </xdr:from>
    <xdr:to>
      <xdr:col>74</xdr:col>
      <xdr:colOff>31750</xdr:colOff>
      <xdr:row>57</xdr:row>
      <xdr:rowOff>113030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97807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134620</xdr:rowOff>
    </xdr:from>
    <xdr:to>
      <xdr:col>69</xdr:col>
      <xdr:colOff>92075</xdr:colOff>
      <xdr:row>57</xdr:row>
      <xdr:rowOff>1270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97358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3810</xdr:rowOff>
    </xdr:from>
    <xdr:to>
      <xdr:col>69</xdr:col>
      <xdr:colOff>142875</xdr:colOff>
      <xdr:row>57</xdr:row>
      <xdr:rowOff>105410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90187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137160</xdr:rowOff>
    </xdr:from>
    <xdr:to>
      <xdr:col>65</xdr:col>
      <xdr:colOff>53975</xdr:colOff>
      <xdr:row>57</xdr:row>
      <xdr:rowOff>67310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52087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167640</xdr:rowOff>
    </xdr:from>
    <xdr:to>
      <xdr:col>82</xdr:col>
      <xdr:colOff>158750</xdr:colOff>
      <xdr:row>57</xdr:row>
      <xdr:rowOff>97790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12717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61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144780</xdr:rowOff>
    </xdr:from>
    <xdr:to>
      <xdr:col>78</xdr:col>
      <xdr:colOff>120650</xdr:colOff>
      <xdr:row>57</xdr:row>
      <xdr:rowOff>74930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85107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129540</xdr:rowOff>
    </xdr:from>
    <xdr:to>
      <xdr:col>74</xdr:col>
      <xdr:colOff>31750</xdr:colOff>
      <xdr:row>57</xdr:row>
      <xdr:rowOff>59690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69867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83820</xdr:rowOff>
    </xdr:from>
    <xdr:to>
      <xdr:col>69</xdr:col>
      <xdr:colOff>142875</xdr:colOff>
      <xdr:row>57</xdr:row>
      <xdr:rowOff>13970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24147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62247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前年度と比較して</a:t>
          </a:r>
          <a:r>
            <a:rPr kumimoji="1" lang="en-US" altLang="ja-JP" sz="1100">
              <a:solidFill>
                <a:sysClr val="windowText" lastClr="000000"/>
              </a:solidFill>
              <a:effectLst/>
              <a:latin typeface="+mn-lt"/>
              <a:ea typeface="+mn-ea"/>
              <a:cs typeface="+mn-cs"/>
            </a:rPr>
            <a:t>1.3</a:t>
          </a:r>
          <a:r>
            <a:rPr kumimoji="1" lang="ja-JP" altLang="ja-JP" sz="1100">
              <a:solidFill>
                <a:schemeClr val="dk1"/>
              </a:solidFill>
              <a:effectLst/>
              <a:latin typeface="+mn-lt"/>
              <a:ea typeface="+mn-ea"/>
              <a:cs typeface="+mn-cs"/>
            </a:rPr>
            <a:t>ポイント増加しており、歳出経常経費充当一般財源は増加となっている。その要因は、</a:t>
          </a:r>
          <a:r>
            <a:rPr kumimoji="1" lang="ja-JP" altLang="en-US" sz="1100">
              <a:solidFill>
                <a:schemeClr val="dk1"/>
              </a:solidFill>
              <a:effectLst/>
              <a:latin typeface="+mn-lt"/>
              <a:ea typeface="+mn-ea"/>
              <a:cs typeface="+mn-cs"/>
            </a:rPr>
            <a:t>日田玖珠広域消防組合負担金や</a:t>
          </a:r>
          <a:r>
            <a:rPr kumimoji="1" lang="ja-JP" altLang="ja-JP" sz="1100">
              <a:solidFill>
                <a:schemeClr val="dk1"/>
              </a:solidFill>
              <a:effectLst/>
              <a:latin typeface="+mn-lt"/>
              <a:ea typeface="+mn-ea"/>
              <a:cs typeface="+mn-cs"/>
            </a:rPr>
            <a:t>玖珠九重行政事務組合負担金が増加したことによるものである。</a:t>
          </a:r>
          <a:endParaRPr lang="ja-JP" altLang="ja-JP" sz="1400">
            <a:effectLst/>
          </a:endParaRPr>
        </a:p>
        <a:p>
          <a:r>
            <a:rPr kumimoji="1" lang="ja-JP" altLang="ja-JP" sz="1100">
              <a:solidFill>
                <a:schemeClr val="dk1"/>
              </a:solidFill>
              <a:effectLst/>
              <a:latin typeface="+mn-lt"/>
              <a:ea typeface="+mn-ea"/>
              <a:cs typeface="+mn-cs"/>
            </a:rPr>
            <a:t>　恒常的な町独自の補助金については、</a:t>
          </a:r>
          <a:r>
            <a:rPr kumimoji="1" lang="ja-JP" altLang="en-US" sz="1100">
              <a:solidFill>
                <a:schemeClr val="dk1"/>
              </a:solidFill>
              <a:effectLst/>
              <a:latin typeface="+mn-lt"/>
              <a:ea typeface="+mn-ea"/>
              <a:cs typeface="+mn-cs"/>
            </a:rPr>
            <a:t>現在、各事業の要綱等を作成し、今後、</a:t>
          </a:r>
          <a:r>
            <a:rPr kumimoji="1" lang="ja-JP" altLang="ja-JP" sz="1100">
              <a:solidFill>
                <a:schemeClr val="dk1"/>
              </a:solidFill>
              <a:effectLst/>
              <a:latin typeface="+mn-lt"/>
              <a:ea typeface="+mn-ea"/>
              <a:cs typeface="+mn-cs"/>
            </a:rPr>
            <a:t>事業効果</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検証、見直し</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縮小</a:t>
          </a:r>
          <a:r>
            <a:rPr kumimoji="1" lang="ja-JP" altLang="en-US" sz="1100">
              <a:solidFill>
                <a:schemeClr val="dk1"/>
              </a:solidFill>
              <a:effectLst/>
              <a:latin typeface="+mn-lt"/>
              <a:ea typeface="+mn-ea"/>
              <a:cs typeface="+mn-cs"/>
            </a:rPr>
            <a:t>及び</a:t>
          </a:r>
          <a:r>
            <a:rPr kumimoji="1" lang="ja-JP" altLang="ja-JP" sz="1100">
              <a:solidFill>
                <a:schemeClr val="dk1"/>
              </a:solidFill>
              <a:effectLst/>
              <a:latin typeface="+mn-lt"/>
              <a:ea typeface="+mn-ea"/>
              <a:cs typeface="+mn-cs"/>
            </a:rPr>
            <a:t>廃止を行う方向で検討する。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53848</xdr:rowOff>
    </xdr:from>
    <xdr:to>
      <xdr:col>82</xdr:col>
      <xdr:colOff>107950</xdr:colOff>
      <xdr:row>41</xdr:row>
      <xdr:rowOff>51562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883148"/>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23639</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51562</xdr:rowOff>
    </xdr:from>
    <xdr:to>
      <xdr:col>82</xdr:col>
      <xdr:colOff>196850</xdr:colOff>
      <xdr:row>41</xdr:row>
      <xdr:rowOff>51562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140225</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62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53848</xdr:rowOff>
    </xdr:from>
    <xdr:to>
      <xdr:col>82</xdr:col>
      <xdr:colOff>196850</xdr:colOff>
      <xdr:row>34</xdr:row>
      <xdr:rowOff>53848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8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69850</xdr:rowOff>
    </xdr:from>
    <xdr:to>
      <xdr:col>82</xdr:col>
      <xdr:colOff>107950</xdr:colOff>
      <xdr:row>37</xdr:row>
      <xdr:rowOff>129286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5671800" y="6413500"/>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8145</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46990</xdr:rowOff>
    </xdr:from>
    <xdr:to>
      <xdr:col>78</xdr:col>
      <xdr:colOff>69850</xdr:colOff>
      <xdr:row>37</xdr:row>
      <xdr:rowOff>69850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4782800" y="63906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135636</xdr:rowOff>
    </xdr:from>
    <xdr:to>
      <xdr:col>78</xdr:col>
      <xdr:colOff>120650</xdr:colOff>
      <xdr:row>37</xdr:row>
      <xdr:rowOff>65786</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75963</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28702</xdr:rowOff>
    </xdr:from>
    <xdr:to>
      <xdr:col>73</xdr:col>
      <xdr:colOff>180975</xdr:colOff>
      <xdr:row>37</xdr:row>
      <xdr:rowOff>46990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893800" y="637235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135636</xdr:rowOff>
    </xdr:from>
    <xdr:to>
      <xdr:col>74</xdr:col>
      <xdr:colOff>31750</xdr:colOff>
      <xdr:row>37</xdr:row>
      <xdr:rowOff>65786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75963</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28702</xdr:rowOff>
    </xdr:from>
    <xdr:to>
      <xdr:col>69</xdr:col>
      <xdr:colOff>92075</xdr:colOff>
      <xdr:row>37</xdr:row>
      <xdr:rowOff>33274</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004800" y="63723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131064</xdr:rowOff>
    </xdr:from>
    <xdr:to>
      <xdr:col>69</xdr:col>
      <xdr:colOff>142875</xdr:colOff>
      <xdr:row>37</xdr:row>
      <xdr:rowOff>61214</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71391</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30243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78486</xdr:rowOff>
    </xdr:from>
    <xdr:to>
      <xdr:col>82</xdr:col>
      <xdr:colOff>158750</xdr:colOff>
      <xdr:row>38</xdr:row>
      <xdr:rowOff>8636</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50563</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19050</xdr:rowOff>
    </xdr:from>
    <xdr:to>
      <xdr:col>78</xdr:col>
      <xdr:colOff>120650</xdr:colOff>
      <xdr:row>37</xdr:row>
      <xdr:rowOff>120650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167640</xdr:rowOff>
    </xdr:from>
    <xdr:to>
      <xdr:col>74</xdr:col>
      <xdr:colOff>31750</xdr:colOff>
      <xdr:row>37</xdr:row>
      <xdr:rowOff>97790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82567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149352</xdr:rowOff>
    </xdr:from>
    <xdr:to>
      <xdr:col>69</xdr:col>
      <xdr:colOff>142875</xdr:colOff>
      <xdr:row>37</xdr:row>
      <xdr:rowOff>79502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64279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153924</xdr:rowOff>
    </xdr:from>
    <xdr:to>
      <xdr:col>65</xdr:col>
      <xdr:colOff>53975</xdr:colOff>
      <xdr:row>37</xdr:row>
      <xdr:rowOff>84074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68851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前年度と比較して改善されており、その要因は</a:t>
          </a:r>
          <a:r>
            <a:rPr kumimoji="1" lang="ja-JP" altLang="en-US" sz="1100">
              <a:solidFill>
                <a:schemeClr val="dk1"/>
              </a:solidFill>
              <a:effectLst/>
              <a:latin typeface="+mn-lt"/>
              <a:ea typeface="+mn-ea"/>
              <a:cs typeface="+mn-cs"/>
            </a:rPr>
            <a:t>過疎対策事業債</a:t>
          </a:r>
          <a:r>
            <a:rPr kumimoji="1" lang="ja-JP" altLang="ja-JP" sz="1100">
              <a:solidFill>
                <a:schemeClr val="dk1"/>
              </a:solidFill>
              <a:effectLst/>
              <a:latin typeface="+mn-lt"/>
              <a:ea typeface="+mn-ea"/>
              <a:cs typeface="+mn-cs"/>
            </a:rPr>
            <a:t>の減などによるものである。</a:t>
          </a:r>
          <a:endParaRPr lang="ja-JP" altLang="ja-JP" sz="1400">
            <a:effectLst/>
          </a:endParaRPr>
        </a:p>
        <a:p>
          <a:r>
            <a:rPr kumimoji="1" lang="ja-JP" altLang="ja-JP" sz="1100">
              <a:solidFill>
                <a:schemeClr val="dk1"/>
              </a:solidFill>
              <a:effectLst/>
              <a:latin typeface="+mn-lt"/>
              <a:ea typeface="+mn-ea"/>
              <a:cs typeface="+mn-cs"/>
            </a:rPr>
            <a:t>　類似団体内平均値と比較しても前年度と同様に</a:t>
          </a:r>
          <a:r>
            <a:rPr kumimoji="1" lang="ja-JP" altLang="en-US" sz="1100">
              <a:solidFill>
                <a:schemeClr val="dk1"/>
              </a:solidFill>
              <a:effectLst/>
              <a:latin typeface="+mn-lt"/>
              <a:ea typeface="+mn-ea"/>
              <a:cs typeface="+mn-cs"/>
            </a:rPr>
            <a:t>、若干</a:t>
          </a:r>
          <a:r>
            <a:rPr kumimoji="1" lang="ja-JP" altLang="ja-JP" sz="1100">
              <a:solidFill>
                <a:schemeClr val="dk1"/>
              </a:solidFill>
              <a:effectLst/>
              <a:latin typeface="+mn-lt"/>
              <a:ea typeface="+mn-ea"/>
              <a:cs typeface="+mn-cs"/>
            </a:rPr>
            <a:t>低い水準となっている。</a:t>
          </a:r>
          <a:endParaRPr lang="ja-JP" altLang="ja-JP" sz="1400">
            <a:effectLst/>
          </a:endParaRPr>
        </a:p>
        <a:p>
          <a:r>
            <a:rPr kumimoji="1" lang="ja-JP" altLang="ja-JP" sz="1100">
              <a:solidFill>
                <a:schemeClr val="dk1"/>
              </a:solidFill>
              <a:effectLst/>
              <a:latin typeface="+mn-lt"/>
              <a:ea typeface="+mn-ea"/>
              <a:cs typeface="+mn-cs"/>
            </a:rPr>
            <a:t>　しかしながら、平成</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月から開校した新設中学校（くす星翔中学校）の建設事業などで、</a:t>
          </a:r>
          <a:r>
            <a:rPr kumimoji="1" lang="ja-JP" altLang="en-US" sz="1100">
              <a:solidFill>
                <a:schemeClr val="dk1"/>
              </a:solidFill>
              <a:effectLst/>
              <a:latin typeface="+mn-lt"/>
              <a:ea typeface="+mn-ea"/>
              <a:cs typeface="+mn-cs"/>
            </a:rPr>
            <a:t>今後も</a:t>
          </a:r>
          <a:r>
            <a:rPr kumimoji="1" lang="ja-JP" altLang="ja-JP" sz="1100">
              <a:solidFill>
                <a:schemeClr val="dk1"/>
              </a:solidFill>
              <a:effectLst/>
              <a:latin typeface="+mn-lt"/>
              <a:ea typeface="+mn-ea"/>
              <a:cs typeface="+mn-cs"/>
            </a:rPr>
            <a:t>地方債現在高が増加してい</a:t>
          </a:r>
          <a:r>
            <a:rPr kumimoji="1" lang="ja-JP" altLang="en-US" sz="1100">
              <a:solidFill>
                <a:schemeClr val="dk1"/>
              </a:solidFill>
              <a:effectLst/>
              <a:latin typeface="+mn-lt"/>
              <a:ea typeface="+mn-ea"/>
              <a:cs typeface="+mn-cs"/>
            </a:rPr>
            <a:t>くことが考えられる</a:t>
          </a:r>
          <a:r>
            <a:rPr kumimoji="1" lang="ja-JP" altLang="ja-JP" sz="1100">
              <a:solidFill>
                <a:schemeClr val="dk1"/>
              </a:solidFill>
              <a:effectLst/>
              <a:latin typeface="+mn-lt"/>
              <a:ea typeface="+mn-ea"/>
              <a:cs typeface="+mn-cs"/>
            </a:rPr>
            <a:t>ため、発行額の適正な管理に努める</a:t>
          </a:r>
          <a:r>
            <a:rPr kumimoji="1" lang="ja-JP" altLang="en-US" sz="1100">
              <a:solidFill>
                <a:schemeClr val="dk1"/>
              </a:solidFill>
              <a:effectLst/>
              <a:latin typeface="+mn-lt"/>
              <a:ea typeface="+mn-ea"/>
              <a:cs typeface="+mn-cs"/>
            </a:rPr>
            <a:t>。</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88138</xdr:rowOff>
    </xdr:from>
    <xdr:to>
      <xdr:col>24</xdr:col>
      <xdr:colOff>25400</xdr:colOff>
      <xdr:row>80</xdr:row>
      <xdr:rowOff>8128</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603988"/>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151655</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369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xdr:rowOff>
    </xdr:from>
    <xdr:to>
      <xdr:col>24</xdr:col>
      <xdr:colOff>114300</xdr:colOff>
      <xdr:row>80</xdr:row>
      <xdr:rowOff>8128</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3724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3065</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88138</xdr:rowOff>
    </xdr:from>
    <xdr:to>
      <xdr:col>24</xdr:col>
      <xdr:colOff>114300</xdr:colOff>
      <xdr:row>73</xdr:row>
      <xdr:rowOff>88138</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5842</xdr:rowOff>
    </xdr:from>
    <xdr:to>
      <xdr:col>24</xdr:col>
      <xdr:colOff>25400</xdr:colOff>
      <xdr:row>77</xdr:row>
      <xdr:rowOff>37846</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3987800" y="1320749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167149</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5842</xdr:rowOff>
    </xdr:from>
    <xdr:to>
      <xdr:col>19</xdr:col>
      <xdr:colOff>187325</xdr:colOff>
      <xdr:row>77</xdr:row>
      <xdr:rowOff>37846</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098800" y="1320749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123714</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5842</xdr:rowOff>
    </xdr:from>
    <xdr:to>
      <xdr:col>15</xdr:col>
      <xdr:colOff>98425</xdr:colOff>
      <xdr:row>77</xdr:row>
      <xdr:rowOff>19558</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2209800" y="132074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163576</xdr:rowOff>
    </xdr:from>
    <xdr:to>
      <xdr:col>11</xdr:col>
      <xdr:colOff>9525</xdr:colOff>
      <xdr:row>77</xdr:row>
      <xdr:rowOff>19558</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1320800" y="131937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123714</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23622</xdr:rowOff>
    </xdr:from>
    <xdr:to>
      <xdr:col>6</xdr:col>
      <xdr:colOff>171450</xdr:colOff>
      <xdr:row>77</xdr:row>
      <xdr:rowOff>125222</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109999</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126492</xdr:rowOff>
    </xdr:from>
    <xdr:to>
      <xdr:col>24</xdr:col>
      <xdr:colOff>76200</xdr:colOff>
      <xdr:row>77</xdr:row>
      <xdr:rowOff>56642</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143019</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300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158496</xdr:rowOff>
    </xdr:from>
    <xdr:to>
      <xdr:col>20</xdr:col>
      <xdr:colOff>38100</xdr:colOff>
      <xdr:row>77</xdr:row>
      <xdr:rowOff>88646</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98823</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2957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126492</xdr:rowOff>
    </xdr:from>
    <xdr:to>
      <xdr:col>15</xdr:col>
      <xdr:colOff>149225</xdr:colOff>
      <xdr:row>77</xdr:row>
      <xdr:rowOff>56642</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66819</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140208</xdr:rowOff>
    </xdr:from>
    <xdr:to>
      <xdr:col>11</xdr:col>
      <xdr:colOff>60325</xdr:colOff>
      <xdr:row>77</xdr:row>
      <xdr:rowOff>70358</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80535</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112776</xdr:rowOff>
    </xdr:from>
    <xdr:to>
      <xdr:col>6</xdr:col>
      <xdr:colOff>171450</xdr:colOff>
      <xdr:row>77</xdr:row>
      <xdr:rowOff>42926</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53103</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前年度と比較して</a:t>
          </a:r>
          <a:r>
            <a:rPr kumimoji="1" lang="en-US" altLang="ja-JP" sz="1100">
              <a:solidFill>
                <a:sysClr val="windowText" lastClr="000000"/>
              </a:solidFill>
              <a:effectLst/>
              <a:latin typeface="+mn-lt"/>
              <a:ea typeface="+mn-ea"/>
              <a:cs typeface="+mn-cs"/>
            </a:rPr>
            <a:t>1.4</a:t>
          </a:r>
          <a:r>
            <a:rPr kumimoji="1" lang="ja-JP" altLang="ja-JP" sz="1100">
              <a:solidFill>
                <a:schemeClr val="dk1"/>
              </a:solidFill>
              <a:effectLst/>
              <a:latin typeface="+mn-lt"/>
              <a:ea typeface="+mn-ea"/>
              <a:cs typeface="+mn-cs"/>
            </a:rPr>
            <a:t>ポイント増加しており、歳出経常経費充当一般財源も増加した。</a:t>
          </a:r>
          <a:endParaRPr lang="ja-JP" altLang="ja-JP" sz="1400">
            <a:effectLst/>
          </a:endParaRPr>
        </a:p>
        <a:p>
          <a:r>
            <a:rPr kumimoji="1" lang="ja-JP" altLang="ja-JP" sz="1100">
              <a:solidFill>
                <a:schemeClr val="dk1"/>
              </a:solidFill>
              <a:effectLst/>
              <a:latin typeface="+mn-lt"/>
              <a:ea typeface="+mn-ea"/>
              <a:cs typeface="+mn-cs"/>
            </a:rPr>
            <a:t>　類似団体内平均値と比較すると差が拡がっており、主な要因としては、</a:t>
          </a:r>
          <a:r>
            <a:rPr kumimoji="1" lang="ja-JP" altLang="en-US" sz="1100">
              <a:solidFill>
                <a:schemeClr val="dk1"/>
              </a:solidFill>
              <a:effectLst/>
              <a:latin typeface="+mn-lt"/>
              <a:ea typeface="+mn-ea"/>
              <a:cs typeface="+mn-cs"/>
            </a:rPr>
            <a:t>人件費、</a:t>
          </a:r>
          <a:r>
            <a:rPr kumimoji="1" lang="ja-JP" altLang="ja-JP" sz="1100">
              <a:solidFill>
                <a:schemeClr val="dk1"/>
              </a:solidFill>
              <a:effectLst/>
              <a:latin typeface="+mn-lt"/>
              <a:ea typeface="+mn-ea"/>
              <a:cs typeface="+mn-cs"/>
            </a:rPr>
            <a:t>扶助費、補助費等の増加が考えられる。</a:t>
          </a:r>
          <a:endParaRPr lang="ja-JP" altLang="ja-JP" sz="1400">
            <a:effectLst/>
          </a:endParaRPr>
        </a:p>
        <a:p>
          <a:r>
            <a:rPr kumimoji="1" lang="ja-JP" altLang="ja-JP" sz="1100">
              <a:solidFill>
                <a:schemeClr val="dk1"/>
              </a:solidFill>
              <a:effectLst/>
              <a:latin typeface="+mn-lt"/>
              <a:ea typeface="+mn-ea"/>
              <a:cs typeface="+mn-cs"/>
            </a:rPr>
            <a:t>　各性質ごとに記載している分析内容を踏まえ、健全な財政運営に努める。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141696</xdr:rowOff>
    </xdr:from>
    <xdr:to>
      <xdr:col>82</xdr:col>
      <xdr:colOff>107950</xdr:colOff>
      <xdr:row>80</xdr:row>
      <xdr:rowOff>130266</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657546"/>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102343</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81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130266</xdr:rowOff>
    </xdr:from>
    <xdr:to>
      <xdr:col>82</xdr:col>
      <xdr:colOff>196850</xdr:colOff>
      <xdr:row>80</xdr:row>
      <xdr:rowOff>130266</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846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56623</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40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141696</xdr:rowOff>
    </xdr:from>
    <xdr:to>
      <xdr:col>82</xdr:col>
      <xdr:colOff>196850</xdr:colOff>
      <xdr:row>73</xdr:row>
      <xdr:rowOff>141696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65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71482</xdr:rowOff>
    </xdr:from>
    <xdr:to>
      <xdr:col>82</xdr:col>
      <xdr:colOff>107950</xdr:colOff>
      <xdr:row>78</xdr:row>
      <xdr:rowOff>117202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344458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55171</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085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38644</xdr:rowOff>
    </xdr:from>
    <xdr:to>
      <xdr:col>82</xdr:col>
      <xdr:colOff>158750</xdr:colOff>
      <xdr:row>77</xdr:row>
      <xdr:rowOff>140244</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24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154758</xdr:rowOff>
    </xdr:from>
    <xdr:to>
      <xdr:col>78</xdr:col>
      <xdr:colOff>69850</xdr:colOff>
      <xdr:row>78</xdr:row>
      <xdr:rowOff>71482</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3356408"/>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9252</xdr:rowOff>
    </xdr:from>
    <xdr:to>
      <xdr:col>78</xdr:col>
      <xdr:colOff>120650</xdr:colOff>
      <xdr:row>77</xdr:row>
      <xdr:rowOff>110852</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210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121029</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2979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89444</xdr:rowOff>
    </xdr:from>
    <xdr:to>
      <xdr:col>73</xdr:col>
      <xdr:colOff>180975</xdr:colOff>
      <xdr:row>77</xdr:row>
      <xdr:rowOff>154758</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893800" y="13291094"/>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107966</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89444</xdr:rowOff>
    </xdr:from>
    <xdr:to>
      <xdr:col>69</xdr:col>
      <xdr:colOff>92075</xdr:colOff>
      <xdr:row>77</xdr:row>
      <xdr:rowOff>118836</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004800" y="1329109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148045</xdr:rowOff>
    </xdr:from>
    <xdr:to>
      <xdr:col>69</xdr:col>
      <xdr:colOff>142875</xdr:colOff>
      <xdr:row>77</xdr:row>
      <xdr:rowOff>78195</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17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88372</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2947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82731</xdr:rowOff>
    </xdr:from>
    <xdr:to>
      <xdr:col>65</xdr:col>
      <xdr:colOff>53975</xdr:colOff>
      <xdr:row>77</xdr:row>
      <xdr:rowOff>12881</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11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23058</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2881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66402</xdr:rowOff>
    </xdr:from>
    <xdr:to>
      <xdr:col>82</xdr:col>
      <xdr:colOff>158750</xdr:colOff>
      <xdr:row>78</xdr:row>
      <xdr:rowOff>168002</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43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38479</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411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20682</xdr:rowOff>
    </xdr:from>
    <xdr:to>
      <xdr:col>78</xdr:col>
      <xdr:colOff>120650</xdr:colOff>
      <xdr:row>78</xdr:row>
      <xdr:rowOff>122282</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393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107059</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480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103958</xdr:rowOff>
    </xdr:from>
    <xdr:to>
      <xdr:col>74</xdr:col>
      <xdr:colOff>31750</xdr:colOff>
      <xdr:row>78</xdr:row>
      <xdr:rowOff>34108</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30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18885</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39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38644</xdr:rowOff>
    </xdr:from>
    <xdr:to>
      <xdr:col>69</xdr:col>
      <xdr:colOff>142875</xdr:colOff>
      <xdr:row>77</xdr:row>
      <xdr:rowOff>140244</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24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125021</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32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68036</xdr:rowOff>
    </xdr:from>
    <xdr:to>
      <xdr:col>65</xdr:col>
      <xdr:colOff>53975</xdr:colOff>
      <xdr:row>77</xdr:row>
      <xdr:rowOff>169636</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26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154413</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356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大分県玖珠町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113752</xdr:rowOff>
    </xdr:from>
    <xdr:to>
      <xdr:col>29</xdr:col>
      <xdr:colOff>127000</xdr:colOff>
      <xdr:row>20</xdr:row>
      <xdr:rowOff>171343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47327"/>
          <a:ext cx="0" cy="16006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143420</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62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171343</xdr:rowOff>
    </xdr:from>
    <xdr:to>
      <xdr:col>30</xdr:col>
      <xdr:colOff>25400</xdr:colOff>
      <xdr:row>20</xdr:row>
      <xdr:rowOff>171343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6479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28679</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90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113752</xdr:rowOff>
    </xdr:from>
    <xdr:to>
      <xdr:col>30</xdr:col>
      <xdr:colOff>25400</xdr:colOff>
      <xdr:row>11</xdr:row>
      <xdr:rowOff>113752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473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72718</xdr:rowOff>
    </xdr:from>
    <xdr:to>
      <xdr:col>29</xdr:col>
      <xdr:colOff>127000</xdr:colOff>
      <xdr:row>14</xdr:row>
      <xdr:rowOff>149120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520643"/>
          <a:ext cx="647700" cy="764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51994</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42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79917</xdr:rowOff>
    </xdr:from>
    <xdr:to>
      <xdr:col>29</xdr:col>
      <xdr:colOff>177800</xdr:colOff>
      <xdr:row>17</xdr:row>
      <xdr:rowOff>10067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8707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149120</xdr:rowOff>
    </xdr:from>
    <xdr:to>
      <xdr:col>26</xdr:col>
      <xdr:colOff>50800</xdr:colOff>
      <xdr:row>15</xdr:row>
      <xdr:rowOff>12188</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597045"/>
          <a:ext cx="698500" cy="345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109374</xdr:rowOff>
    </xdr:from>
    <xdr:to>
      <xdr:col>26</xdr:col>
      <xdr:colOff>101600</xdr:colOff>
      <xdr:row>17</xdr:row>
      <xdr:rowOff>39524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00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24301</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986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12188</xdr:rowOff>
    </xdr:from>
    <xdr:to>
      <xdr:col>22</xdr:col>
      <xdr:colOff>114300</xdr:colOff>
      <xdr:row>15</xdr:row>
      <xdr:rowOff>100526</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631563"/>
          <a:ext cx="698500" cy="883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137721</xdr:rowOff>
    </xdr:from>
    <xdr:to>
      <xdr:col>22</xdr:col>
      <xdr:colOff>165100</xdr:colOff>
      <xdr:row>17</xdr:row>
      <xdr:rowOff>67871</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28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52648</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01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100526</xdr:rowOff>
    </xdr:from>
    <xdr:to>
      <xdr:col>18</xdr:col>
      <xdr:colOff>177800</xdr:colOff>
      <xdr:row>15</xdr:row>
      <xdr:rowOff>121231</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719901"/>
          <a:ext cx="698500" cy="207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160793</xdr:rowOff>
    </xdr:from>
    <xdr:to>
      <xdr:col>19</xdr:col>
      <xdr:colOff>38100</xdr:colOff>
      <xdr:row>17</xdr:row>
      <xdr:rowOff>90943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951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75720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03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267</xdr:rowOff>
    </xdr:from>
    <xdr:to>
      <xdr:col>15</xdr:col>
      <xdr:colOff>101600</xdr:colOff>
      <xdr:row>17</xdr:row>
      <xdr:rowOff>101867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96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86644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048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21918</xdr:rowOff>
    </xdr:from>
    <xdr:to>
      <xdr:col>29</xdr:col>
      <xdr:colOff>177800</xdr:colOff>
      <xdr:row>14</xdr:row>
      <xdr:rowOff>123518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4698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38445</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314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98320</xdr:rowOff>
    </xdr:from>
    <xdr:to>
      <xdr:col>26</xdr:col>
      <xdr:colOff>101600</xdr:colOff>
      <xdr:row>15</xdr:row>
      <xdr:rowOff>28470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5462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38647</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315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132838</xdr:rowOff>
    </xdr:from>
    <xdr:to>
      <xdr:col>22</xdr:col>
      <xdr:colOff>165100</xdr:colOff>
      <xdr:row>15</xdr:row>
      <xdr:rowOff>62988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5807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73165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34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49726</xdr:rowOff>
    </xdr:from>
    <xdr:to>
      <xdr:col>19</xdr:col>
      <xdr:colOff>38100</xdr:colOff>
      <xdr:row>15</xdr:row>
      <xdr:rowOff>151326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6691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161503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437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70431</xdr:rowOff>
    </xdr:from>
    <xdr:to>
      <xdr:col>15</xdr:col>
      <xdr:colOff>101600</xdr:colOff>
      <xdr:row>16</xdr:row>
      <xdr:rowOff>581</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6898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10758</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458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259397</xdr:rowOff>
    </xdr:from>
    <xdr:to>
      <xdr:col>29</xdr:col>
      <xdr:colOff>127000</xdr:colOff>
      <xdr:row>37</xdr:row>
      <xdr:rowOff>210363</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83947"/>
          <a:ext cx="0" cy="11511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182440</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07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210363</xdr:rowOff>
    </xdr:from>
    <xdr:to>
      <xdr:col>30</xdr:col>
      <xdr:colOff>25400</xdr:colOff>
      <xdr:row>37</xdr:row>
      <xdr:rowOff>210363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350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2874</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927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259397</xdr:rowOff>
    </xdr:from>
    <xdr:to>
      <xdr:col>30</xdr:col>
      <xdr:colOff>25400</xdr:colOff>
      <xdr:row>33</xdr:row>
      <xdr:rowOff>259397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839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60211</xdr:rowOff>
    </xdr:from>
    <xdr:to>
      <xdr:col>29</xdr:col>
      <xdr:colOff>127000</xdr:colOff>
      <xdr:row>36</xdr:row>
      <xdr:rowOff>63182</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7013461"/>
          <a:ext cx="647700" cy="29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330738</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59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142761</xdr:rowOff>
    </xdr:from>
    <xdr:to>
      <xdr:col>29</xdr:col>
      <xdr:colOff>177800</xdr:colOff>
      <xdr:row>35</xdr:row>
      <xdr:rowOff>244361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753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63182</xdr:rowOff>
    </xdr:from>
    <xdr:to>
      <xdr:col>26</xdr:col>
      <xdr:colOff>50800</xdr:colOff>
      <xdr:row>36</xdr:row>
      <xdr:rowOff>86690</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7016432"/>
          <a:ext cx="698500" cy="235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140608</xdr:rowOff>
    </xdr:from>
    <xdr:to>
      <xdr:col>26</xdr:col>
      <xdr:colOff>101600</xdr:colOff>
      <xdr:row>35</xdr:row>
      <xdr:rowOff>242208</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7509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252385</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519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86690</xdr:rowOff>
    </xdr:from>
    <xdr:to>
      <xdr:col>22</xdr:col>
      <xdr:colOff>114300</xdr:colOff>
      <xdr:row>36</xdr:row>
      <xdr:rowOff>95491</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7039940"/>
          <a:ext cx="698500" cy="88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136551</xdr:rowOff>
    </xdr:from>
    <xdr:to>
      <xdr:col>22</xdr:col>
      <xdr:colOff>165100</xdr:colOff>
      <xdr:row>35</xdr:row>
      <xdr:rowOff>238151</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74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248328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515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69603</xdr:rowOff>
    </xdr:from>
    <xdr:to>
      <xdr:col>18</xdr:col>
      <xdr:colOff>177800</xdr:colOff>
      <xdr:row>36</xdr:row>
      <xdr:rowOff>95491</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7022853"/>
          <a:ext cx="698500" cy="258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133674</xdr:rowOff>
    </xdr:from>
    <xdr:to>
      <xdr:col>19</xdr:col>
      <xdr:colOff>38100</xdr:colOff>
      <xdr:row>35</xdr:row>
      <xdr:rowOff>235274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245451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512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120358</xdr:rowOff>
    </xdr:from>
    <xdr:to>
      <xdr:col>15</xdr:col>
      <xdr:colOff>101600</xdr:colOff>
      <xdr:row>35</xdr:row>
      <xdr:rowOff>221958</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7307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232135</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49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9411</xdr:rowOff>
    </xdr:from>
    <xdr:to>
      <xdr:col>29</xdr:col>
      <xdr:colOff>177800</xdr:colOff>
      <xdr:row>36</xdr:row>
      <xdr:rowOff>111011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9626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324388</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934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12382</xdr:rowOff>
    </xdr:from>
    <xdr:to>
      <xdr:col>26</xdr:col>
      <xdr:colOff>101600</xdr:colOff>
      <xdr:row>36</xdr:row>
      <xdr:rowOff>113982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9656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98759</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052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35890</xdr:rowOff>
    </xdr:from>
    <xdr:to>
      <xdr:col>22</xdr:col>
      <xdr:colOff>165100</xdr:colOff>
      <xdr:row>36</xdr:row>
      <xdr:rowOff>137490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9891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122267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07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44691</xdr:rowOff>
    </xdr:from>
    <xdr:to>
      <xdr:col>19</xdr:col>
      <xdr:colOff>38100</xdr:colOff>
      <xdr:row>36</xdr:row>
      <xdr:rowOff>146291</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9979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131068</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084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18803</xdr:rowOff>
    </xdr:from>
    <xdr:to>
      <xdr:col>15</xdr:col>
      <xdr:colOff>101600</xdr:colOff>
      <xdr:row>36</xdr:row>
      <xdr:rowOff>120403</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9720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105180</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058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大分県玖珠町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15,244
15,128
286.60
9,570,076
9,010,565
528,671
4,952,081
7,748,386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67593</xdr:rowOff>
    </xdr:from>
    <xdr:to>
      <xdr:col>24</xdr:col>
      <xdr:colOff>62865</xdr:colOff>
      <xdr:row>39</xdr:row>
      <xdr:rowOff>108023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11093"/>
          <a:ext cx="1270" cy="158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111850</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9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108023</xdr:rowOff>
    </xdr:from>
    <xdr:to>
      <xdr:col>24</xdr:col>
      <xdr:colOff>152400</xdr:colOff>
      <xdr:row>39</xdr:row>
      <xdr:rowOff>108023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94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14270</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86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67593</xdr:rowOff>
    </xdr:from>
    <xdr:to>
      <xdr:col>24</xdr:col>
      <xdr:colOff>152400</xdr:colOff>
      <xdr:row>30</xdr:row>
      <xdr:rowOff>67593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11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112317</xdr:rowOff>
    </xdr:from>
    <xdr:to>
      <xdr:col>24</xdr:col>
      <xdr:colOff>63500</xdr:colOff>
      <xdr:row>34</xdr:row>
      <xdr:rowOff>22706</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770167"/>
          <a:ext cx="838200" cy="81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32923</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33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54496</xdr:rowOff>
    </xdr:from>
    <xdr:to>
      <xdr:col>24</xdr:col>
      <xdr:colOff>114300</xdr:colOff>
      <xdr:row>35</xdr:row>
      <xdr:rowOff>156096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22706</xdr:rowOff>
    </xdr:from>
    <xdr:to>
      <xdr:col>19</xdr:col>
      <xdr:colOff>177800</xdr:colOff>
      <xdr:row>34</xdr:row>
      <xdr:rowOff>40635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852006"/>
          <a:ext cx="889000" cy="17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72277</xdr:rowOff>
    </xdr:from>
    <xdr:to>
      <xdr:col>20</xdr:col>
      <xdr:colOff>38100</xdr:colOff>
      <xdr:row>36</xdr:row>
      <xdr:rowOff>2427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7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165004</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165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40635</xdr:rowOff>
    </xdr:from>
    <xdr:to>
      <xdr:col>15</xdr:col>
      <xdr:colOff>50800</xdr:colOff>
      <xdr:row>34</xdr:row>
      <xdr:rowOff>97115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869935"/>
          <a:ext cx="889000" cy="56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82548</xdr:rowOff>
    </xdr:from>
    <xdr:to>
      <xdr:col>15</xdr:col>
      <xdr:colOff>101600</xdr:colOff>
      <xdr:row>36</xdr:row>
      <xdr:rowOff>12698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83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3825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7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97115</xdr:rowOff>
    </xdr:from>
    <xdr:to>
      <xdr:col>10</xdr:col>
      <xdr:colOff>114300</xdr:colOff>
      <xdr:row>34</xdr:row>
      <xdr:rowOff>102340</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5926415"/>
          <a:ext cx="889000" cy="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87904</xdr:rowOff>
    </xdr:from>
    <xdr:to>
      <xdr:col>10</xdr:col>
      <xdr:colOff>165100</xdr:colOff>
      <xdr:row>36</xdr:row>
      <xdr:rowOff>18054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08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9181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8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79478</xdr:rowOff>
    </xdr:from>
    <xdr:to>
      <xdr:col>6</xdr:col>
      <xdr:colOff>38100</xdr:colOff>
      <xdr:row>36</xdr:row>
      <xdr:rowOff>9628</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755</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7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61517</xdr:rowOff>
    </xdr:from>
    <xdr:to>
      <xdr:col>24</xdr:col>
      <xdr:colOff>114300</xdr:colOff>
      <xdr:row>33</xdr:row>
      <xdr:rowOff>163117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719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84394</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570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143356</xdr:rowOff>
    </xdr:from>
    <xdr:to>
      <xdr:col>20</xdr:col>
      <xdr:colOff>38100</xdr:colOff>
      <xdr:row>34</xdr:row>
      <xdr:rowOff>73506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80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90033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576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161285</xdr:rowOff>
    </xdr:from>
    <xdr:to>
      <xdr:col>15</xdr:col>
      <xdr:colOff>101600</xdr:colOff>
      <xdr:row>34</xdr:row>
      <xdr:rowOff>91435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81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107962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59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46315</xdr:rowOff>
    </xdr:from>
    <xdr:to>
      <xdr:col>10</xdr:col>
      <xdr:colOff>165100</xdr:colOff>
      <xdr:row>34</xdr:row>
      <xdr:rowOff>147915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87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164442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650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51540</xdr:rowOff>
    </xdr:from>
    <xdr:to>
      <xdr:col>6</xdr:col>
      <xdr:colOff>38100</xdr:colOff>
      <xdr:row>34</xdr:row>
      <xdr:rowOff>153140</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88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169667</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65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64605</xdr:rowOff>
    </xdr:from>
    <xdr:to>
      <xdr:col>24</xdr:col>
      <xdr:colOff>62865</xdr:colOff>
      <xdr:row>58</xdr:row>
      <xdr:rowOff>161825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637105"/>
          <a:ext cx="1270" cy="1468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165652</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109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161825</xdr:rowOff>
    </xdr:from>
    <xdr:to>
      <xdr:col>24</xdr:col>
      <xdr:colOff>152400</xdr:colOff>
      <xdr:row>58</xdr:row>
      <xdr:rowOff>161825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10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11282</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12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64605</xdr:rowOff>
    </xdr:from>
    <xdr:to>
      <xdr:col>24</xdr:col>
      <xdr:colOff>152400</xdr:colOff>
      <xdr:row>50</xdr:row>
      <xdr:rowOff>64605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63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165826</xdr:rowOff>
    </xdr:from>
    <xdr:to>
      <xdr:col>24</xdr:col>
      <xdr:colOff>63500</xdr:colOff>
      <xdr:row>55</xdr:row>
      <xdr:rowOff>86192</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3797300" y="9424126"/>
          <a:ext cx="838200" cy="9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48255</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4780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69828</xdr:rowOff>
    </xdr:from>
    <xdr:to>
      <xdr:col>24</xdr:col>
      <xdr:colOff>114300</xdr:colOff>
      <xdr:row>55</xdr:row>
      <xdr:rowOff>171428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499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165826</xdr:rowOff>
    </xdr:from>
    <xdr:to>
      <xdr:col>19</xdr:col>
      <xdr:colOff>177800</xdr:colOff>
      <xdr:row>56</xdr:row>
      <xdr:rowOff>29074</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424126"/>
          <a:ext cx="889000" cy="206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65795</xdr:rowOff>
    </xdr:from>
    <xdr:to>
      <xdr:col>20</xdr:col>
      <xdr:colOff>38100</xdr:colOff>
      <xdr:row>54</xdr:row>
      <xdr:rowOff>167395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32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12472</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09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29074</xdr:rowOff>
    </xdr:from>
    <xdr:to>
      <xdr:col>15</xdr:col>
      <xdr:colOff>50800</xdr:colOff>
      <xdr:row>56</xdr:row>
      <xdr:rowOff>61421</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630274"/>
          <a:ext cx="889000" cy="32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158149</xdr:rowOff>
    </xdr:from>
    <xdr:to>
      <xdr:col>15</xdr:col>
      <xdr:colOff>101600</xdr:colOff>
      <xdr:row>56</xdr:row>
      <xdr:rowOff>88299</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58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79426</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680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61421</xdr:rowOff>
    </xdr:from>
    <xdr:to>
      <xdr:col>10</xdr:col>
      <xdr:colOff>114300</xdr:colOff>
      <xdr:row>56</xdr:row>
      <xdr:rowOff>111206</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662621"/>
          <a:ext cx="889000" cy="49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133265</xdr:rowOff>
    </xdr:from>
    <xdr:to>
      <xdr:col>10</xdr:col>
      <xdr:colOff>165100</xdr:colOff>
      <xdr:row>56</xdr:row>
      <xdr:rowOff>63415</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56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79942</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33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67934</xdr:rowOff>
    </xdr:from>
    <xdr:to>
      <xdr:col>6</xdr:col>
      <xdr:colOff>38100</xdr:colOff>
      <xdr:row>56</xdr:row>
      <xdr:rowOff>169534</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66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160661</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76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35392</xdr:rowOff>
    </xdr:from>
    <xdr:to>
      <xdr:col>24</xdr:col>
      <xdr:colOff>114300</xdr:colOff>
      <xdr:row>55</xdr:row>
      <xdr:rowOff>136992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46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58269</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316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115026</xdr:rowOff>
    </xdr:from>
    <xdr:to>
      <xdr:col>20</xdr:col>
      <xdr:colOff>38100</xdr:colOff>
      <xdr:row>55</xdr:row>
      <xdr:rowOff>45176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37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36303</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46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149724</xdr:rowOff>
    </xdr:from>
    <xdr:to>
      <xdr:col>15</xdr:col>
      <xdr:colOff>101600</xdr:colOff>
      <xdr:row>56</xdr:row>
      <xdr:rowOff>79874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57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96401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35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10621</xdr:rowOff>
    </xdr:from>
    <xdr:to>
      <xdr:col>10</xdr:col>
      <xdr:colOff>165100</xdr:colOff>
      <xdr:row>56</xdr:row>
      <xdr:rowOff>112221</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611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103348</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70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60406</xdr:rowOff>
    </xdr:from>
    <xdr:to>
      <xdr:col>6</xdr:col>
      <xdr:colOff>38100</xdr:colOff>
      <xdr:row>56</xdr:row>
      <xdr:rowOff>162006</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661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7083</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436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118935</xdr:rowOff>
    </xdr:from>
    <xdr:to>
      <xdr:col>24</xdr:col>
      <xdr:colOff>62865</xdr:colOff>
      <xdr:row>79</xdr:row>
      <xdr:rowOff>33820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291885"/>
          <a:ext cx="1270" cy="1286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37647</xdr:rowOff>
    </xdr:from>
    <xdr:ext cx="378565"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82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33820</xdr:rowOff>
    </xdr:from>
    <xdr:to>
      <xdr:col>24</xdr:col>
      <xdr:colOff>152400</xdr:colOff>
      <xdr:row>79</xdr:row>
      <xdr:rowOff>33820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78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65612</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206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118935</xdr:rowOff>
    </xdr:from>
    <xdr:to>
      <xdr:col>24</xdr:col>
      <xdr:colOff>152400</xdr:colOff>
      <xdr:row>71</xdr:row>
      <xdr:rowOff>118935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29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10731</xdr:rowOff>
    </xdr:from>
    <xdr:to>
      <xdr:col>24</xdr:col>
      <xdr:colOff>63500</xdr:colOff>
      <xdr:row>79</xdr:row>
      <xdr:rowOff>17132</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3797300" y="13555281"/>
          <a:ext cx="8382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114140</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144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91263</xdr:rowOff>
    </xdr:from>
    <xdr:to>
      <xdr:col>24</xdr:col>
      <xdr:colOff>114300</xdr:colOff>
      <xdr:row>78</xdr:row>
      <xdr:rowOff>21413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29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129260</xdr:rowOff>
    </xdr:from>
    <xdr:to>
      <xdr:col>19</xdr:col>
      <xdr:colOff>177800</xdr:colOff>
      <xdr:row>79</xdr:row>
      <xdr:rowOff>10731</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908300" y="13502360"/>
          <a:ext cx="889000" cy="5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101891</xdr:rowOff>
    </xdr:from>
    <xdr:to>
      <xdr:col>20</xdr:col>
      <xdr:colOff>38100</xdr:colOff>
      <xdr:row>78</xdr:row>
      <xdr:rowOff>32041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30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48568</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3078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129260</xdr:rowOff>
    </xdr:from>
    <xdr:to>
      <xdr:col>15</xdr:col>
      <xdr:colOff>50800</xdr:colOff>
      <xdr:row>78</xdr:row>
      <xdr:rowOff>139852</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2019300" y="13502360"/>
          <a:ext cx="889000" cy="1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97930</xdr:rowOff>
    </xdr:from>
    <xdr:to>
      <xdr:col>15</xdr:col>
      <xdr:colOff>101600</xdr:colOff>
      <xdr:row>78</xdr:row>
      <xdr:rowOff>28080</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2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44607</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30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139852</xdr:rowOff>
    </xdr:from>
    <xdr:to>
      <xdr:col>10</xdr:col>
      <xdr:colOff>114300</xdr:colOff>
      <xdr:row>78</xdr:row>
      <xdr:rowOff>149644</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flipV="1">
          <a:off x="1130300" y="13512952"/>
          <a:ext cx="889000" cy="9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114694</xdr:rowOff>
    </xdr:from>
    <xdr:to>
      <xdr:col>10</xdr:col>
      <xdr:colOff>165100</xdr:colOff>
      <xdr:row>78</xdr:row>
      <xdr:rowOff>44844</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61371</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30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127724</xdr:rowOff>
    </xdr:from>
    <xdr:to>
      <xdr:col>6</xdr:col>
      <xdr:colOff>38100</xdr:colOff>
      <xdr:row>78</xdr:row>
      <xdr:rowOff>57874</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32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74401</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310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137782</xdr:rowOff>
    </xdr:from>
    <xdr:to>
      <xdr:col>24</xdr:col>
      <xdr:colOff>114300</xdr:colOff>
      <xdr:row>79</xdr:row>
      <xdr:rowOff>67932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51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52709</xdr:rowOff>
    </xdr:from>
    <xdr:ext cx="378565"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4258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131381</xdr:rowOff>
    </xdr:from>
    <xdr:to>
      <xdr:col>20</xdr:col>
      <xdr:colOff>38100</xdr:colOff>
      <xdr:row>79</xdr:row>
      <xdr:rowOff>61531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504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52658</xdr:rowOff>
    </xdr:from>
    <xdr:ext cx="378565"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608017" y="135972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78460</xdr:rowOff>
    </xdr:from>
    <xdr:to>
      <xdr:col>15</xdr:col>
      <xdr:colOff>101600</xdr:colOff>
      <xdr:row>79</xdr:row>
      <xdr:rowOff>8610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45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171187</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354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89052</xdr:rowOff>
    </xdr:from>
    <xdr:to>
      <xdr:col>10</xdr:col>
      <xdr:colOff>165100</xdr:colOff>
      <xdr:row>79</xdr:row>
      <xdr:rowOff>19202</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46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10329</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3554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98844</xdr:rowOff>
    </xdr:from>
    <xdr:to>
      <xdr:col>6</xdr:col>
      <xdr:colOff>38100</xdr:colOff>
      <xdr:row>79</xdr:row>
      <xdr:rowOff>28994</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47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20121</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428" y="13564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a:extLst>
            <a:ext uri="{FF2B5EF4-FFF2-40B4-BE49-F238E27FC236}">
              <a16:creationId xmlns:a16="http://schemas.microsoft.com/office/drawing/2014/main" id="{00000000-0008-0000-06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21155</xdr:rowOff>
    </xdr:from>
    <xdr:to>
      <xdr:col>24</xdr:col>
      <xdr:colOff>62865</xdr:colOff>
      <xdr:row>98</xdr:row>
      <xdr:rowOff>103646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4633595" y="15451655"/>
          <a:ext cx="1270" cy="1454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107473</xdr:rowOff>
    </xdr:from>
    <xdr:ext cx="534377" cy="259045"/>
    <xdr:sp macro="" textlink="">
      <xdr:nvSpPr>
        <xdr:cNvPr id="236" name="扶助費最小値テキスト">
          <a:extLst>
            <a:ext uri="{FF2B5EF4-FFF2-40B4-BE49-F238E27FC236}">
              <a16:creationId xmlns:a16="http://schemas.microsoft.com/office/drawing/2014/main" id="{00000000-0008-0000-0600-0000EC000000}"/>
            </a:ext>
          </a:extLst>
        </xdr:cNvPr>
        <xdr:cNvSpPr txBox="1"/>
      </xdr:nvSpPr>
      <xdr:spPr>
        <a:xfrm>
          <a:off x="4686300" y="1690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103646</xdr:rowOff>
    </xdr:from>
    <xdr:to>
      <xdr:col>24</xdr:col>
      <xdr:colOff>152400</xdr:colOff>
      <xdr:row>98</xdr:row>
      <xdr:rowOff>103646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6905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139282</xdr:rowOff>
    </xdr:from>
    <xdr:ext cx="599010" cy="259045"/>
    <xdr:sp macro="" textlink="">
      <xdr:nvSpPr>
        <xdr:cNvPr id="238" name="扶助費最大値テキスト">
          <a:extLst>
            <a:ext uri="{FF2B5EF4-FFF2-40B4-BE49-F238E27FC236}">
              <a16:creationId xmlns:a16="http://schemas.microsoft.com/office/drawing/2014/main" id="{00000000-0008-0000-0600-0000EE000000}"/>
            </a:ext>
          </a:extLst>
        </xdr:cNvPr>
        <xdr:cNvSpPr txBox="1"/>
      </xdr:nvSpPr>
      <xdr:spPr>
        <a:xfrm>
          <a:off x="4686300" y="15226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21155</xdr:rowOff>
    </xdr:from>
    <xdr:to>
      <xdr:col>24</xdr:col>
      <xdr:colOff>152400</xdr:colOff>
      <xdr:row>90</xdr:row>
      <xdr:rowOff>21155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4546600" y="1545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13497</xdr:rowOff>
    </xdr:from>
    <xdr:to>
      <xdr:col>24</xdr:col>
      <xdr:colOff>63500</xdr:colOff>
      <xdr:row>93</xdr:row>
      <xdr:rowOff>71887</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3797300" y="15958347"/>
          <a:ext cx="838200" cy="58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29249</xdr:rowOff>
    </xdr:from>
    <xdr:ext cx="534377" cy="259045"/>
    <xdr:sp macro="" textlink="">
      <xdr:nvSpPr>
        <xdr:cNvPr id="241" name="扶助費平均値テキスト">
          <a:extLst>
            <a:ext uri="{FF2B5EF4-FFF2-40B4-BE49-F238E27FC236}">
              <a16:creationId xmlns:a16="http://schemas.microsoft.com/office/drawing/2014/main" id="{00000000-0008-0000-0600-0000F1000000}"/>
            </a:ext>
          </a:extLst>
        </xdr:cNvPr>
        <xdr:cNvSpPr txBox="1"/>
      </xdr:nvSpPr>
      <xdr:spPr>
        <a:xfrm>
          <a:off x="4686300" y="16145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50822</xdr:rowOff>
    </xdr:from>
    <xdr:to>
      <xdr:col>24</xdr:col>
      <xdr:colOff>114300</xdr:colOff>
      <xdr:row>94</xdr:row>
      <xdr:rowOff>152422</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4584700" y="1616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71887</xdr:rowOff>
    </xdr:from>
    <xdr:to>
      <xdr:col>19</xdr:col>
      <xdr:colOff>177800</xdr:colOff>
      <xdr:row>93</xdr:row>
      <xdr:rowOff>113917</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908300" y="16016737"/>
          <a:ext cx="889000" cy="42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94304</xdr:rowOff>
    </xdr:from>
    <xdr:to>
      <xdr:col>20</xdr:col>
      <xdr:colOff>38100</xdr:colOff>
      <xdr:row>95</xdr:row>
      <xdr:rowOff>24454</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3746500" y="1621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15581</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530111" y="1630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113917</xdr:rowOff>
    </xdr:from>
    <xdr:to>
      <xdr:col>15</xdr:col>
      <xdr:colOff>50800</xdr:colOff>
      <xdr:row>93</xdr:row>
      <xdr:rowOff>139945</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2019300" y="16058767"/>
          <a:ext cx="889000" cy="26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105327</xdr:rowOff>
    </xdr:from>
    <xdr:to>
      <xdr:col>15</xdr:col>
      <xdr:colOff>101600</xdr:colOff>
      <xdr:row>95</xdr:row>
      <xdr:rowOff>35477</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2857500" y="1622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26604</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641111" y="1631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139945</xdr:rowOff>
    </xdr:from>
    <xdr:to>
      <xdr:col>10</xdr:col>
      <xdr:colOff>114300</xdr:colOff>
      <xdr:row>94</xdr:row>
      <xdr:rowOff>78468</xdr:rowOff>
    </xdr:to>
    <xdr:cxnSp macro="">
      <xdr:nvCxnSpPr>
        <xdr:cNvPr id="249" name="直線コネクタ 248">
          <a:extLst>
            <a:ext uri="{FF2B5EF4-FFF2-40B4-BE49-F238E27FC236}">
              <a16:creationId xmlns:a16="http://schemas.microsoft.com/office/drawing/2014/main" id="{00000000-0008-0000-0600-0000F9000000}"/>
            </a:ext>
          </a:extLst>
        </xdr:cNvPr>
        <xdr:cNvCxnSpPr/>
      </xdr:nvCxnSpPr>
      <xdr:spPr>
        <a:xfrm flipV="1">
          <a:off x="1130300" y="16084795"/>
          <a:ext cx="889000" cy="109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128905</xdr:rowOff>
    </xdr:from>
    <xdr:to>
      <xdr:col>10</xdr:col>
      <xdr:colOff>165100</xdr:colOff>
      <xdr:row>95</xdr:row>
      <xdr:rowOff>59055</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9685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50182</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52111" y="16337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91170</xdr:rowOff>
    </xdr:from>
    <xdr:to>
      <xdr:col>6</xdr:col>
      <xdr:colOff>38100</xdr:colOff>
      <xdr:row>96</xdr:row>
      <xdr:rowOff>21320</xdr:rowOff>
    </xdr:to>
    <xdr:sp macro="" textlink="">
      <xdr:nvSpPr>
        <xdr:cNvPr id="252" name="フローチャート: 判断 251">
          <a:extLst>
            <a:ext uri="{FF2B5EF4-FFF2-40B4-BE49-F238E27FC236}">
              <a16:creationId xmlns:a16="http://schemas.microsoft.com/office/drawing/2014/main" id="{00000000-0008-0000-0600-0000FC000000}"/>
            </a:ext>
          </a:extLst>
        </xdr:cNvPr>
        <xdr:cNvSpPr/>
      </xdr:nvSpPr>
      <xdr:spPr>
        <a:xfrm>
          <a:off x="1079500" y="1637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12447</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63111" y="1647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134147</xdr:rowOff>
    </xdr:from>
    <xdr:to>
      <xdr:col>24</xdr:col>
      <xdr:colOff>114300</xdr:colOff>
      <xdr:row>93</xdr:row>
      <xdr:rowOff>64297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4584700" y="15907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157024</xdr:rowOff>
    </xdr:from>
    <xdr:ext cx="534377" cy="259045"/>
    <xdr:sp macro="" textlink="">
      <xdr:nvSpPr>
        <xdr:cNvPr id="260" name="扶助費該当値テキスト">
          <a:extLst>
            <a:ext uri="{FF2B5EF4-FFF2-40B4-BE49-F238E27FC236}">
              <a16:creationId xmlns:a16="http://schemas.microsoft.com/office/drawing/2014/main" id="{00000000-0008-0000-0600-000004010000}"/>
            </a:ext>
          </a:extLst>
        </xdr:cNvPr>
        <xdr:cNvSpPr txBox="1"/>
      </xdr:nvSpPr>
      <xdr:spPr>
        <a:xfrm>
          <a:off x="4686300" y="1575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21087</xdr:rowOff>
    </xdr:from>
    <xdr:to>
      <xdr:col>20</xdr:col>
      <xdr:colOff>38100</xdr:colOff>
      <xdr:row>93</xdr:row>
      <xdr:rowOff>122687</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3746500" y="1596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139214</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3530111" y="1574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63117</xdr:rowOff>
    </xdr:from>
    <xdr:to>
      <xdr:col>15</xdr:col>
      <xdr:colOff>101600</xdr:colOff>
      <xdr:row>93</xdr:row>
      <xdr:rowOff>164717</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2857500" y="1600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9794</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2641111" y="15783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89145</xdr:rowOff>
    </xdr:from>
    <xdr:to>
      <xdr:col>10</xdr:col>
      <xdr:colOff>165100</xdr:colOff>
      <xdr:row>94</xdr:row>
      <xdr:rowOff>19295</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968500" y="1603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35822</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1752111" y="15809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27668</xdr:rowOff>
    </xdr:from>
    <xdr:to>
      <xdr:col>6</xdr:col>
      <xdr:colOff>38100</xdr:colOff>
      <xdr:row>94</xdr:row>
      <xdr:rowOff>129268</xdr:rowOff>
    </xdr:to>
    <xdr:sp macro="" textlink="">
      <xdr:nvSpPr>
        <xdr:cNvPr id="267" name="楕円 266">
          <a:extLst>
            <a:ext uri="{FF2B5EF4-FFF2-40B4-BE49-F238E27FC236}">
              <a16:creationId xmlns:a16="http://schemas.microsoft.com/office/drawing/2014/main" id="{00000000-0008-0000-0600-00000B010000}"/>
            </a:ext>
          </a:extLst>
        </xdr:cNvPr>
        <xdr:cNvSpPr/>
      </xdr:nvSpPr>
      <xdr:spPr>
        <a:xfrm>
          <a:off x="1079500" y="1614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145795</xdr:rowOff>
    </xdr:from>
    <xdr:ext cx="534377"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863111" y="15919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3" name="補助費等グラフ枠">
          <a:extLst>
            <a:ext uri="{FF2B5EF4-FFF2-40B4-BE49-F238E27FC236}">
              <a16:creationId xmlns:a16="http://schemas.microsoft.com/office/drawing/2014/main" id="{00000000-0008-0000-0600-00002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113912</xdr:rowOff>
    </xdr:from>
    <xdr:to>
      <xdr:col>54</xdr:col>
      <xdr:colOff>189865</xdr:colOff>
      <xdr:row>38</xdr:row>
      <xdr:rowOff>57284</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10475595" y="5085962"/>
          <a:ext cx="1270" cy="1486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61111</xdr:rowOff>
    </xdr:from>
    <xdr:ext cx="534377" cy="259045"/>
    <xdr:sp macro="" textlink="">
      <xdr:nvSpPr>
        <xdr:cNvPr id="295" name="補助費等最小値テキスト">
          <a:extLst>
            <a:ext uri="{FF2B5EF4-FFF2-40B4-BE49-F238E27FC236}">
              <a16:creationId xmlns:a16="http://schemas.microsoft.com/office/drawing/2014/main" id="{00000000-0008-0000-0600-000027010000}"/>
            </a:ext>
          </a:extLst>
        </xdr:cNvPr>
        <xdr:cNvSpPr txBox="1"/>
      </xdr:nvSpPr>
      <xdr:spPr>
        <a:xfrm>
          <a:off x="10528300" y="6576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57284</xdr:rowOff>
    </xdr:from>
    <xdr:to>
      <xdr:col>55</xdr:col>
      <xdr:colOff>88900</xdr:colOff>
      <xdr:row>38</xdr:row>
      <xdr:rowOff>57284</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657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60589</xdr:rowOff>
    </xdr:from>
    <xdr:ext cx="599010" cy="259045"/>
    <xdr:sp macro="" textlink="">
      <xdr:nvSpPr>
        <xdr:cNvPr id="297" name="補助費等最大値テキスト">
          <a:extLst>
            <a:ext uri="{FF2B5EF4-FFF2-40B4-BE49-F238E27FC236}">
              <a16:creationId xmlns:a16="http://schemas.microsoft.com/office/drawing/2014/main" id="{00000000-0008-0000-0600-000029010000}"/>
            </a:ext>
          </a:extLst>
        </xdr:cNvPr>
        <xdr:cNvSpPr txBox="1"/>
      </xdr:nvSpPr>
      <xdr:spPr>
        <a:xfrm>
          <a:off x="10528300" y="486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113912</xdr:rowOff>
    </xdr:from>
    <xdr:to>
      <xdr:col>55</xdr:col>
      <xdr:colOff>88900</xdr:colOff>
      <xdr:row>29</xdr:row>
      <xdr:rowOff>113912</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10388600" y="5085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109536</xdr:rowOff>
    </xdr:from>
    <xdr:to>
      <xdr:col>55</xdr:col>
      <xdr:colOff>0</xdr:colOff>
      <xdr:row>34</xdr:row>
      <xdr:rowOff>169864</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9639300" y="5938836"/>
          <a:ext cx="838200" cy="60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120210</xdr:rowOff>
    </xdr:from>
    <xdr:ext cx="534377" cy="259045"/>
    <xdr:sp macro="" textlink="">
      <xdr:nvSpPr>
        <xdr:cNvPr id="300" name="補助費等平均値テキスト">
          <a:extLst>
            <a:ext uri="{FF2B5EF4-FFF2-40B4-BE49-F238E27FC236}">
              <a16:creationId xmlns:a16="http://schemas.microsoft.com/office/drawing/2014/main" id="{00000000-0008-0000-0600-00002C010000}"/>
            </a:ext>
          </a:extLst>
        </xdr:cNvPr>
        <xdr:cNvSpPr txBox="1"/>
      </xdr:nvSpPr>
      <xdr:spPr>
        <a:xfrm>
          <a:off x="10528300" y="5949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141783</xdr:rowOff>
    </xdr:from>
    <xdr:to>
      <xdr:col>55</xdr:col>
      <xdr:colOff>50800</xdr:colOff>
      <xdr:row>35</xdr:row>
      <xdr:rowOff>71933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10426700" y="597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169864</xdr:rowOff>
    </xdr:from>
    <xdr:to>
      <xdr:col>50</xdr:col>
      <xdr:colOff>114300</xdr:colOff>
      <xdr:row>35</xdr:row>
      <xdr:rowOff>47498</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8750300" y="5999164"/>
          <a:ext cx="889000" cy="49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145898</xdr:rowOff>
    </xdr:from>
    <xdr:to>
      <xdr:col>50</xdr:col>
      <xdr:colOff>165100</xdr:colOff>
      <xdr:row>35</xdr:row>
      <xdr:rowOff>76048</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9588500" y="597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67175</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372111" y="6067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36177</xdr:rowOff>
    </xdr:from>
    <xdr:to>
      <xdr:col>45</xdr:col>
      <xdr:colOff>177800</xdr:colOff>
      <xdr:row>35</xdr:row>
      <xdr:rowOff>47498</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a:off x="7861300" y="6036927"/>
          <a:ext cx="889000" cy="11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42200</xdr:rowOff>
    </xdr:from>
    <xdr:to>
      <xdr:col>46</xdr:col>
      <xdr:colOff>38100</xdr:colOff>
      <xdr:row>35</xdr:row>
      <xdr:rowOff>143800</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8699500" y="604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134927</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83111" y="613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8669</xdr:rowOff>
    </xdr:from>
    <xdr:to>
      <xdr:col>41</xdr:col>
      <xdr:colOff>50800</xdr:colOff>
      <xdr:row>35</xdr:row>
      <xdr:rowOff>36177</xdr:rowOff>
    </xdr:to>
    <xdr:cxnSp macro="">
      <xdr:nvCxnSpPr>
        <xdr:cNvPr id="308" name="直線コネクタ 307">
          <a:extLst>
            <a:ext uri="{FF2B5EF4-FFF2-40B4-BE49-F238E27FC236}">
              <a16:creationId xmlns:a16="http://schemas.microsoft.com/office/drawing/2014/main" id="{00000000-0008-0000-0600-000034010000}"/>
            </a:ext>
          </a:extLst>
        </xdr:cNvPr>
        <xdr:cNvCxnSpPr/>
      </xdr:nvCxnSpPr>
      <xdr:spPr>
        <a:xfrm>
          <a:off x="6972300" y="5837969"/>
          <a:ext cx="889000" cy="198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47469</xdr:rowOff>
    </xdr:from>
    <xdr:to>
      <xdr:col>41</xdr:col>
      <xdr:colOff>101600</xdr:colOff>
      <xdr:row>35</xdr:row>
      <xdr:rowOff>149069</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7810500" y="604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140196</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94111" y="614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72191</xdr:rowOff>
    </xdr:from>
    <xdr:to>
      <xdr:col>36</xdr:col>
      <xdr:colOff>165100</xdr:colOff>
      <xdr:row>36</xdr:row>
      <xdr:rowOff>2341</xdr:rowOff>
    </xdr:to>
    <xdr:sp macro="" textlink="">
      <xdr:nvSpPr>
        <xdr:cNvPr id="311" name="フローチャート: 判断 310">
          <a:extLst>
            <a:ext uri="{FF2B5EF4-FFF2-40B4-BE49-F238E27FC236}">
              <a16:creationId xmlns:a16="http://schemas.microsoft.com/office/drawing/2014/main" id="{00000000-0008-0000-0600-000037010000}"/>
            </a:ext>
          </a:extLst>
        </xdr:cNvPr>
        <xdr:cNvSpPr/>
      </xdr:nvSpPr>
      <xdr:spPr>
        <a:xfrm>
          <a:off x="6921500" y="607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164918</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05111" y="6165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58736</xdr:rowOff>
    </xdr:from>
    <xdr:to>
      <xdr:col>55</xdr:col>
      <xdr:colOff>50800</xdr:colOff>
      <xdr:row>34</xdr:row>
      <xdr:rowOff>160336</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10426700" y="588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81613</xdr:rowOff>
    </xdr:from>
    <xdr:ext cx="534377" cy="259045"/>
    <xdr:sp macro="" textlink="">
      <xdr:nvSpPr>
        <xdr:cNvPr id="319" name="補助費等該当値テキスト">
          <a:extLst>
            <a:ext uri="{FF2B5EF4-FFF2-40B4-BE49-F238E27FC236}">
              <a16:creationId xmlns:a16="http://schemas.microsoft.com/office/drawing/2014/main" id="{00000000-0008-0000-0600-00003F010000}"/>
            </a:ext>
          </a:extLst>
        </xdr:cNvPr>
        <xdr:cNvSpPr txBox="1"/>
      </xdr:nvSpPr>
      <xdr:spPr>
        <a:xfrm>
          <a:off x="10528300" y="573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119064</xdr:rowOff>
    </xdr:from>
    <xdr:to>
      <xdr:col>50</xdr:col>
      <xdr:colOff>165100</xdr:colOff>
      <xdr:row>35</xdr:row>
      <xdr:rowOff>49214</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9588500" y="594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65741</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9372111" y="5723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168148</xdr:rowOff>
    </xdr:from>
    <xdr:to>
      <xdr:col>46</xdr:col>
      <xdr:colOff>38100</xdr:colOff>
      <xdr:row>35</xdr:row>
      <xdr:rowOff>98298</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8699500" y="599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114825</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8483111" y="577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156827</xdr:rowOff>
    </xdr:from>
    <xdr:to>
      <xdr:col>41</xdr:col>
      <xdr:colOff>101600</xdr:colOff>
      <xdr:row>35</xdr:row>
      <xdr:rowOff>86977</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7810500" y="598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103504</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7594111" y="5761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129319</xdr:rowOff>
    </xdr:from>
    <xdr:to>
      <xdr:col>36</xdr:col>
      <xdr:colOff>165100</xdr:colOff>
      <xdr:row>34</xdr:row>
      <xdr:rowOff>59469</xdr:rowOff>
    </xdr:to>
    <xdr:sp macro="" textlink="">
      <xdr:nvSpPr>
        <xdr:cNvPr id="326" name="楕円 325">
          <a:extLst>
            <a:ext uri="{FF2B5EF4-FFF2-40B4-BE49-F238E27FC236}">
              <a16:creationId xmlns:a16="http://schemas.microsoft.com/office/drawing/2014/main" id="{00000000-0008-0000-0600-000046010000}"/>
            </a:ext>
          </a:extLst>
        </xdr:cNvPr>
        <xdr:cNvSpPr/>
      </xdr:nvSpPr>
      <xdr:spPr>
        <a:xfrm>
          <a:off x="6921500" y="578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32</xdr:row>
      <xdr:rowOff>75996</xdr:rowOff>
    </xdr:from>
    <xdr:ext cx="534377"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705111" y="556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5" name="正方形/長方形 334">
          <a:extLst>
            <a:ext uri="{FF2B5EF4-FFF2-40B4-BE49-F238E27FC236}">
              <a16:creationId xmlns:a16="http://schemas.microsoft.com/office/drawing/2014/main" id="{00000000-0008-0000-0600-00004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普通建設事業費グラフ枠">
          <a:extLst>
            <a:ext uri="{FF2B5EF4-FFF2-40B4-BE49-F238E27FC236}">
              <a16:creationId xmlns:a16="http://schemas.microsoft.com/office/drawing/2014/main" id="{00000000-0008-0000-0600-00005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143971</xdr:rowOff>
    </xdr:from>
    <xdr:to>
      <xdr:col>54</xdr:col>
      <xdr:colOff>189865</xdr:colOff>
      <xdr:row>59</xdr:row>
      <xdr:rowOff>22458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10475595" y="8716471"/>
          <a:ext cx="1270" cy="1421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26285</xdr:rowOff>
    </xdr:from>
    <xdr:ext cx="469744" cy="259045"/>
    <xdr:sp macro="" textlink="">
      <xdr:nvSpPr>
        <xdr:cNvPr id="352" name="普通建設事業費最小値テキスト">
          <a:extLst>
            <a:ext uri="{FF2B5EF4-FFF2-40B4-BE49-F238E27FC236}">
              <a16:creationId xmlns:a16="http://schemas.microsoft.com/office/drawing/2014/main" id="{00000000-0008-0000-0600-000060010000}"/>
            </a:ext>
          </a:extLst>
        </xdr:cNvPr>
        <xdr:cNvSpPr txBox="1"/>
      </xdr:nvSpPr>
      <xdr:spPr>
        <a:xfrm>
          <a:off x="10528300" y="10141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22458</xdr:rowOff>
    </xdr:from>
    <xdr:to>
      <xdr:col>55</xdr:col>
      <xdr:colOff>88900</xdr:colOff>
      <xdr:row>59</xdr:row>
      <xdr:rowOff>22458</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1013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90648</xdr:rowOff>
    </xdr:from>
    <xdr:ext cx="599010" cy="259045"/>
    <xdr:sp macro="" textlink="">
      <xdr:nvSpPr>
        <xdr:cNvPr id="354" name="普通建設事業費最大値テキスト">
          <a:extLst>
            <a:ext uri="{FF2B5EF4-FFF2-40B4-BE49-F238E27FC236}">
              <a16:creationId xmlns:a16="http://schemas.microsoft.com/office/drawing/2014/main" id="{00000000-0008-0000-0600-000062010000}"/>
            </a:ext>
          </a:extLst>
        </xdr:cNvPr>
        <xdr:cNvSpPr txBox="1"/>
      </xdr:nvSpPr>
      <xdr:spPr>
        <a:xfrm>
          <a:off x="10528300" y="8491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143971</xdr:rowOff>
    </xdr:from>
    <xdr:to>
      <xdr:col>55</xdr:col>
      <xdr:colOff>88900</xdr:colOff>
      <xdr:row>50</xdr:row>
      <xdr:rowOff>143971</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10388600" y="871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46847</xdr:rowOff>
    </xdr:from>
    <xdr:to>
      <xdr:col>55</xdr:col>
      <xdr:colOff>0</xdr:colOff>
      <xdr:row>57</xdr:row>
      <xdr:rowOff>35935</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9639300" y="9305147"/>
          <a:ext cx="838200" cy="503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153189</xdr:rowOff>
    </xdr:from>
    <xdr:ext cx="534377" cy="259045"/>
    <xdr:sp macro="" textlink="">
      <xdr:nvSpPr>
        <xdr:cNvPr id="357" name="普通建設事業費平均値テキスト">
          <a:extLst>
            <a:ext uri="{FF2B5EF4-FFF2-40B4-BE49-F238E27FC236}">
              <a16:creationId xmlns:a16="http://schemas.microsoft.com/office/drawing/2014/main" id="{00000000-0008-0000-0600-000065010000}"/>
            </a:ext>
          </a:extLst>
        </xdr:cNvPr>
        <xdr:cNvSpPr txBox="1"/>
      </xdr:nvSpPr>
      <xdr:spPr>
        <a:xfrm>
          <a:off x="10528300" y="97543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3312</xdr:rowOff>
    </xdr:from>
    <xdr:to>
      <xdr:col>55</xdr:col>
      <xdr:colOff>50800</xdr:colOff>
      <xdr:row>57</xdr:row>
      <xdr:rowOff>104912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10426700" y="97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46847</xdr:rowOff>
    </xdr:from>
    <xdr:to>
      <xdr:col>50</xdr:col>
      <xdr:colOff>114300</xdr:colOff>
      <xdr:row>56</xdr:row>
      <xdr:rowOff>153652</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8750300" y="9305147"/>
          <a:ext cx="889000" cy="449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56610</xdr:rowOff>
    </xdr:from>
    <xdr:to>
      <xdr:col>50</xdr:col>
      <xdr:colOff>165100</xdr:colOff>
      <xdr:row>57</xdr:row>
      <xdr:rowOff>158210</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9588500" y="98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149337</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372111" y="992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153652</xdr:rowOff>
    </xdr:from>
    <xdr:to>
      <xdr:col>45</xdr:col>
      <xdr:colOff>177800</xdr:colOff>
      <xdr:row>57</xdr:row>
      <xdr:rowOff>53685</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flipV="1">
          <a:off x="7861300" y="9754852"/>
          <a:ext cx="889000" cy="71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79973</xdr:rowOff>
    </xdr:from>
    <xdr:to>
      <xdr:col>46</xdr:col>
      <xdr:colOff>38100</xdr:colOff>
      <xdr:row>58</xdr:row>
      <xdr:rowOff>10123</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8699500" y="985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1250</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483111" y="994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53685</xdr:rowOff>
    </xdr:from>
    <xdr:to>
      <xdr:col>41</xdr:col>
      <xdr:colOff>50800</xdr:colOff>
      <xdr:row>57</xdr:row>
      <xdr:rowOff>85221</xdr:rowOff>
    </xdr:to>
    <xdr:cxnSp macro="">
      <xdr:nvCxnSpPr>
        <xdr:cNvPr id="365" name="直線コネクタ 364">
          <a:extLst>
            <a:ext uri="{FF2B5EF4-FFF2-40B4-BE49-F238E27FC236}">
              <a16:creationId xmlns:a16="http://schemas.microsoft.com/office/drawing/2014/main" id="{00000000-0008-0000-0600-00006D010000}"/>
            </a:ext>
          </a:extLst>
        </xdr:cNvPr>
        <xdr:cNvCxnSpPr/>
      </xdr:nvCxnSpPr>
      <xdr:spPr>
        <a:xfrm flipV="1">
          <a:off x="6972300" y="9826335"/>
          <a:ext cx="889000" cy="31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80163</xdr:rowOff>
    </xdr:from>
    <xdr:to>
      <xdr:col>41</xdr:col>
      <xdr:colOff>101600</xdr:colOff>
      <xdr:row>58</xdr:row>
      <xdr:rowOff>10313</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7810500" y="9852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1440</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594111" y="9945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71873</xdr:rowOff>
    </xdr:from>
    <xdr:to>
      <xdr:col>36</xdr:col>
      <xdr:colOff>165100</xdr:colOff>
      <xdr:row>58</xdr:row>
      <xdr:rowOff>2023</xdr:rowOff>
    </xdr:to>
    <xdr:sp macro="" textlink="">
      <xdr:nvSpPr>
        <xdr:cNvPr id="368" name="フローチャート: 判断 367">
          <a:extLst>
            <a:ext uri="{FF2B5EF4-FFF2-40B4-BE49-F238E27FC236}">
              <a16:creationId xmlns:a16="http://schemas.microsoft.com/office/drawing/2014/main" id="{00000000-0008-0000-0600-000070010000}"/>
            </a:ext>
          </a:extLst>
        </xdr:cNvPr>
        <xdr:cNvSpPr/>
      </xdr:nvSpPr>
      <xdr:spPr>
        <a:xfrm>
          <a:off x="6921500" y="98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164600</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05111" y="993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156585</xdr:rowOff>
    </xdr:from>
    <xdr:to>
      <xdr:col>55</xdr:col>
      <xdr:colOff>50800</xdr:colOff>
      <xdr:row>57</xdr:row>
      <xdr:rowOff>86735</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10426700" y="975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8012</xdr:rowOff>
    </xdr:from>
    <xdr:ext cx="534377" cy="259045"/>
    <xdr:sp macro="" textlink="">
      <xdr:nvSpPr>
        <xdr:cNvPr id="376" name="普通建設事業費該当値テキスト">
          <a:extLst>
            <a:ext uri="{FF2B5EF4-FFF2-40B4-BE49-F238E27FC236}">
              <a16:creationId xmlns:a16="http://schemas.microsoft.com/office/drawing/2014/main" id="{00000000-0008-0000-0600-000078010000}"/>
            </a:ext>
          </a:extLst>
        </xdr:cNvPr>
        <xdr:cNvSpPr txBox="1"/>
      </xdr:nvSpPr>
      <xdr:spPr>
        <a:xfrm>
          <a:off x="10528300" y="9609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167497</xdr:rowOff>
    </xdr:from>
    <xdr:to>
      <xdr:col>50</xdr:col>
      <xdr:colOff>165100</xdr:colOff>
      <xdr:row>54</xdr:row>
      <xdr:rowOff>97647</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9588500" y="9254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114174</xdr:rowOff>
    </xdr:from>
    <xdr:ext cx="599010"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9339795" y="9029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102852</xdr:rowOff>
    </xdr:from>
    <xdr:to>
      <xdr:col>46</xdr:col>
      <xdr:colOff>38100</xdr:colOff>
      <xdr:row>57</xdr:row>
      <xdr:rowOff>33002</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8699500" y="970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49529</xdr:rowOff>
    </xdr:from>
    <xdr:ext cx="599010"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8450795" y="9479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2885</xdr:rowOff>
    </xdr:from>
    <xdr:to>
      <xdr:col>41</xdr:col>
      <xdr:colOff>101600</xdr:colOff>
      <xdr:row>57</xdr:row>
      <xdr:rowOff>104485</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7810500" y="977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121012</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7594111" y="9550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34421</xdr:rowOff>
    </xdr:from>
    <xdr:to>
      <xdr:col>36</xdr:col>
      <xdr:colOff>165100</xdr:colOff>
      <xdr:row>57</xdr:row>
      <xdr:rowOff>136021</xdr:rowOff>
    </xdr:to>
    <xdr:sp macro="" textlink="">
      <xdr:nvSpPr>
        <xdr:cNvPr id="383" name="楕円 382">
          <a:extLst>
            <a:ext uri="{FF2B5EF4-FFF2-40B4-BE49-F238E27FC236}">
              <a16:creationId xmlns:a16="http://schemas.microsoft.com/office/drawing/2014/main" id="{00000000-0008-0000-0600-00007F010000}"/>
            </a:ext>
          </a:extLst>
        </xdr:cNvPr>
        <xdr:cNvSpPr/>
      </xdr:nvSpPr>
      <xdr:spPr>
        <a:xfrm>
          <a:off x="6921500" y="980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152548</xdr:rowOff>
    </xdr:from>
    <xdr:ext cx="534377"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705111" y="958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9" name="普通建設事業費 （ うち新規整備　）グラフ枠">
          <a:extLst>
            <a:ext uri="{FF2B5EF4-FFF2-40B4-BE49-F238E27FC236}">
              <a16:creationId xmlns:a16="http://schemas.microsoft.com/office/drawing/2014/main" id="{00000000-0008-0000-0600-00009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122653</xdr:rowOff>
    </xdr:from>
    <xdr:to>
      <xdr:col>54</xdr:col>
      <xdr:colOff>189865</xdr:colOff>
      <xdr:row>79</xdr:row>
      <xdr:rowOff>98879</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10475595" y="12124153"/>
          <a:ext cx="1270" cy="1519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11" name="普通建設事業費 （ うち新規整備　）最小値テキスト">
          <a:extLst>
            <a:ext uri="{FF2B5EF4-FFF2-40B4-BE49-F238E27FC236}">
              <a16:creationId xmlns:a16="http://schemas.microsoft.com/office/drawing/2014/main" id="{00000000-0008-0000-0600-00009B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69330</xdr:rowOff>
    </xdr:from>
    <xdr:ext cx="599010" cy="259045"/>
    <xdr:sp macro="" textlink="">
      <xdr:nvSpPr>
        <xdr:cNvPr id="413" name="普通建設事業費 （ うち新規整備　）最大値テキスト">
          <a:extLst>
            <a:ext uri="{FF2B5EF4-FFF2-40B4-BE49-F238E27FC236}">
              <a16:creationId xmlns:a16="http://schemas.microsoft.com/office/drawing/2014/main" id="{00000000-0008-0000-0600-00009D010000}"/>
            </a:ext>
          </a:extLst>
        </xdr:cNvPr>
        <xdr:cNvSpPr txBox="1"/>
      </xdr:nvSpPr>
      <xdr:spPr>
        <a:xfrm>
          <a:off x="10528300" y="11899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122653</xdr:rowOff>
    </xdr:from>
    <xdr:to>
      <xdr:col>55</xdr:col>
      <xdr:colOff>88900</xdr:colOff>
      <xdr:row>70</xdr:row>
      <xdr:rowOff>122653</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10388600" y="12124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81811</xdr:rowOff>
    </xdr:from>
    <xdr:to>
      <xdr:col>55</xdr:col>
      <xdr:colOff>0</xdr:colOff>
      <xdr:row>78</xdr:row>
      <xdr:rowOff>113280</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9639300" y="13454911"/>
          <a:ext cx="838200" cy="3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78390</xdr:rowOff>
    </xdr:from>
    <xdr:ext cx="534377" cy="259045"/>
    <xdr:sp macro="" textlink="">
      <xdr:nvSpPr>
        <xdr:cNvPr id="416" name="普通建設事業費 （ うち新規整備　）平均値テキスト">
          <a:extLst>
            <a:ext uri="{FF2B5EF4-FFF2-40B4-BE49-F238E27FC236}">
              <a16:creationId xmlns:a16="http://schemas.microsoft.com/office/drawing/2014/main" id="{00000000-0008-0000-0600-0000A0010000}"/>
            </a:ext>
          </a:extLst>
        </xdr:cNvPr>
        <xdr:cNvSpPr txBox="1"/>
      </xdr:nvSpPr>
      <xdr:spPr>
        <a:xfrm>
          <a:off x="10528300" y="131085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55513</xdr:rowOff>
    </xdr:from>
    <xdr:to>
      <xdr:col>55</xdr:col>
      <xdr:colOff>50800</xdr:colOff>
      <xdr:row>77</xdr:row>
      <xdr:rowOff>157113</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10426700" y="1325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81811</xdr:rowOff>
    </xdr:from>
    <xdr:to>
      <xdr:col>50</xdr:col>
      <xdr:colOff>114300</xdr:colOff>
      <xdr:row>78</xdr:row>
      <xdr:rowOff>104604</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8750300" y="13454911"/>
          <a:ext cx="889000" cy="22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156195</xdr:rowOff>
    </xdr:from>
    <xdr:to>
      <xdr:col>50</xdr:col>
      <xdr:colOff>165100</xdr:colOff>
      <xdr:row>78</xdr:row>
      <xdr:rowOff>86345</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9588500" y="1335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102872</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372111" y="1313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104604</xdr:rowOff>
    </xdr:from>
    <xdr:to>
      <xdr:col>45</xdr:col>
      <xdr:colOff>177800</xdr:colOff>
      <xdr:row>79</xdr:row>
      <xdr:rowOff>8669</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flipV="1">
          <a:off x="7861300" y="13477704"/>
          <a:ext cx="889000" cy="75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5516</xdr:rowOff>
    </xdr:from>
    <xdr:to>
      <xdr:col>46</xdr:col>
      <xdr:colOff>38100</xdr:colOff>
      <xdr:row>78</xdr:row>
      <xdr:rowOff>107116</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8699500" y="1337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123643</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483111" y="1315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103429</xdr:rowOff>
    </xdr:from>
    <xdr:to>
      <xdr:col>41</xdr:col>
      <xdr:colOff>50800</xdr:colOff>
      <xdr:row>79</xdr:row>
      <xdr:rowOff>8669</xdr:rowOff>
    </xdr:to>
    <xdr:cxnSp macro="">
      <xdr:nvCxnSpPr>
        <xdr:cNvPr id="424" name="直線コネクタ 423">
          <a:extLst>
            <a:ext uri="{FF2B5EF4-FFF2-40B4-BE49-F238E27FC236}">
              <a16:creationId xmlns:a16="http://schemas.microsoft.com/office/drawing/2014/main" id="{00000000-0008-0000-0600-0000A8010000}"/>
            </a:ext>
          </a:extLst>
        </xdr:cNvPr>
        <xdr:cNvCxnSpPr/>
      </xdr:nvCxnSpPr>
      <xdr:spPr>
        <a:xfrm>
          <a:off x="6972300" y="13305079"/>
          <a:ext cx="889000" cy="248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150110</xdr:rowOff>
    </xdr:from>
    <xdr:to>
      <xdr:col>41</xdr:col>
      <xdr:colOff>101600</xdr:colOff>
      <xdr:row>78</xdr:row>
      <xdr:rowOff>80260</xdr:rowOff>
    </xdr:to>
    <xdr:sp macro="" textlink="">
      <xdr:nvSpPr>
        <xdr:cNvPr id="425" name="フローチャート: 判断 424">
          <a:extLst>
            <a:ext uri="{FF2B5EF4-FFF2-40B4-BE49-F238E27FC236}">
              <a16:creationId xmlns:a16="http://schemas.microsoft.com/office/drawing/2014/main" id="{00000000-0008-0000-0600-0000A9010000}"/>
            </a:ext>
          </a:extLst>
        </xdr:cNvPr>
        <xdr:cNvSpPr/>
      </xdr:nvSpPr>
      <xdr:spPr>
        <a:xfrm>
          <a:off x="7810500" y="133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96787</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94111" y="1312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58105</xdr:rowOff>
    </xdr:from>
    <xdr:to>
      <xdr:col>36</xdr:col>
      <xdr:colOff>165100</xdr:colOff>
      <xdr:row>77</xdr:row>
      <xdr:rowOff>159705</xdr:rowOff>
    </xdr:to>
    <xdr:sp macro="" textlink="">
      <xdr:nvSpPr>
        <xdr:cNvPr id="427" name="フローチャート: 判断 426">
          <a:extLst>
            <a:ext uri="{FF2B5EF4-FFF2-40B4-BE49-F238E27FC236}">
              <a16:creationId xmlns:a16="http://schemas.microsoft.com/office/drawing/2014/main" id="{00000000-0008-0000-0600-0000AB010000}"/>
            </a:ext>
          </a:extLst>
        </xdr:cNvPr>
        <xdr:cNvSpPr/>
      </xdr:nvSpPr>
      <xdr:spPr>
        <a:xfrm>
          <a:off x="6921500" y="1325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150832</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05111" y="1335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62480</xdr:rowOff>
    </xdr:from>
    <xdr:to>
      <xdr:col>55</xdr:col>
      <xdr:colOff>50800</xdr:colOff>
      <xdr:row>78</xdr:row>
      <xdr:rowOff>164080</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10426700" y="134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40907</xdr:rowOff>
    </xdr:from>
    <xdr:ext cx="534377" cy="259045"/>
    <xdr:sp macro="" textlink="">
      <xdr:nvSpPr>
        <xdr:cNvPr id="435" name="普通建設事業費 （ うち新規整備　）該当値テキスト">
          <a:extLst>
            <a:ext uri="{FF2B5EF4-FFF2-40B4-BE49-F238E27FC236}">
              <a16:creationId xmlns:a16="http://schemas.microsoft.com/office/drawing/2014/main" id="{00000000-0008-0000-0600-0000B3010000}"/>
            </a:ext>
          </a:extLst>
        </xdr:cNvPr>
        <xdr:cNvSpPr txBox="1"/>
      </xdr:nvSpPr>
      <xdr:spPr>
        <a:xfrm>
          <a:off x="10528300" y="13414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31011</xdr:rowOff>
    </xdr:from>
    <xdr:to>
      <xdr:col>50</xdr:col>
      <xdr:colOff>165100</xdr:colOff>
      <xdr:row>78</xdr:row>
      <xdr:rowOff>132611</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9588500" y="1340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123738</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9372111" y="13496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53804</xdr:rowOff>
    </xdr:from>
    <xdr:to>
      <xdr:col>46</xdr:col>
      <xdr:colOff>38100</xdr:colOff>
      <xdr:row>78</xdr:row>
      <xdr:rowOff>155404</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8699500" y="1342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146531</xdr:rowOff>
    </xdr:from>
    <xdr:ext cx="534377"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8483111" y="13519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129319</xdr:rowOff>
    </xdr:from>
    <xdr:to>
      <xdr:col>41</xdr:col>
      <xdr:colOff>101600</xdr:colOff>
      <xdr:row>79</xdr:row>
      <xdr:rowOff>59469</xdr:rowOff>
    </xdr:to>
    <xdr:sp macro="" textlink="">
      <xdr:nvSpPr>
        <xdr:cNvPr id="440" name="楕円 439">
          <a:extLst>
            <a:ext uri="{FF2B5EF4-FFF2-40B4-BE49-F238E27FC236}">
              <a16:creationId xmlns:a16="http://schemas.microsoft.com/office/drawing/2014/main" id="{00000000-0008-0000-0600-0000B8010000}"/>
            </a:ext>
          </a:extLst>
        </xdr:cNvPr>
        <xdr:cNvSpPr/>
      </xdr:nvSpPr>
      <xdr:spPr>
        <a:xfrm>
          <a:off x="7810500" y="13502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50596</xdr:rowOff>
    </xdr:from>
    <xdr:ext cx="469744"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7626428" y="13595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52629</xdr:rowOff>
    </xdr:from>
    <xdr:to>
      <xdr:col>36</xdr:col>
      <xdr:colOff>165100</xdr:colOff>
      <xdr:row>77</xdr:row>
      <xdr:rowOff>154229</xdr:rowOff>
    </xdr:to>
    <xdr:sp macro="" textlink="">
      <xdr:nvSpPr>
        <xdr:cNvPr id="442" name="楕円 441">
          <a:extLst>
            <a:ext uri="{FF2B5EF4-FFF2-40B4-BE49-F238E27FC236}">
              <a16:creationId xmlns:a16="http://schemas.microsoft.com/office/drawing/2014/main" id="{00000000-0008-0000-0600-0000BA010000}"/>
            </a:ext>
          </a:extLst>
        </xdr:cNvPr>
        <xdr:cNvSpPr/>
      </xdr:nvSpPr>
      <xdr:spPr>
        <a:xfrm>
          <a:off x="6921500" y="1325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170756</xdr:rowOff>
    </xdr:from>
    <xdr:ext cx="534377"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705111" y="13029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0" name="正方形/長方形 449">
          <a:extLst>
            <a:ext uri="{FF2B5EF4-FFF2-40B4-BE49-F238E27FC236}">
              <a16:creationId xmlns:a16="http://schemas.microsoft.com/office/drawing/2014/main" id="{00000000-0008-0000-0600-0000C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1" name="正方形/長方形 450">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a:extLst>
            <a:ext uri="{FF2B5EF4-FFF2-40B4-BE49-F238E27FC236}">
              <a16:creationId xmlns:a16="http://schemas.microsoft.com/office/drawing/2014/main" id="{00000000-0008-0000-06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139449</xdr:rowOff>
    </xdr:from>
    <xdr:to>
      <xdr:col>54</xdr:col>
      <xdr:colOff>189865</xdr:colOff>
      <xdr:row>98</xdr:row>
      <xdr:rowOff>126363</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10475595" y="15569949"/>
          <a:ext cx="1270" cy="1358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130190</xdr:rowOff>
    </xdr:from>
    <xdr:ext cx="469744" cy="259045"/>
    <xdr:sp macro="" textlink="">
      <xdr:nvSpPr>
        <xdr:cNvPr id="466" name="普通建設事業費 （ うち更新整備　）最小値テキスト">
          <a:extLst>
            <a:ext uri="{FF2B5EF4-FFF2-40B4-BE49-F238E27FC236}">
              <a16:creationId xmlns:a16="http://schemas.microsoft.com/office/drawing/2014/main" id="{00000000-0008-0000-0600-0000D2010000}"/>
            </a:ext>
          </a:extLst>
        </xdr:cNvPr>
        <xdr:cNvSpPr txBox="1"/>
      </xdr:nvSpPr>
      <xdr:spPr>
        <a:xfrm>
          <a:off x="10528300" y="16932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126363</xdr:rowOff>
    </xdr:from>
    <xdr:to>
      <xdr:col>55</xdr:col>
      <xdr:colOff>88900</xdr:colOff>
      <xdr:row>98</xdr:row>
      <xdr:rowOff>126363</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6928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86126</xdr:rowOff>
    </xdr:from>
    <xdr:ext cx="599010" cy="259045"/>
    <xdr:sp macro="" textlink="">
      <xdr:nvSpPr>
        <xdr:cNvPr id="468" name="普通建設事業費 （ うち更新整備　）最大値テキスト">
          <a:extLst>
            <a:ext uri="{FF2B5EF4-FFF2-40B4-BE49-F238E27FC236}">
              <a16:creationId xmlns:a16="http://schemas.microsoft.com/office/drawing/2014/main" id="{00000000-0008-0000-0600-0000D4010000}"/>
            </a:ext>
          </a:extLst>
        </xdr:cNvPr>
        <xdr:cNvSpPr txBox="1"/>
      </xdr:nvSpPr>
      <xdr:spPr>
        <a:xfrm>
          <a:off x="10528300" y="15345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139449</xdr:rowOff>
    </xdr:from>
    <xdr:to>
      <xdr:col>55</xdr:col>
      <xdr:colOff>88900</xdr:colOff>
      <xdr:row>90</xdr:row>
      <xdr:rowOff>139449</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5569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110851</xdr:rowOff>
    </xdr:from>
    <xdr:to>
      <xdr:col>55</xdr:col>
      <xdr:colOff>0</xdr:colOff>
      <xdr:row>97</xdr:row>
      <xdr:rowOff>54958</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9639300" y="16055701"/>
          <a:ext cx="838200" cy="62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31232</xdr:rowOff>
    </xdr:from>
    <xdr:ext cx="534377" cy="259045"/>
    <xdr:sp macro="" textlink="">
      <xdr:nvSpPr>
        <xdr:cNvPr id="471" name="普通建設事業費 （ うち更新整備　）平均値テキスト">
          <a:extLst>
            <a:ext uri="{FF2B5EF4-FFF2-40B4-BE49-F238E27FC236}">
              <a16:creationId xmlns:a16="http://schemas.microsoft.com/office/drawing/2014/main" id="{00000000-0008-0000-0600-0000D7010000}"/>
            </a:ext>
          </a:extLst>
        </xdr:cNvPr>
        <xdr:cNvSpPr txBox="1"/>
      </xdr:nvSpPr>
      <xdr:spPr>
        <a:xfrm>
          <a:off x="10528300" y="166618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52805</xdr:rowOff>
    </xdr:from>
    <xdr:to>
      <xdr:col>55</xdr:col>
      <xdr:colOff>50800</xdr:colOff>
      <xdr:row>97</xdr:row>
      <xdr:rowOff>154405</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10426700" y="1668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110851</xdr:rowOff>
    </xdr:from>
    <xdr:to>
      <xdr:col>50</xdr:col>
      <xdr:colOff>114300</xdr:colOff>
      <xdr:row>96</xdr:row>
      <xdr:rowOff>153772</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8750300" y="16055701"/>
          <a:ext cx="889000" cy="557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88461</xdr:rowOff>
    </xdr:from>
    <xdr:to>
      <xdr:col>50</xdr:col>
      <xdr:colOff>165100</xdr:colOff>
      <xdr:row>98</xdr:row>
      <xdr:rowOff>18611</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9588500" y="1671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9738</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81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153772</xdr:rowOff>
    </xdr:from>
    <xdr:to>
      <xdr:col>45</xdr:col>
      <xdr:colOff>177800</xdr:colOff>
      <xdr:row>97</xdr:row>
      <xdr:rowOff>72180</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7861300" y="16612972"/>
          <a:ext cx="889000" cy="89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90016</xdr:rowOff>
    </xdr:from>
    <xdr:to>
      <xdr:col>46</xdr:col>
      <xdr:colOff>38100</xdr:colOff>
      <xdr:row>98</xdr:row>
      <xdr:rowOff>20166</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8699500" y="1672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11293</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83111" y="1681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72180</xdr:rowOff>
    </xdr:from>
    <xdr:to>
      <xdr:col>41</xdr:col>
      <xdr:colOff>50800</xdr:colOff>
      <xdr:row>98</xdr:row>
      <xdr:rowOff>2380</xdr:rowOff>
    </xdr:to>
    <xdr:cxnSp macro="">
      <xdr:nvCxnSpPr>
        <xdr:cNvPr id="479" name="直線コネクタ 478">
          <a:extLst>
            <a:ext uri="{FF2B5EF4-FFF2-40B4-BE49-F238E27FC236}">
              <a16:creationId xmlns:a16="http://schemas.microsoft.com/office/drawing/2014/main" id="{00000000-0008-0000-0600-0000DF010000}"/>
            </a:ext>
          </a:extLst>
        </xdr:cNvPr>
        <xdr:cNvCxnSpPr/>
      </xdr:nvCxnSpPr>
      <xdr:spPr>
        <a:xfrm flipV="1">
          <a:off x="6972300" y="16702830"/>
          <a:ext cx="889000" cy="101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105995</xdr:rowOff>
    </xdr:from>
    <xdr:to>
      <xdr:col>41</xdr:col>
      <xdr:colOff>101600</xdr:colOff>
      <xdr:row>98</xdr:row>
      <xdr:rowOff>36145</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7810500" y="1673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27272</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82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132183</xdr:rowOff>
    </xdr:from>
    <xdr:to>
      <xdr:col>36</xdr:col>
      <xdr:colOff>165100</xdr:colOff>
      <xdr:row>98</xdr:row>
      <xdr:rowOff>62333</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6921500" y="1676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53460</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85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4158</xdr:rowOff>
    </xdr:from>
    <xdr:to>
      <xdr:col>55</xdr:col>
      <xdr:colOff>50800</xdr:colOff>
      <xdr:row>97</xdr:row>
      <xdr:rowOff>105758</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10426700" y="16634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27035</xdr:rowOff>
    </xdr:from>
    <xdr:ext cx="534377" cy="259045"/>
    <xdr:sp macro="" textlink="">
      <xdr:nvSpPr>
        <xdr:cNvPr id="490" name="普通建設事業費 （ うち更新整備　）該当値テキスト">
          <a:extLst>
            <a:ext uri="{FF2B5EF4-FFF2-40B4-BE49-F238E27FC236}">
              <a16:creationId xmlns:a16="http://schemas.microsoft.com/office/drawing/2014/main" id="{00000000-0008-0000-0600-0000EA010000}"/>
            </a:ext>
          </a:extLst>
        </xdr:cNvPr>
        <xdr:cNvSpPr txBox="1"/>
      </xdr:nvSpPr>
      <xdr:spPr>
        <a:xfrm>
          <a:off x="10528300" y="1648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60051</xdr:rowOff>
    </xdr:from>
    <xdr:to>
      <xdr:col>50</xdr:col>
      <xdr:colOff>165100</xdr:colOff>
      <xdr:row>93</xdr:row>
      <xdr:rowOff>161651</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9588500" y="16004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6728</xdr:rowOff>
    </xdr:from>
    <xdr:ext cx="599010"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9339795" y="15780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102972</xdr:rowOff>
    </xdr:from>
    <xdr:to>
      <xdr:col>46</xdr:col>
      <xdr:colOff>38100</xdr:colOff>
      <xdr:row>97</xdr:row>
      <xdr:rowOff>33122</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8699500" y="1656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49649</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8483111" y="16337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21380</xdr:rowOff>
    </xdr:from>
    <xdr:to>
      <xdr:col>41</xdr:col>
      <xdr:colOff>101600</xdr:colOff>
      <xdr:row>97</xdr:row>
      <xdr:rowOff>122980</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7810500" y="1665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139507</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7594111" y="1642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123030</xdr:rowOff>
    </xdr:from>
    <xdr:to>
      <xdr:col>36</xdr:col>
      <xdr:colOff>165100</xdr:colOff>
      <xdr:row>98</xdr:row>
      <xdr:rowOff>53180</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6921500" y="1675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69707</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6705111" y="16528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3" name="災害復旧事業費グラフ枠">
          <a:extLst>
            <a:ext uri="{FF2B5EF4-FFF2-40B4-BE49-F238E27FC236}">
              <a16:creationId xmlns:a16="http://schemas.microsoft.com/office/drawing/2014/main" id="{00000000-0008-0000-0600-00000B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161961</xdr:rowOff>
    </xdr:from>
    <xdr:to>
      <xdr:col>85</xdr:col>
      <xdr:colOff>126364</xdr:colOff>
      <xdr:row>39</xdr:row>
      <xdr:rowOff>98878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6317595" y="5305461"/>
          <a:ext cx="1269" cy="1479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5" name="災害復旧事業費最小値テキスト">
          <a:extLst>
            <a:ext uri="{FF2B5EF4-FFF2-40B4-BE49-F238E27FC236}">
              <a16:creationId xmlns:a16="http://schemas.microsoft.com/office/drawing/2014/main" id="{00000000-0008-0000-0600-00000D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108638</xdr:rowOff>
    </xdr:from>
    <xdr:ext cx="599010" cy="259045"/>
    <xdr:sp macro="" textlink="">
      <xdr:nvSpPr>
        <xdr:cNvPr id="527" name="災害復旧事業費最大値テキスト">
          <a:extLst>
            <a:ext uri="{FF2B5EF4-FFF2-40B4-BE49-F238E27FC236}">
              <a16:creationId xmlns:a16="http://schemas.microsoft.com/office/drawing/2014/main" id="{00000000-0008-0000-0600-00000F020000}"/>
            </a:ext>
          </a:extLst>
        </xdr:cNvPr>
        <xdr:cNvSpPr txBox="1"/>
      </xdr:nvSpPr>
      <xdr:spPr>
        <a:xfrm>
          <a:off x="16370300" y="508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161961</xdr:rowOff>
    </xdr:from>
    <xdr:to>
      <xdr:col>86</xdr:col>
      <xdr:colOff>25400</xdr:colOff>
      <xdr:row>30</xdr:row>
      <xdr:rowOff>161961</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6230600" y="5305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70456</xdr:rowOff>
    </xdr:from>
    <xdr:to>
      <xdr:col>85</xdr:col>
      <xdr:colOff>127000</xdr:colOff>
      <xdr:row>38</xdr:row>
      <xdr:rowOff>118125</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5481300" y="6585556"/>
          <a:ext cx="838200" cy="47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131891</xdr:rowOff>
    </xdr:from>
    <xdr:ext cx="469744" cy="259045"/>
    <xdr:sp macro="" textlink="">
      <xdr:nvSpPr>
        <xdr:cNvPr id="530" name="災害復旧事業費平均値テキスト">
          <a:extLst>
            <a:ext uri="{FF2B5EF4-FFF2-40B4-BE49-F238E27FC236}">
              <a16:creationId xmlns:a16="http://schemas.microsoft.com/office/drawing/2014/main" id="{00000000-0008-0000-0600-000012020000}"/>
            </a:ext>
          </a:extLst>
        </xdr:cNvPr>
        <xdr:cNvSpPr txBox="1"/>
      </xdr:nvSpPr>
      <xdr:spPr>
        <a:xfrm>
          <a:off x="16370300" y="6646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153464</xdr:rowOff>
    </xdr:from>
    <xdr:to>
      <xdr:col>85</xdr:col>
      <xdr:colOff>177800</xdr:colOff>
      <xdr:row>39</xdr:row>
      <xdr:rowOff>83614</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6268700" y="666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70456</xdr:rowOff>
    </xdr:from>
    <xdr:to>
      <xdr:col>81</xdr:col>
      <xdr:colOff>50800</xdr:colOff>
      <xdr:row>39</xdr:row>
      <xdr:rowOff>45549</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flipV="1">
          <a:off x="14592300" y="6585556"/>
          <a:ext cx="889000" cy="14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6691</xdr:rowOff>
    </xdr:from>
    <xdr:to>
      <xdr:col>81</xdr:col>
      <xdr:colOff>101600</xdr:colOff>
      <xdr:row>39</xdr:row>
      <xdr:rowOff>108291</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5430500" y="669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99418</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46428" y="6785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33586</xdr:rowOff>
    </xdr:from>
    <xdr:to>
      <xdr:col>76</xdr:col>
      <xdr:colOff>114300</xdr:colOff>
      <xdr:row>39</xdr:row>
      <xdr:rowOff>45549</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3703300" y="6720136"/>
          <a:ext cx="889000" cy="11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30204</xdr:rowOff>
    </xdr:from>
    <xdr:to>
      <xdr:col>76</xdr:col>
      <xdr:colOff>165100</xdr:colOff>
      <xdr:row>39</xdr:row>
      <xdr:rowOff>131804</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4541500" y="671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122931</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357428" y="6809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33586</xdr:rowOff>
    </xdr:from>
    <xdr:to>
      <xdr:col>71</xdr:col>
      <xdr:colOff>177800</xdr:colOff>
      <xdr:row>39</xdr:row>
      <xdr:rowOff>71958</xdr:rowOff>
    </xdr:to>
    <xdr:cxnSp macro="">
      <xdr:nvCxnSpPr>
        <xdr:cNvPr id="538" name="直線コネクタ 537">
          <a:extLst>
            <a:ext uri="{FF2B5EF4-FFF2-40B4-BE49-F238E27FC236}">
              <a16:creationId xmlns:a16="http://schemas.microsoft.com/office/drawing/2014/main" id="{00000000-0008-0000-0600-00001A020000}"/>
            </a:ext>
          </a:extLst>
        </xdr:cNvPr>
        <xdr:cNvCxnSpPr/>
      </xdr:nvCxnSpPr>
      <xdr:spPr>
        <a:xfrm flipV="1">
          <a:off x="12814300" y="6720136"/>
          <a:ext cx="889000" cy="38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19024</xdr:rowOff>
    </xdr:from>
    <xdr:to>
      <xdr:col>72</xdr:col>
      <xdr:colOff>38100</xdr:colOff>
      <xdr:row>39</xdr:row>
      <xdr:rowOff>120624</xdr:rowOff>
    </xdr:to>
    <xdr:sp macro="" textlink="">
      <xdr:nvSpPr>
        <xdr:cNvPr id="539" name="フローチャート: 判断 538">
          <a:extLst>
            <a:ext uri="{FF2B5EF4-FFF2-40B4-BE49-F238E27FC236}">
              <a16:creationId xmlns:a16="http://schemas.microsoft.com/office/drawing/2014/main" id="{00000000-0008-0000-0600-00001B020000}"/>
            </a:ext>
          </a:extLst>
        </xdr:cNvPr>
        <xdr:cNvSpPr/>
      </xdr:nvSpPr>
      <xdr:spPr>
        <a:xfrm>
          <a:off x="13652500" y="670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111751</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798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30585</xdr:rowOff>
    </xdr:from>
    <xdr:to>
      <xdr:col>67</xdr:col>
      <xdr:colOff>101600</xdr:colOff>
      <xdr:row>39</xdr:row>
      <xdr:rowOff>132185</xdr:rowOff>
    </xdr:to>
    <xdr:sp macro="" textlink="">
      <xdr:nvSpPr>
        <xdr:cNvPr id="541" name="フローチャート: 判断 540">
          <a:extLst>
            <a:ext uri="{FF2B5EF4-FFF2-40B4-BE49-F238E27FC236}">
              <a16:creationId xmlns:a16="http://schemas.microsoft.com/office/drawing/2014/main" id="{00000000-0008-0000-0600-00001D020000}"/>
            </a:ext>
          </a:extLst>
        </xdr:cNvPr>
        <xdr:cNvSpPr/>
      </xdr:nvSpPr>
      <xdr:spPr>
        <a:xfrm>
          <a:off x="12763500" y="671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123312</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79428" y="6809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67325</xdr:rowOff>
    </xdr:from>
    <xdr:to>
      <xdr:col>85</xdr:col>
      <xdr:colOff>177800</xdr:colOff>
      <xdr:row>38</xdr:row>
      <xdr:rowOff>168925</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6268700" y="658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90202</xdr:rowOff>
    </xdr:from>
    <xdr:ext cx="534377" cy="259045"/>
    <xdr:sp macro="" textlink="">
      <xdr:nvSpPr>
        <xdr:cNvPr id="549" name="災害復旧事業費該当値テキスト">
          <a:extLst>
            <a:ext uri="{FF2B5EF4-FFF2-40B4-BE49-F238E27FC236}">
              <a16:creationId xmlns:a16="http://schemas.microsoft.com/office/drawing/2014/main" id="{00000000-0008-0000-0600-000025020000}"/>
            </a:ext>
          </a:extLst>
        </xdr:cNvPr>
        <xdr:cNvSpPr txBox="1"/>
      </xdr:nvSpPr>
      <xdr:spPr>
        <a:xfrm>
          <a:off x="16370300" y="643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19656</xdr:rowOff>
    </xdr:from>
    <xdr:to>
      <xdr:col>81</xdr:col>
      <xdr:colOff>101600</xdr:colOff>
      <xdr:row>38</xdr:row>
      <xdr:rowOff>121256</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5430500" y="653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137783</xdr:rowOff>
    </xdr:from>
    <xdr:ext cx="534377"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5214111" y="6309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166199</xdr:rowOff>
    </xdr:from>
    <xdr:to>
      <xdr:col>76</xdr:col>
      <xdr:colOff>165100</xdr:colOff>
      <xdr:row>39</xdr:row>
      <xdr:rowOff>96349</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4541500" y="668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112877</xdr:rowOff>
    </xdr:from>
    <xdr:ext cx="469744"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4357428" y="645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154236</xdr:rowOff>
    </xdr:from>
    <xdr:to>
      <xdr:col>72</xdr:col>
      <xdr:colOff>38100</xdr:colOff>
      <xdr:row>39</xdr:row>
      <xdr:rowOff>84386</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3652500" y="666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100913</xdr:rowOff>
    </xdr:from>
    <xdr:ext cx="469744"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3468428" y="6444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21158</xdr:rowOff>
    </xdr:from>
    <xdr:to>
      <xdr:col>67</xdr:col>
      <xdr:colOff>101600</xdr:colOff>
      <xdr:row>39</xdr:row>
      <xdr:rowOff>122758</xdr:rowOff>
    </xdr:to>
    <xdr:sp macro="" textlink="">
      <xdr:nvSpPr>
        <xdr:cNvPr id="556" name="楕円 555">
          <a:extLst>
            <a:ext uri="{FF2B5EF4-FFF2-40B4-BE49-F238E27FC236}">
              <a16:creationId xmlns:a16="http://schemas.microsoft.com/office/drawing/2014/main" id="{00000000-0008-0000-0600-00002C020000}"/>
            </a:ext>
          </a:extLst>
        </xdr:cNvPr>
        <xdr:cNvSpPr/>
      </xdr:nvSpPr>
      <xdr:spPr>
        <a:xfrm>
          <a:off x="12763500" y="670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139285</xdr:rowOff>
    </xdr:from>
    <xdr:ext cx="469744"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579428" y="648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失業対策事業費グラフ枠">
          <a:extLst>
            <a:ext uri="{FF2B5EF4-FFF2-40B4-BE49-F238E27FC236}">
              <a16:creationId xmlns:a16="http://schemas.microsoft.com/office/drawing/2014/main" id="{00000000-0008-0000-0600-00004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82" name="失業対策事業費最小値テキスト">
          <a:extLst>
            <a:ext uri="{FF2B5EF4-FFF2-40B4-BE49-F238E27FC236}">
              <a16:creationId xmlns:a16="http://schemas.microsoft.com/office/drawing/2014/main" id="{00000000-0008-0000-0600-000046020000}"/>
            </a:ext>
          </a:extLst>
        </xdr:cNvPr>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84" name="失業対策事業費最大値テキスト">
          <a:extLst>
            <a:ext uri="{FF2B5EF4-FFF2-40B4-BE49-F238E27FC236}">
              <a16:creationId xmlns:a16="http://schemas.microsoft.com/office/drawing/2014/main" id="{00000000-0008-0000-0600-000048020000}"/>
            </a:ext>
          </a:extLst>
        </xdr:cNvPr>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86" name="直線コネクタ 585">
          <a:extLst>
            <a:ext uri="{FF2B5EF4-FFF2-40B4-BE49-F238E27FC236}">
              <a16:creationId xmlns:a16="http://schemas.microsoft.com/office/drawing/2014/main" id="{00000000-0008-0000-0600-00004A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87" name="失業対策事業費平均値テキスト">
          <a:extLst>
            <a:ext uri="{FF2B5EF4-FFF2-40B4-BE49-F238E27FC236}">
              <a16:creationId xmlns:a16="http://schemas.microsoft.com/office/drawing/2014/main" id="{00000000-0008-0000-0600-00004B020000}"/>
            </a:ext>
          </a:extLst>
        </xdr:cNvPr>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89" name="直線コネクタ 588">
          <a:extLst>
            <a:ext uri="{FF2B5EF4-FFF2-40B4-BE49-F238E27FC236}">
              <a16:creationId xmlns:a16="http://schemas.microsoft.com/office/drawing/2014/main" id="{00000000-0008-0000-0600-00004D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90" name="フローチャート: 判断 589">
          <a:extLst>
            <a:ext uri="{FF2B5EF4-FFF2-40B4-BE49-F238E27FC236}">
              <a16:creationId xmlns:a16="http://schemas.microsoft.com/office/drawing/2014/main" id="{00000000-0008-0000-0600-00004E020000}"/>
            </a:ext>
          </a:extLst>
        </xdr:cNvPr>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93" name="フローチャート: 判断 592">
          <a:extLst>
            <a:ext uri="{FF2B5EF4-FFF2-40B4-BE49-F238E27FC236}">
              <a16:creationId xmlns:a16="http://schemas.microsoft.com/office/drawing/2014/main" id="{00000000-0008-0000-0600-000051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96" name="フローチャート: 判断 595">
          <a:extLst>
            <a:ext uri="{FF2B5EF4-FFF2-40B4-BE49-F238E27FC236}">
              <a16:creationId xmlns:a16="http://schemas.microsoft.com/office/drawing/2014/main" id="{00000000-0008-0000-0600-000054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12700</xdr:rowOff>
    </xdr:from>
    <xdr:to>
      <xdr:col>67</xdr:col>
      <xdr:colOff>101600</xdr:colOff>
      <xdr:row>50</xdr:row>
      <xdr:rowOff>114300</xdr:rowOff>
    </xdr:to>
    <xdr:sp macro="" textlink="">
      <xdr:nvSpPr>
        <xdr:cNvPr id="598" name="フローチャート: 判断 597">
          <a:extLst>
            <a:ext uri="{FF2B5EF4-FFF2-40B4-BE49-F238E27FC236}">
              <a16:creationId xmlns:a16="http://schemas.microsoft.com/office/drawing/2014/main" id="{00000000-0008-0000-0600-000056020000}"/>
            </a:ext>
          </a:extLst>
        </xdr:cNvPr>
        <xdr:cNvSpPr/>
      </xdr:nvSpPr>
      <xdr:spPr>
        <a:xfrm>
          <a:off x="12763500" y="858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48</xdr:row>
      <xdr:rowOff>130827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836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605" name="楕円 604">
          <a:extLst>
            <a:ext uri="{FF2B5EF4-FFF2-40B4-BE49-F238E27FC236}">
              <a16:creationId xmlns:a16="http://schemas.microsoft.com/office/drawing/2014/main" id="{00000000-0008-0000-0600-00005D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606" name="失業対策事業費該当値テキスト">
          <a:extLst>
            <a:ext uri="{FF2B5EF4-FFF2-40B4-BE49-F238E27FC236}">
              <a16:creationId xmlns:a16="http://schemas.microsoft.com/office/drawing/2014/main" id="{00000000-0008-0000-0600-00005E020000}"/>
            </a:ext>
          </a:extLst>
        </xdr:cNvPr>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607" name="楕円 606">
          <a:extLst>
            <a:ext uri="{FF2B5EF4-FFF2-40B4-BE49-F238E27FC236}">
              <a16:creationId xmlns:a16="http://schemas.microsoft.com/office/drawing/2014/main" id="{00000000-0008-0000-0600-00005F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609" name="楕円 608">
          <a:extLst>
            <a:ext uri="{FF2B5EF4-FFF2-40B4-BE49-F238E27FC236}">
              <a16:creationId xmlns:a16="http://schemas.microsoft.com/office/drawing/2014/main" id="{00000000-0008-0000-0600-000061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11" name="楕円 610">
          <a:extLst>
            <a:ext uri="{FF2B5EF4-FFF2-40B4-BE49-F238E27FC236}">
              <a16:creationId xmlns:a16="http://schemas.microsoft.com/office/drawing/2014/main" id="{00000000-0008-0000-0600-000063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13" name="楕円 612">
          <a:extLst>
            <a:ext uri="{FF2B5EF4-FFF2-40B4-BE49-F238E27FC236}">
              <a16:creationId xmlns:a16="http://schemas.microsoft.com/office/drawing/2014/main" id="{00000000-0008-0000-0600-000065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a:extLst>
            <a:ext uri="{FF2B5EF4-FFF2-40B4-BE49-F238E27FC236}">
              <a16:creationId xmlns:a16="http://schemas.microsoft.com/office/drawing/2014/main" id="{00000000-0008-0000-0600-00006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a:extLst>
            <a:ext uri="{FF2B5EF4-FFF2-40B4-BE49-F238E27FC236}">
              <a16:creationId xmlns:a16="http://schemas.microsoft.com/office/drawing/2014/main" id="{00000000-0008-0000-0600-00006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600-00006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600-00006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600-00006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600-00006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公債費グラフ枠">
          <a:extLst>
            <a:ext uri="{FF2B5EF4-FFF2-40B4-BE49-F238E27FC236}">
              <a16:creationId xmlns:a16="http://schemas.microsoft.com/office/drawing/2014/main" id="{00000000-0008-0000-0600-00007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84571</xdr:rowOff>
    </xdr:from>
    <xdr:to>
      <xdr:col>85</xdr:col>
      <xdr:colOff>126364</xdr:colOff>
      <xdr:row>78</xdr:row>
      <xdr:rowOff>132454</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6317595" y="12428971"/>
          <a:ext cx="1269" cy="1076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136281</xdr:rowOff>
    </xdr:from>
    <xdr:ext cx="469744" cy="259045"/>
    <xdr:sp macro="" textlink="">
      <xdr:nvSpPr>
        <xdr:cNvPr id="637" name="公債費最小値テキスト">
          <a:extLst>
            <a:ext uri="{FF2B5EF4-FFF2-40B4-BE49-F238E27FC236}">
              <a16:creationId xmlns:a16="http://schemas.microsoft.com/office/drawing/2014/main" id="{00000000-0008-0000-0600-00007D020000}"/>
            </a:ext>
          </a:extLst>
        </xdr:cNvPr>
        <xdr:cNvSpPr txBox="1"/>
      </xdr:nvSpPr>
      <xdr:spPr>
        <a:xfrm>
          <a:off x="16370300" y="13509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132454</xdr:rowOff>
    </xdr:from>
    <xdr:to>
      <xdr:col>86</xdr:col>
      <xdr:colOff>25400</xdr:colOff>
      <xdr:row>78</xdr:row>
      <xdr:rowOff>132454</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6230600" y="13505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31248</xdr:rowOff>
    </xdr:from>
    <xdr:ext cx="599010" cy="259045"/>
    <xdr:sp macro="" textlink="">
      <xdr:nvSpPr>
        <xdr:cNvPr id="639" name="公債費最大値テキスト">
          <a:extLst>
            <a:ext uri="{FF2B5EF4-FFF2-40B4-BE49-F238E27FC236}">
              <a16:creationId xmlns:a16="http://schemas.microsoft.com/office/drawing/2014/main" id="{00000000-0008-0000-0600-00007F020000}"/>
            </a:ext>
          </a:extLst>
        </xdr:cNvPr>
        <xdr:cNvSpPr txBox="1"/>
      </xdr:nvSpPr>
      <xdr:spPr>
        <a:xfrm>
          <a:off x="16370300" y="12204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84571</xdr:rowOff>
    </xdr:from>
    <xdr:to>
      <xdr:col>86</xdr:col>
      <xdr:colOff>25400</xdr:colOff>
      <xdr:row>72</xdr:row>
      <xdr:rowOff>84571</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6230600" y="12428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95717</xdr:rowOff>
    </xdr:from>
    <xdr:to>
      <xdr:col>85</xdr:col>
      <xdr:colOff>127000</xdr:colOff>
      <xdr:row>77</xdr:row>
      <xdr:rowOff>99988</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5481300" y="13297367"/>
          <a:ext cx="838200" cy="4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44491</xdr:rowOff>
    </xdr:from>
    <xdr:ext cx="534377" cy="259045"/>
    <xdr:sp macro="" textlink="">
      <xdr:nvSpPr>
        <xdr:cNvPr id="642" name="公債費平均値テキスト">
          <a:extLst>
            <a:ext uri="{FF2B5EF4-FFF2-40B4-BE49-F238E27FC236}">
              <a16:creationId xmlns:a16="http://schemas.microsoft.com/office/drawing/2014/main" id="{00000000-0008-0000-0600-000082020000}"/>
            </a:ext>
          </a:extLst>
        </xdr:cNvPr>
        <xdr:cNvSpPr txBox="1"/>
      </xdr:nvSpPr>
      <xdr:spPr>
        <a:xfrm>
          <a:off x="16370300" y="13074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21614</xdr:rowOff>
    </xdr:from>
    <xdr:to>
      <xdr:col>85</xdr:col>
      <xdr:colOff>177800</xdr:colOff>
      <xdr:row>77</xdr:row>
      <xdr:rowOff>123214</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6268700" y="1322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70613</xdr:rowOff>
    </xdr:from>
    <xdr:to>
      <xdr:col>81</xdr:col>
      <xdr:colOff>50800</xdr:colOff>
      <xdr:row>77</xdr:row>
      <xdr:rowOff>95717</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a:off x="14592300" y="13272263"/>
          <a:ext cx="889000" cy="25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17549</xdr:rowOff>
    </xdr:from>
    <xdr:to>
      <xdr:col>81</xdr:col>
      <xdr:colOff>101600</xdr:colOff>
      <xdr:row>77</xdr:row>
      <xdr:rowOff>119149</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5430500" y="13219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135676</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14111" y="1299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70613</xdr:rowOff>
    </xdr:from>
    <xdr:to>
      <xdr:col>76</xdr:col>
      <xdr:colOff>114300</xdr:colOff>
      <xdr:row>77</xdr:row>
      <xdr:rowOff>96481</xdr:rowOff>
    </xdr:to>
    <xdr:cxnSp macro="">
      <xdr:nvCxnSpPr>
        <xdr:cNvPr id="647" name="直線コネクタ 646">
          <a:extLst>
            <a:ext uri="{FF2B5EF4-FFF2-40B4-BE49-F238E27FC236}">
              <a16:creationId xmlns:a16="http://schemas.microsoft.com/office/drawing/2014/main" id="{00000000-0008-0000-0600-000087020000}"/>
            </a:ext>
          </a:extLst>
        </xdr:cNvPr>
        <xdr:cNvCxnSpPr/>
      </xdr:nvCxnSpPr>
      <xdr:spPr>
        <a:xfrm flipV="1">
          <a:off x="13703300" y="13272263"/>
          <a:ext cx="889000" cy="25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26036</xdr:rowOff>
    </xdr:from>
    <xdr:to>
      <xdr:col>76</xdr:col>
      <xdr:colOff>165100</xdr:colOff>
      <xdr:row>77</xdr:row>
      <xdr:rowOff>127636</xdr:rowOff>
    </xdr:to>
    <xdr:sp macro="" textlink="">
      <xdr:nvSpPr>
        <xdr:cNvPr id="648" name="フローチャート: 判断 647">
          <a:extLst>
            <a:ext uri="{FF2B5EF4-FFF2-40B4-BE49-F238E27FC236}">
              <a16:creationId xmlns:a16="http://schemas.microsoft.com/office/drawing/2014/main" id="{00000000-0008-0000-0600-000088020000}"/>
            </a:ext>
          </a:extLst>
        </xdr:cNvPr>
        <xdr:cNvSpPr/>
      </xdr:nvSpPr>
      <xdr:spPr>
        <a:xfrm>
          <a:off x="14541500" y="13227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118763</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332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96481</xdr:rowOff>
    </xdr:from>
    <xdr:to>
      <xdr:col>71</xdr:col>
      <xdr:colOff>177800</xdr:colOff>
      <xdr:row>77</xdr:row>
      <xdr:rowOff>104715</xdr:rowOff>
    </xdr:to>
    <xdr:cxnSp macro="">
      <xdr:nvCxnSpPr>
        <xdr:cNvPr id="650" name="直線コネクタ 649">
          <a:extLst>
            <a:ext uri="{FF2B5EF4-FFF2-40B4-BE49-F238E27FC236}">
              <a16:creationId xmlns:a16="http://schemas.microsoft.com/office/drawing/2014/main" id="{00000000-0008-0000-0600-00008A020000}"/>
            </a:ext>
          </a:extLst>
        </xdr:cNvPr>
        <xdr:cNvCxnSpPr/>
      </xdr:nvCxnSpPr>
      <xdr:spPr>
        <a:xfrm flipV="1">
          <a:off x="12814300" y="13298131"/>
          <a:ext cx="889000" cy="8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29728</xdr:rowOff>
    </xdr:from>
    <xdr:to>
      <xdr:col>72</xdr:col>
      <xdr:colOff>38100</xdr:colOff>
      <xdr:row>77</xdr:row>
      <xdr:rowOff>131328</xdr:rowOff>
    </xdr:to>
    <xdr:sp macro="" textlink="">
      <xdr:nvSpPr>
        <xdr:cNvPr id="651" name="フローチャート: 判断 650">
          <a:extLst>
            <a:ext uri="{FF2B5EF4-FFF2-40B4-BE49-F238E27FC236}">
              <a16:creationId xmlns:a16="http://schemas.microsoft.com/office/drawing/2014/main" id="{00000000-0008-0000-0600-00008B020000}"/>
            </a:ext>
          </a:extLst>
        </xdr:cNvPr>
        <xdr:cNvSpPr/>
      </xdr:nvSpPr>
      <xdr:spPr>
        <a:xfrm>
          <a:off x="13652500" y="13231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147855</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36111" y="1300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33775</xdr:rowOff>
    </xdr:from>
    <xdr:to>
      <xdr:col>67</xdr:col>
      <xdr:colOff>101600</xdr:colOff>
      <xdr:row>77</xdr:row>
      <xdr:rowOff>135375</xdr:rowOff>
    </xdr:to>
    <xdr:sp macro="" textlink="">
      <xdr:nvSpPr>
        <xdr:cNvPr id="653" name="フローチャート: 判断 652">
          <a:extLst>
            <a:ext uri="{FF2B5EF4-FFF2-40B4-BE49-F238E27FC236}">
              <a16:creationId xmlns:a16="http://schemas.microsoft.com/office/drawing/2014/main" id="{00000000-0008-0000-0600-00008D020000}"/>
            </a:ext>
          </a:extLst>
        </xdr:cNvPr>
        <xdr:cNvSpPr/>
      </xdr:nvSpPr>
      <xdr:spPr>
        <a:xfrm>
          <a:off x="12763500" y="1323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151902</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47111" y="1301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49188</xdr:rowOff>
    </xdr:from>
    <xdr:to>
      <xdr:col>85</xdr:col>
      <xdr:colOff>177800</xdr:colOff>
      <xdr:row>77</xdr:row>
      <xdr:rowOff>150788</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6268700" y="1325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27615</xdr:rowOff>
    </xdr:from>
    <xdr:ext cx="534377" cy="259045"/>
    <xdr:sp macro="" textlink="">
      <xdr:nvSpPr>
        <xdr:cNvPr id="661" name="公債費該当値テキスト">
          <a:extLst>
            <a:ext uri="{FF2B5EF4-FFF2-40B4-BE49-F238E27FC236}">
              <a16:creationId xmlns:a16="http://schemas.microsoft.com/office/drawing/2014/main" id="{00000000-0008-0000-0600-000095020000}"/>
            </a:ext>
          </a:extLst>
        </xdr:cNvPr>
        <xdr:cNvSpPr txBox="1"/>
      </xdr:nvSpPr>
      <xdr:spPr>
        <a:xfrm>
          <a:off x="16370300" y="13229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44917</xdr:rowOff>
    </xdr:from>
    <xdr:to>
      <xdr:col>81</xdr:col>
      <xdr:colOff>101600</xdr:colOff>
      <xdr:row>77</xdr:row>
      <xdr:rowOff>146517</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5430500" y="1324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137644</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5214111" y="1333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19813</xdr:rowOff>
    </xdr:from>
    <xdr:to>
      <xdr:col>76</xdr:col>
      <xdr:colOff>165100</xdr:colOff>
      <xdr:row>77</xdr:row>
      <xdr:rowOff>121413</xdr:rowOff>
    </xdr:to>
    <xdr:sp macro="" textlink="">
      <xdr:nvSpPr>
        <xdr:cNvPr id="664" name="楕円 663">
          <a:extLst>
            <a:ext uri="{FF2B5EF4-FFF2-40B4-BE49-F238E27FC236}">
              <a16:creationId xmlns:a16="http://schemas.microsoft.com/office/drawing/2014/main" id="{00000000-0008-0000-0600-000098020000}"/>
            </a:ext>
          </a:extLst>
        </xdr:cNvPr>
        <xdr:cNvSpPr/>
      </xdr:nvSpPr>
      <xdr:spPr>
        <a:xfrm>
          <a:off x="14541500" y="13221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137940</xdr:rowOff>
    </xdr:from>
    <xdr:ext cx="534377"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4325111" y="1299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45681</xdr:rowOff>
    </xdr:from>
    <xdr:to>
      <xdr:col>72</xdr:col>
      <xdr:colOff>38100</xdr:colOff>
      <xdr:row>77</xdr:row>
      <xdr:rowOff>147281</xdr:rowOff>
    </xdr:to>
    <xdr:sp macro="" textlink="">
      <xdr:nvSpPr>
        <xdr:cNvPr id="666" name="楕円 665">
          <a:extLst>
            <a:ext uri="{FF2B5EF4-FFF2-40B4-BE49-F238E27FC236}">
              <a16:creationId xmlns:a16="http://schemas.microsoft.com/office/drawing/2014/main" id="{00000000-0008-0000-0600-00009A020000}"/>
            </a:ext>
          </a:extLst>
        </xdr:cNvPr>
        <xdr:cNvSpPr/>
      </xdr:nvSpPr>
      <xdr:spPr>
        <a:xfrm>
          <a:off x="13652500" y="1324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138408</xdr:rowOff>
    </xdr:from>
    <xdr:ext cx="534377"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3436111" y="13340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53915</xdr:rowOff>
    </xdr:from>
    <xdr:to>
      <xdr:col>67</xdr:col>
      <xdr:colOff>101600</xdr:colOff>
      <xdr:row>77</xdr:row>
      <xdr:rowOff>155515</xdr:rowOff>
    </xdr:to>
    <xdr:sp macro="" textlink="">
      <xdr:nvSpPr>
        <xdr:cNvPr id="668" name="楕円 667">
          <a:extLst>
            <a:ext uri="{FF2B5EF4-FFF2-40B4-BE49-F238E27FC236}">
              <a16:creationId xmlns:a16="http://schemas.microsoft.com/office/drawing/2014/main" id="{00000000-0008-0000-0600-00009C020000}"/>
            </a:ext>
          </a:extLst>
        </xdr:cNvPr>
        <xdr:cNvSpPr/>
      </xdr:nvSpPr>
      <xdr:spPr>
        <a:xfrm>
          <a:off x="12763500" y="1325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146642</xdr:rowOff>
    </xdr:from>
    <xdr:ext cx="534377"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547111" y="13348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600-0000A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600-0000A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600-0000A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600-0000A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積立金グラフ枠">
          <a:extLst>
            <a:ext uri="{FF2B5EF4-FFF2-40B4-BE49-F238E27FC236}">
              <a16:creationId xmlns:a16="http://schemas.microsoft.com/office/drawing/2014/main" id="{00000000-0008-0000-0600-0000B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48273</xdr:rowOff>
    </xdr:from>
    <xdr:to>
      <xdr:col>85</xdr:col>
      <xdr:colOff>126364</xdr:colOff>
      <xdr:row>99</xdr:row>
      <xdr:rowOff>44362</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6317595" y="15478773"/>
          <a:ext cx="1269" cy="1539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48189</xdr:rowOff>
    </xdr:from>
    <xdr:ext cx="249299" cy="259045"/>
    <xdr:sp macro="" textlink="">
      <xdr:nvSpPr>
        <xdr:cNvPr id="694" name="積立金最小値テキスト">
          <a:extLst>
            <a:ext uri="{FF2B5EF4-FFF2-40B4-BE49-F238E27FC236}">
              <a16:creationId xmlns:a16="http://schemas.microsoft.com/office/drawing/2014/main" id="{00000000-0008-0000-0600-0000B6020000}"/>
            </a:ext>
          </a:extLst>
        </xdr:cNvPr>
        <xdr:cNvSpPr txBox="1"/>
      </xdr:nvSpPr>
      <xdr:spPr>
        <a:xfrm>
          <a:off x="16370300" y="17021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44362</xdr:rowOff>
    </xdr:from>
    <xdr:to>
      <xdr:col>86</xdr:col>
      <xdr:colOff>25400</xdr:colOff>
      <xdr:row>99</xdr:row>
      <xdr:rowOff>44362</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6230600" y="1701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166400</xdr:rowOff>
    </xdr:from>
    <xdr:ext cx="599010" cy="259045"/>
    <xdr:sp macro="" textlink="">
      <xdr:nvSpPr>
        <xdr:cNvPr id="696" name="積立金最大値テキスト">
          <a:extLst>
            <a:ext uri="{FF2B5EF4-FFF2-40B4-BE49-F238E27FC236}">
              <a16:creationId xmlns:a16="http://schemas.microsoft.com/office/drawing/2014/main" id="{00000000-0008-0000-0600-0000B8020000}"/>
            </a:ext>
          </a:extLst>
        </xdr:cNvPr>
        <xdr:cNvSpPr txBox="1"/>
      </xdr:nvSpPr>
      <xdr:spPr>
        <a:xfrm>
          <a:off x="16370300" y="15254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48273</xdr:rowOff>
    </xdr:from>
    <xdr:to>
      <xdr:col>86</xdr:col>
      <xdr:colOff>25400</xdr:colOff>
      <xdr:row>90</xdr:row>
      <xdr:rowOff>48273</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6230600" y="15478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88061</xdr:rowOff>
    </xdr:from>
    <xdr:to>
      <xdr:col>85</xdr:col>
      <xdr:colOff>127000</xdr:colOff>
      <xdr:row>97</xdr:row>
      <xdr:rowOff>122010</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5481300" y="16718711"/>
          <a:ext cx="838200" cy="3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52061</xdr:rowOff>
    </xdr:from>
    <xdr:ext cx="534377" cy="259045"/>
    <xdr:sp macro="" textlink="">
      <xdr:nvSpPr>
        <xdr:cNvPr id="699" name="積立金平均値テキスト">
          <a:extLst>
            <a:ext uri="{FF2B5EF4-FFF2-40B4-BE49-F238E27FC236}">
              <a16:creationId xmlns:a16="http://schemas.microsoft.com/office/drawing/2014/main" id="{00000000-0008-0000-0600-0000BB020000}"/>
            </a:ext>
          </a:extLst>
        </xdr:cNvPr>
        <xdr:cNvSpPr txBox="1"/>
      </xdr:nvSpPr>
      <xdr:spPr>
        <a:xfrm>
          <a:off x="16370300" y="16511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29184</xdr:rowOff>
    </xdr:from>
    <xdr:to>
      <xdr:col>85</xdr:col>
      <xdr:colOff>177800</xdr:colOff>
      <xdr:row>97</xdr:row>
      <xdr:rowOff>130784</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6268700" y="1665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88061</xdr:rowOff>
    </xdr:from>
    <xdr:to>
      <xdr:col>81</xdr:col>
      <xdr:colOff>50800</xdr:colOff>
      <xdr:row>97</xdr:row>
      <xdr:rowOff>98450</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flipV="1">
          <a:off x="14592300" y="16718711"/>
          <a:ext cx="889000" cy="10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92063</xdr:rowOff>
    </xdr:from>
    <xdr:to>
      <xdr:col>81</xdr:col>
      <xdr:colOff>101600</xdr:colOff>
      <xdr:row>97</xdr:row>
      <xdr:rowOff>22213</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5430500" y="1655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38740</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14111" y="1632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63602</xdr:rowOff>
    </xdr:from>
    <xdr:to>
      <xdr:col>76</xdr:col>
      <xdr:colOff>114300</xdr:colOff>
      <xdr:row>97</xdr:row>
      <xdr:rowOff>98450</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a:off x="13703300" y="16694252"/>
          <a:ext cx="889000" cy="34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27927</xdr:rowOff>
    </xdr:from>
    <xdr:to>
      <xdr:col>76</xdr:col>
      <xdr:colOff>165100</xdr:colOff>
      <xdr:row>97</xdr:row>
      <xdr:rowOff>129527</xdr:rowOff>
    </xdr:to>
    <xdr:sp macro="" textlink="">
      <xdr:nvSpPr>
        <xdr:cNvPr id="705" name="フローチャート: 判断 704">
          <a:extLst>
            <a:ext uri="{FF2B5EF4-FFF2-40B4-BE49-F238E27FC236}">
              <a16:creationId xmlns:a16="http://schemas.microsoft.com/office/drawing/2014/main" id="{00000000-0008-0000-0600-0000C1020000}"/>
            </a:ext>
          </a:extLst>
        </xdr:cNvPr>
        <xdr:cNvSpPr/>
      </xdr:nvSpPr>
      <xdr:spPr>
        <a:xfrm>
          <a:off x="14541500" y="16658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146054</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643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63602</xdr:rowOff>
    </xdr:from>
    <xdr:to>
      <xdr:col>71</xdr:col>
      <xdr:colOff>177800</xdr:colOff>
      <xdr:row>97</xdr:row>
      <xdr:rowOff>72898</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flipV="1">
          <a:off x="12814300" y="16694252"/>
          <a:ext cx="889000" cy="9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65303</xdr:rowOff>
    </xdr:from>
    <xdr:to>
      <xdr:col>72</xdr:col>
      <xdr:colOff>38100</xdr:colOff>
      <xdr:row>97</xdr:row>
      <xdr:rowOff>166903</xdr:rowOff>
    </xdr:to>
    <xdr:sp macro="" textlink="">
      <xdr:nvSpPr>
        <xdr:cNvPr id="708" name="フローチャート: 判断 707">
          <a:extLst>
            <a:ext uri="{FF2B5EF4-FFF2-40B4-BE49-F238E27FC236}">
              <a16:creationId xmlns:a16="http://schemas.microsoft.com/office/drawing/2014/main" id="{00000000-0008-0000-0600-0000C4020000}"/>
            </a:ext>
          </a:extLst>
        </xdr:cNvPr>
        <xdr:cNvSpPr/>
      </xdr:nvSpPr>
      <xdr:spPr>
        <a:xfrm>
          <a:off x="13652500" y="1669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158030</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36111" y="1678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57455</xdr:rowOff>
    </xdr:from>
    <xdr:to>
      <xdr:col>67</xdr:col>
      <xdr:colOff>101600</xdr:colOff>
      <xdr:row>97</xdr:row>
      <xdr:rowOff>159055</xdr:rowOff>
    </xdr:to>
    <xdr:sp macro="" textlink="">
      <xdr:nvSpPr>
        <xdr:cNvPr id="710" name="フローチャート: 判断 709">
          <a:extLst>
            <a:ext uri="{FF2B5EF4-FFF2-40B4-BE49-F238E27FC236}">
              <a16:creationId xmlns:a16="http://schemas.microsoft.com/office/drawing/2014/main" id="{00000000-0008-0000-0600-0000C6020000}"/>
            </a:ext>
          </a:extLst>
        </xdr:cNvPr>
        <xdr:cNvSpPr/>
      </xdr:nvSpPr>
      <xdr:spPr>
        <a:xfrm>
          <a:off x="12763500" y="1668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150182</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47111" y="1678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71210</xdr:rowOff>
    </xdr:from>
    <xdr:to>
      <xdr:col>85</xdr:col>
      <xdr:colOff>177800</xdr:colOff>
      <xdr:row>98</xdr:row>
      <xdr:rowOff>1360</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6268700" y="1670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49637</xdr:rowOff>
    </xdr:from>
    <xdr:ext cx="534377" cy="259045"/>
    <xdr:sp macro="" textlink="">
      <xdr:nvSpPr>
        <xdr:cNvPr id="718" name="積立金該当値テキスト">
          <a:extLst>
            <a:ext uri="{FF2B5EF4-FFF2-40B4-BE49-F238E27FC236}">
              <a16:creationId xmlns:a16="http://schemas.microsoft.com/office/drawing/2014/main" id="{00000000-0008-0000-0600-0000CE020000}"/>
            </a:ext>
          </a:extLst>
        </xdr:cNvPr>
        <xdr:cNvSpPr txBox="1"/>
      </xdr:nvSpPr>
      <xdr:spPr>
        <a:xfrm>
          <a:off x="16370300" y="1668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37261</xdr:rowOff>
    </xdr:from>
    <xdr:to>
      <xdr:col>81</xdr:col>
      <xdr:colOff>101600</xdr:colOff>
      <xdr:row>97</xdr:row>
      <xdr:rowOff>138861</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5430500" y="1666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129988</xdr:rowOff>
    </xdr:from>
    <xdr:ext cx="534377"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5214111" y="16760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47650</xdr:rowOff>
    </xdr:from>
    <xdr:to>
      <xdr:col>76</xdr:col>
      <xdr:colOff>165100</xdr:colOff>
      <xdr:row>97</xdr:row>
      <xdr:rowOff>149250</xdr:rowOff>
    </xdr:to>
    <xdr:sp macro="" textlink="">
      <xdr:nvSpPr>
        <xdr:cNvPr id="721" name="楕円 720">
          <a:extLst>
            <a:ext uri="{FF2B5EF4-FFF2-40B4-BE49-F238E27FC236}">
              <a16:creationId xmlns:a16="http://schemas.microsoft.com/office/drawing/2014/main" id="{00000000-0008-0000-0600-0000D1020000}"/>
            </a:ext>
          </a:extLst>
        </xdr:cNvPr>
        <xdr:cNvSpPr/>
      </xdr:nvSpPr>
      <xdr:spPr>
        <a:xfrm>
          <a:off x="14541500" y="1667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140377</xdr:rowOff>
    </xdr:from>
    <xdr:ext cx="534377"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4325111" y="1677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12802</xdr:rowOff>
    </xdr:from>
    <xdr:to>
      <xdr:col>72</xdr:col>
      <xdr:colOff>38100</xdr:colOff>
      <xdr:row>97</xdr:row>
      <xdr:rowOff>114402</xdr:rowOff>
    </xdr:to>
    <xdr:sp macro="" textlink="">
      <xdr:nvSpPr>
        <xdr:cNvPr id="723" name="楕円 722">
          <a:extLst>
            <a:ext uri="{FF2B5EF4-FFF2-40B4-BE49-F238E27FC236}">
              <a16:creationId xmlns:a16="http://schemas.microsoft.com/office/drawing/2014/main" id="{00000000-0008-0000-0600-0000D3020000}"/>
            </a:ext>
          </a:extLst>
        </xdr:cNvPr>
        <xdr:cNvSpPr/>
      </xdr:nvSpPr>
      <xdr:spPr>
        <a:xfrm>
          <a:off x="13652500" y="16643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130929</xdr:rowOff>
    </xdr:from>
    <xdr:ext cx="534377"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3436111" y="1641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22098</xdr:rowOff>
    </xdr:from>
    <xdr:to>
      <xdr:col>67</xdr:col>
      <xdr:colOff>101600</xdr:colOff>
      <xdr:row>97</xdr:row>
      <xdr:rowOff>123698</xdr:rowOff>
    </xdr:to>
    <xdr:sp macro="" textlink="">
      <xdr:nvSpPr>
        <xdr:cNvPr id="725" name="楕円 724">
          <a:extLst>
            <a:ext uri="{FF2B5EF4-FFF2-40B4-BE49-F238E27FC236}">
              <a16:creationId xmlns:a16="http://schemas.microsoft.com/office/drawing/2014/main" id="{00000000-0008-0000-0600-0000D5020000}"/>
            </a:ext>
          </a:extLst>
        </xdr:cNvPr>
        <xdr:cNvSpPr/>
      </xdr:nvSpPr>
      <xdr:spPr>
        <a:xfrm>
          <a:off x="12763500" y="16652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140225</xdr:rowOff>
    </xdr:from>
    <xdr:ext cx="534377"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2547111" y="16427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a:extLst>
            <a:ext uri="{FF2B5EF4-FFF2-40B4-BE49-F238E27FC236}">
              <a16:creationId xmlns:a16="http://schemas.microsoft.com/office/drawing/2014/main" id="{00000000-0008-0000-0600-0000D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600-0000D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a:extLst>
            <a:ext uri="{FF2B5EF4-FFF2-40B4-BE49-F238E27FC236}">
              <a16:creationId xmlns:a16="http://schemas.microsoft.com/office/drawing/2014/main" id="{00000000-0008-0000-0600-0000D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投資及び出資金グラフ枠">
          <a:extLst>
            <a:ext uri="{FF2B5EF4-FFF2-40B4-BE49-F238E27FC236}">
              <a16:creationId xmlns:a16="http://schemas.microsoft.com/office/drawing/2014/main" id="{00000000-0008-0000-0600-0000E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94071</xdr:rowOff>
    </xdr:from>
    <xdr:to>
      <xdr:col>116</xdr:col>
      <xdr:colOff>62864</xdr:colOff>
      <xdr:row>38</xdr:row>
      <xdr:rowOff>139700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22159595" y="5237571"/>
          <a:ext cx="1269" cy="1417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9" name="投資及び出資金最小値テキスト">
          <a:extLst>
            <a:ext uri="{FF2B5EF4-FFF2-40B4-BE49-F238E27FC236}">
              <a16:creationId xmlns:a16="http://schemas.microsoft.com/office/drawing/2014/main" id="{00000000-0008-0000-0600-0000ED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40748</xdr:rowOff>
    </xdr:from>
    <xdr:ext cx="534377" cy="259045"/>
    <xdr:sp macro="" textlink="">
      <xdr:nvSpPr>
        <xdr:cNvPr id="751" name="投資及び出資金最大値テキスト">
          <a:extLst>
            <a:ext uri="{FF2B5EF4-FFF2-40B4-BE49-F238E27FC236}">
              <a16:creationId xmlns:a16="http://schemas.microsoft.com/office/drawing/2014/main" id="{00000000-0008-0000-0600-0000EF020000}"/>
            </a:ext>
          </a:extLst>
        </xdr:cNvPr>
        <xdr:cNvSpPr txBox="1"/>
      </xdr:nvSpPr>
      <xdr:spPr>
        <a:xfrm>
          <a:off x="22212300" y="501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94071</xdr:rowOff>
    </xdr:from>
    <xdr:to>
      <xdr:col>116</xdr:col>
      <xdr:colOff>152400</xdr:colOff>
      <xdr:row>30</xdr:row>
      <xdr:rowOff>94071</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22072600" y="5237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15491</xdr:rowOff>
    </xdr:from>
    <xdr:ext cx="469744" cy="259045"/>
    <xdr:sp macro="" textlink="">
      <xdr:nvSpPr>
        <xdr:cNvPr id="754" name="投資及び出資金平均値テキスト">
          <a:extLst>
            <a:ext uri="{FF2B5EF4-FFF2-40B4-BE49-F238E27FC236}">
              <a16:creationId xmlns:a16="http://schemas.microsoft.com/office/drawing/2014/main" id="{00000000-0008-0000-0600-0000F2020000}"/>
            </a:ext>
          </a:extLst>
        </xdr:cNvPr>
        <xdr:cNvSpPr txBox="1"/>
      </xdr:nvSpPr>
      <xdr:spPr>
        <a:xfrm>
          <a:off x="22212300" y="63591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164064</xdr:rowOff>
    </xdr:from>
    <xdr:to>
      <xdr:col>116</xdr:col>
      <xdr:colOff>114300</xdr:colOff>
      <xdr:row>38</xdr:row>
      <xdr:rowOff>94214</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2110700" y="650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151536</xdr:rowOff>
    </xdr:from>
    <xdr:to>
      <xdr:col>112</xdr:col>
      <xdr:colOff>38100</xdr:colOff>
      <xdr:row>38</xdr:row>
      <xdr:rowOff>81686</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21272500" y="64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98213</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088428" y="627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104353</xdr:rowOff>
    </xdr:from>
    <xdr:to>
      <xdr:col>107</xdr:col>
      <xdr:colOff>101600</xdr:colOff>
      <xdr:row>38</xdr:row>
      <xdr:rowOff>34503</xdr:rowOff>
    </xdr:to>
    <xdr:sp macro=""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20383500" y="644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51030</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199428" y="6223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8524</xdr:rowOff>
    </xdr:from>
    <xdr:to>
      <xdr:col>102</xdr:col>
      <xdr:colOff>165100</xdr:colOff>
      <xdr:row>38</xdr:row>
      <xdr:rowOff>110124</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19494500" y="6523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126651</xdr:rowOff>
    </xdr:from>
    <xdr:ext cx="378565"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56017" y="62988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59822</xdr:rowOff>
    </xdr:from>
    <xdr:to>
      <xdr:col>98</xdr:col>
      <xdr:colOff>38100</xdr:colOff>
      <xdr:row>38</xdr:row>
      <xdr:rowOff>161422</xdr:rowOff>
    </xdr:to>
    <xdr:sp macro="" textlink="">
      <xdr:nvSpPr>
        <xdr:cNvPr id="765" name="フローチャート: 判断 764">
          <a:extLst>
            <a:ext uri="{FF2B5EF4-FFF2-40B4-BE49-F238E27FC236}">
              <a16:creationId xmlns:a16="http://schemas.microsoft.com/office/drawing/2014/main" id="{00000000-0008-0000-0600-0000FD020000}"/>
            </a:ext>
          </a:extLst>
        </xdr:cNvPr>
        <xdr:cNvSpPr/>
      </xdr:nvSpPr>
      <xdr:spPr>
        <a:xfrm>
          <a:off x="18605500" y="657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6499</xdr:rowOff>
    </xdr:from>
    <xdr:ext cx="378565"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67017" y="6350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73" name="投資及び出資金該当値テキスト">
          <a:extLst>
            <a:ext uri="{FF2B5EF4-FFF2-40B4-BE49-F238E27FC236}">
              <a16:creationId xmlns:a16="http://schemas.microsoft.com/office/drawing/2014/main" id="{00000000-0008-0000-0600-00000503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8" name="楕円 777">
          <a:extLst>
            <a:ext uri="{FF2B5EF4-FFF2-40B4-BE49-F238E27FC236}">
              <a16:creationId xmlns:a16="http://schemas.microsoft.com/office/drawing/2014/main" id="{00000000-0008-0000-0600-00000A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0" name="楕円 779">
          <a:extLst>
            <a:ext uri="{FF2B5EF4-FFF2-40B4-BE49-F238E27FC236}">
              <a16:creationId xmlns:a16="http://schemas.microsoft.com/office/drawing/2014/main" id="{00000000-0008-0000-0600-00000C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a:extLst>
            <a:ext uri="{FF2B5EF4-FFF2-40B4-BE49-F238E27FC236}">
              <a16:creationId xmlns:a16="http://schemas.microsoft.com/office/drawing/2014/main" id="{00000000-0008-0000-0600-00001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4" name="貸付金グラフ枠">
          <a:extLst>
            <a:ext uri="{FF2B5EF4-FFF2-40B4-BE49-F238E27FC236}">
              <a16:creationId xmlns:a16="http://schemas.microsoft.com/office/drawing/2014/main" id="{00000000-0008-0000-0600-00002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147015</xdr:rowOff>
    </xdr:from>
    <xdr:to>
      <xdr:col>116</xdr:col>
      <xdr:colOff>62864</xdr:colOff>
      <xdr:row>59</xdr:row>
      <xdr:rowOff>44450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22159595" y="8719515"/>
          <a:ext cx="1269" cy="1440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6" name="貸付金最小値テキスト">
          <a:extLst>
            <a:ext uri="{FF2B5EF4-FFF2-40B4-BE49-F238E27FC236}">
              <a16:creationId xmlns:a16="http://schemas.microsoft.com/office/drawing/2014/main" id="{00000000-0008-0000-0600-000026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93692</xdr:rowOff>
    </xdr:from>
    <xdr:ext cx="534377" cy="259045"/>
    <xdr:sp macro="" textlink="">
      <xdr:nvSpPr>
        <xdr:cNvPr id="808" name="貸付金最大値テキスト">
          <a:extLst>
            <a:ext uri="{FF2B5EF4-FFF2-40B4-BE49-F238E27FC236}">
              <a16:creationId xmlns:a16="http://schemas.microsoft.com/office/drawing/2014/main" id="{00000000-0008-0000-0600-000028030000}"/>
            </a:ext>
          </a:extLst>
        </xdr:cNvPr>
        <xdr:cNvSpPr txBox="1"/>
      </xdr:nvSpPr>
      <xdr:spPr>
        <a:xfrm>
          <a:off x="22212300" y="849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147015</xdr:rowOff>
    </xdr:from>
    <xdr:to>
      <xdr:col>116</xdr:col>
      <xdr:colOff>152400</xdr:colOff>
      <xdr:row>50</xdr:row>
      <xdr:rowOff>147015</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22072600" y="8719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35916</xdr:rowOff>
    </xdr:from>
    <xdr:to>
      <xdr:col>116</xdr:col>
      <xdr:colOff>63500</xdr:colOff>
      <xdr:row>59</xdr:row>
      <xdr:rowOff>44450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21323300" y="9980016"/>
          <a:ext cx="838200" cy="179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11701</xdr:rowOff>
    </xdr:from>
    <xdr:ext cx="469744" cy="259045"/>
    <xdr:sp macro="" textlink="">
      <xdr:nvSpPr>
        <xdr:cNvPr id="811" name="貸付金平均値テキスト">
          <a:extLst>
            <a:ext uri="{FF2B5EF4-FFF2-40B4-BE49-F238E27FC236}">
              <a16:creationId xmlns:a16="http://schemas.microsoft.com/office/drawing/2014/main" id="{00000000-0008-0000-0600-00002B030000}"/>
            </a:ext>
          </a:extLst>
        </xdr:cNvPr>
        <xdr:cNvSpPr txBox="1"/>
      </xdr:nvSpPr>
      <xdr:spPr>
        <a:xfrm>
          <a:off x="22212300" y="99558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33274</xdr:rowOff>
    </xdr:from>
    <xdr:to>
      <xdr:col>116</xdr:col>
      <xdr:colOff>114300</xdr:colOff>
      <xdr:row>58</xdr:row>
      <xdr:rowOff>134874</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2110700" y="9977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165633</xdr:rowOff>
    </xdr:from>
    <xdr:to>
      <xdr:col>112</xdr:col>
      <xdr:colOff>38100</xdr:colOff>
      <xdr:row>58</xdr:row>
      <xdr:rowOff>95783</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21272500" y="9938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112310</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088428" y="9713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146279</xdr:rowOff>
    </xdr:from>
    <xdr:to>
      <xdr:col>107</xdr:col>
      <xdr:colOff>101600</xdr:colOff>
      <xdr:row>58</xdr:row>
      <xdr:rowOff>76429</xdr:rowOff>
    </xdr:to>
    <xdr:sp macro="" textlink="">
      <xdr:nvSpPr>
        <xdr:cNvPr id="817" name="フローチャート: 判断 816">
          <a:extLst>
            <a:ext uri="{FF2B5EF4-FFF2-40B4-BE49-F238E27FC236}">
              <a16:creationId xmlns:a16="http://schemas.microsoft.com/office/drawing/2014/main" id="{00000000-0008-0000-0600-000031030000}"/>
            </a:ext>
          </a:extLst>
        </xdr:cNvPr>
        <xdr:cNvSpPr/>
      </xdr:nvSpPr>
      <xdr:spPr>
        <a:xfrm>
          <a:off x="20383500" y="991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92956</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99428" y="96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170967</xdr:rowOff>
    </xdr:from>
    <xdr:to>
      <xdr:col>102</xdr:col>
      <xdr:colOff>165100</xdr:colOff>
      <xdr:row>58</xdr:row>
      <xdr:rowOff>101117</xdr:rowOff>
    </xdr:to>
    <xdr:sp macro="" textlink="">
      <xdr:nvSpPr>
        <xdr:cNvPr id="820" name="フローチャート: 判断 819">
          <a:extLst>
            <a:ext uri="{FF2B5EF4-FFF2-40B4-BE49-F238E27FC236}">
              <a16:creationId xmlns:a16="http://schemas.microsoft.com/office/drawing/2014/main" id="{00000000-0008-0000-0600-000034030000}"/>
            </a:ext>
          </a:extLst>
        </xdr:cNvPr>
        <xdr:cNvSpPr/>
      </xdr:nvSpPr>
      <xdr:spPr>
        <a:xfrm>
          <a:off x="19494500" y="994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117644</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9718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67259</xdr:rowOff>
    </xdr:from>
    <xdr:to>
      <xdr:col>98</xdr:col>
      <xdr:colOff>38100</xdr:colOff>
      <xdr:row>58</xdr:row>
      <xdr:rowOff>168859</xdr:rowOff>
    </xdr:to>
    <xdr:sp macro="" textlink="">
      <xdr:nvSpPr>
        <xdr:cNvPr id="822" name="フローチャート: 判断 821">
          <a:extLst>
            <a:ext uri="{FF2B5EF4-FFF2-40B4-BE49-F238E27FC236}">
              <a16:creationId xmlns:a16="http://schemas.microsoft.com/office/drawing/2014/main" id="{00000000-0008-0000-0600-000036030000}"/>
            </a:ext>
          </a:extLst>
        </xdr:cNvPr>
        <xdr:cNvSpPr/>
      </xdr:nvSpPr>
      <xdr:spPr>
        <a:xfrm>
          <a:off x="18605500" y="10011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13936</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9786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156566</xdr:rowOff>
    </xdr:from>
    <xdr:to>
      <xdr:col>116</xdr:col>
      <xdr:colOff>114300</xdr:colOff>
      <xdr:row>58</xdr:row>
      <xdr:rowOff>86716</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2110700" y="992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7993</xdr:rowOff>
    </xdr:from>
    <xdr:ext cx="469744" cy="259045"/>
    <xdr:sp macro="" textlink="">
      <xdr:nvSpPr>
        <xdr:cNvPr id="830" name="貸付金該当値テキスト">
          <a:extLst>
            <a:ext uri="{FF2B5EF4-FFF2-40B4-BE49-F238E27FC236}">
              <a16:creationId xmlns:a16="http://schemas.microsoft.com/office/drawing/2014/main" id="{00000000-0008-0000-0600-00003E030000}"/>
            </a:ext>
          </a:extLst>
        </xdr:cNvPr>
        <xdr:cNvSpPr txBox="1"/>
      </xdr:nvSpPr>
      <xdr:spPr>
        <a:xfrm>
          <a:off x="22212300" y="9780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5" name="楕円 834">
          <a:extLst>
            <a:ext uri="{FF2B5EF4-FFF2-40B4-BE49-F238E27FC236}">
              <a16:creationId xmlns:a16="http://schemas.microsoft.com/office/drawing/2014/main" id="{00000000-0008-0000-0600-000043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7" name="楕円 836">
          <a:extLst>
            <a:ext uri="{FF2B5EF4-FFF2-40B4-BE49-F238E27FC236}">
              <a16:creationId xmlns:a16="http://schemas.microsoft.com/office/drawing/2014/main" id="{00000000-0008-0000-0600-000045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5" name="正方形/長方形 844">
          <a:extLst>
            <a:ext uri="{FF2B5EF4-FFF2-40B4-BE49-F238E27FC236}">
              <a16:creationId xmlns:a16="http://schemas.microsoft.com/office/drawing/2014/main" id="{00000000-0008-0000-0600-00004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6" name="正方形/長方形 845">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4" name="繰出金グラフ枠">
          <a:extLst>
            <a:ext uri="{FF2B5EF4-FFF2-40B4-BE49-F238E27FC236}">
              <a16:creationId xmlns:a16="http://schemas.microsoft.com/office/drawing/2014/main" id="{00000000-0008-0000-0600-00006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22853</xdr:rowOff>
    </xdr:from>
    <xdr:to>
      <xdr:col>116</xdr:col>
      <xdr:colOff>62864</xdr:colOff>
      <xdr:row>79</xdr:row>
      <xdr:rowOff>165717</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22159595" y="12195803"/>
          <a:ext cx="1269" cy="1514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169544</xdr:rowOff>
    </xdr:from>
    <xdr:ext cx="534377" cy="259045"/>
    <xdr:sp macro="" textlink="">
      <xdr:nvSpPr>
        <xdr:cNvPr id="866" name="繰出金最小値テキスト">
          <a:extLst>
            <a:ext uri="{FF2B5EF4-FFF2-40B4-BE49-F238E27FC236}">
              <a16:creationId xmlns:a16="http://schemas.microsoft.com/office/drawing/2014/main" id="{00000000-0008-0000-0600-000062030000}"/>
            </a:ext>
          </a:extLst>
        </xdr:cNvPr>
        <xdr:cNvSpPr txBox="1"/>
      </xdr:nvSpPr>
      <xdr:spPr>
        <a:xfrm>
          <a:off x="22212300" y="1371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165717</xdr:rowOff>
    </xdr:from>
    <xdr:to>
      <xdr:col>116</xdr:col>
      <xdr:colOff>152400</xdr:colOff>
      <xdr:row>79</xdr:row>
      <xdr:rowOff>165717</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22072600" y="13710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140980</xdr:rowOff>
    </xdr:from>
    <xdr:ext cx="599010" cy="259045"/>
    <xdr:sp macro="" textlink="">
      <xdr:nvSpPr>
        <xdr:cNvPr id="868" name="繰出金最大値テキスト">
          <a:extLst>
            <a:ext uri="{FF2B5EF4-FFF2-40B4-BE49-F238E27FC236}">
              <a16:creationId xmlns:a16="http://schemas.microsoft.com/office/drawing/2014/main" id="{00000000-0008-0000-0600-000064030000}"/>
            </a:ext>
          </a:extLst>
        </xdr:cNvPr>
        <xdr:cNvSpPr txBox="1"/>
      </xdr:nvSpPr>
      <xdr:spPr>
        <a:xfrm>
          <a:off x="22212300" y="11971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22853</xdr:rowOff>
    </xdr:from>
    <xdr:to>
      <xdr:col>116</xdr:col>
      <xdr:colOff>152400</xdr:colOff>
      <xdr:row>71</xdr:row>
      <xdr:rowOff>22853</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22072600" y="12195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74254</xdr:rowOff>
    </xdr:from>
    <xdr:to>
      <xdr:col>116</xdr:col>
      <xdr:colOff>63500</xdr:colOff>
      <xdr:row>77</xdr:row>
      <xdr:rowOff>97366</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flipV="1">
          <a:off x="21323300" y="13275904"/>
          <a:ext cx="838200" cy="23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31404</xdr:rowOff>
    </xdr:from>
    <xdr:ext cx="534377" cy="259045"/>
    <xdr:sp macro="" textlink="">
      <xdr:nvSpPr>
        <xdr:cNvPr id="871" name="繰出金平均値テキスト">
          <a:extLst>
            <a:ext uri="{FF2B5EF4-FFF2-40B4-BE49-F238E27FC236}">
              <a16:creationId xmlns:a16="http://schemas.microsoft.com/office/drawing/2014/main" id="{00000000-0008-0000-0600-000067030000}"/>
            </a:ext>
          </a:extLst>
        </xdr:cNvPr>
        <xdr:cNvSpPr txBox="1"/>
      </xdr:nvSpPr>
      <xdr:spPr>
        <a:xfrm>
          <a:off x="22212300" y="13233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52977</xdr:rowOff>
    </xdr:from>
    <xdr:to>
      <xdr:col>116</xdr:col>
      <xdr:colOff>114300</xdr:colOff>
      <xdr:row>77</xdr:row>
      <xdr:rowOff>154577</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22110700" y="1325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89157</xdr:rowOff>
    </xdr:from>
    <xdr:to>
      <xdr:col>111</xdr:col>
      <xdr:colOff>177800</xdr:colOff>
      <xdr:row>77</xdr:row>
      <xdr:rowOff>97366</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a:off x="20434300" y="13290807"/>
          <a:ext cx="889000" cy="8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88573</xdr:rowOff>
    </xdr:from>
    <xdr:to>
      <xdr:col>112</xdr:col>
      <xdr:colOff>38100</xdr:colOff>
      <xdr:row>78</xdr:row>
      <xdr:rowOff>18723</xdr:rowOff>
    </xdr:to>
    <xdr:sp macro="" textlink="">
      <xdr:nvSpPr>
        <xdr:cNvPr id="874" name="フローチャート: 判断 873">
          <a:extLst>
            <a:ext uri="{FF2B5EF4-FFF2-40B4-BE49-F238E27FC236}">
              <a16:creationId xmlns:a16="http://schemas.microsoft.com/office/drawing/2014/main" id="{00000000-0008-0000-0600-00006A030000}"/>
            </a:ext>
          </a:extLst>
        </xdr:cNvPr>
        <xdr:cNvSpPr/>
      </xdr:nvSpPr>
      <xdr:spPr>
        <a:xfrm>
          <a:off x="21272500" y="13290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9850</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56111" y="1338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89157</xdr:rowOff>
    </xdr:from>
    <xdr:to>
      <xdr:col>107</xdr:col>
      <xdr:colOff>50800</xdr:colOff>
      <xdr:row>77</xdr:row>
      <xdr:rowOff>130491</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flipV="1">
          <a:off x="19545300" y="13290807"/>
          <a:ext cx="889000" cy="4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84720</xdr:rowOff>
    </xdr:from>
    <xdr:to>
      <xdr:col>107</xdr:col>
      <xdr:colOff>101600</xdr:colOff>
      <xdr:row>78</xdr:row>
      <xdr:rowOff>14870</xdr:rowOff>
    </xdr:to>
    <xdr:sp macro="" textlink="">
      <xdr:nvSpPr>
        <xdr:cNvPr id="877" name="フローチャート: 判断 876">
          <a:extLst>
            <a:ext uri="{FF2B5EF4-FFF2-40B4-BE49-F238E27FC236}">
              <a16:creationId xmlns:a16="http://schemas.microsoft.com/office/drawing/2014/main" id="{00000000-0008-0000-0600-00006D030000}"/>
            </a:ext>
          </a:extLst>
        </xdr:cNvPr>
        <xdr:cNvSpPr/>
      </xdr:nvSpPr>
      <xdr:spPr>
        <a:xfrm>
          <a:off x="20383500" y="1328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5997</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337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130491</xdr:rowOff>
    </xdr:from>
    <xdr:to>
      <xdr:col>102</xdr:col>
      <xdr:colOff>114300</xdr:colOff>
      <xdr:row>77</xdr:row>
      <xdr:rowOff>169907</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flipV="1">
          <a:off x="18656300" y="13332141"/>
          <a:ext cx="889000" cy="39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84491</xdr:rowOff>
    </xdr:from>
    <xdr:to>
      <xdr:col>102</xdr:col>
      <xdr:colOff>165100</xdr:colOff>
      <xdr:row>78</xdr:row>
      <xdr:rowOff>14641</xdr:rowOff>
    </xdr:to>
    <xdr:sp macro="" textlink="">
      <xdr:nvSpPr>
        <xdr:cNvPr id="880" name="フローチャート: 判断 879">
          <a:extLst>
            <a:ext uri="{FF2B5EF4-FFF2-40B4-BE49-F238E27FC236}">
              <a16:creationId xmlns:a16="http://schemas.microsoft.com/office/drawing/2014/main" id="{00000000-0008-0000-0600-000070030000}"/>
            </a:ext>
          </a:extLst>
        </xdr:cNvPr>
        <xdr:cNvSpPr/>
      </xdr:nvSpPr>
      <xdr:spPr>
        <a:xfrm>
          <a:off x="19494500" y="1328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5768</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78111" y="1337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90641</xdr:rowOff>
    </xdr:from>
    <xdr:to>
      <xdr:col>98</xdr:col>
      <xdr:colOff>38100</xdr:colOff>
      <xdr:row>78</xdr:row>
      <xdr:rowOff>20791</xdr:rowOff>
    </xdr:to>
    <xdr:sp macro="" textlink="">
      <xdr:nvSpPr>
        <xdr:cNvPr id="882" name="フローチャート: 判断 881">
          <a:extLst>
            <a:ext uri="{FF2B5EF4-FFF2-40B4-BE49-F238E27FC236}">
              <a16:creationId xmlns:a16="http://schemas.microsoft.com/office/drawing/2014/main" id="{00000000-0008-0000-0600-000072030000}"/>
            </a:ext>
          </a:extLst>
        </xdr:cNvPr>
        <xdr:cNvSpPr/>
      </xdr:nvSpPr>
      <xdr:spPr>
        <a:xfrm>
          <a:off x="18605500" y="13292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37318</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89111" y="1306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23454</xdr:rowOff>
    </xdr:from>
    <xdr:to>
      <xdr:col>116</xdr:col>
      <xdr:colOff>114300</xdr:colOff>
      <xdr:row>77</xdr:row>
      <xdr:rowOff>125054</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22110700" y="1322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46331</xdr:rowOff>
    </xdr:from>
    <xdr:ext cx="534377" cy="259045"/>
    <xdr:sp macro="" textlink="">
      <xdr:nvSpPr>
        <xdr:cNvPr id="890" name="繰出金該当値テキスト">
          <a:extLst>
            <a:ext uri="{FF2B5EF4-FFF2-40B4-BE49-F238E27FC236}">
              <a16:creationId xmlns:a16="http://schemas.microsoft.com/office/drawing/2014/main" id="{00000000-0008-0000-0600-00007A030000}"/>
            </a:ext>
          </a:extLst>
        </xdr:cNvPr>
        <xdr:cNvSpPr txBox="1"/>
      </xdr:nvSpPr>
      <xdr:spPr>
        <a:xfrm>
          <a:off x="22212300" y="1307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46566</xdr:rowOff>
    </xdr:from>
    <xdr:to>
      <xdr:col>112</xdr:col>
      <xdr:colOff>38100</xdr:colOff>
      <xdr:row>77</xdr:row>
      <xdr:rowOff>148166</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21272500" y="13248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164693</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21056111" y="1302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38357</xdr:rowOff>
    </xdr:from>
    <xdr:to>
      <xdr:col>107</xdr:col>
      <xdr:colOff>101600</xdr:colOff>
      <xdr:row>77</xdr:row>
      <xdr:rowOff>139957</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20383500" y="1324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156484</xdr:rowOff>
    </xdr:from>
    <xdr:ext cx="534377"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0167111" y="1301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79691</xdr:rowOff>
    </xdr:from>
    <xdr:to>
      <xdr:col>102</xdr:col>
      <xdr:colOff>165100</xdr:colOff>
      <xdr:row>78</xdr:row>
      <xdr:rowOff>9841</xdr:rowOff>
    </xdr:to>
    <xdr:sp macro="" textlink="">
      <xdr:nvSpPr>
        <xdr:cNvPr id="895" name="楕円 894">
          <a:extLst>
            <a:ext uri="{FF2B5EF4-FFF2-40B4-BE49-F238E27FC236}">
              <a16:creationId xmlns:a16="http://schemas.microsoft.com/office/drawing/2014/main" id="{00000000-0008-0000-0600-00007F030000}"/>
            </a:ext>
          </a:extLst>
        </xdr:cNvPr>
        <xdr:cNvSpPr/>
      </xdr:nvSpPr>
      <xdr:spPr>
        <a:xfrm>
          <a:off x="19494500" y="1328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26368</xdr:rowOff>
    </xdr:from>
    <xdr:ext cx="534377"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9278111" y="1305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119107</xdr:rowOff>
    </xdr:from>
    <xdr:to>
      <xdr:col>98</xdr:col>
      <xdr:colOff>38100</xdr:colOff>
      <xdr:row>78</xdr:row>
      <xdr:rowOff>49257</xdr:rowOff>
    </xdr:to>
    <xdr:sp macro="" textlink="">
      <xdr:nvSpPr>
        <xdr:cNvPr id="897" name="楕円 896">
          <a:extLst>
            <a:ext uri="{FF2B5EF4-FFF2-40B4-BE49-F238E27FC236}">
              <a16:creationId xmlns:a16="http://schemas.microsoft.com/office/drawing/2014/main" id="{00000000-0008-0000-0600-000081030000}"/>
            </a:ext>
          </a:extLst>
        </xdr:cNvPr>
        <xdr:cNvSpPr/>
      </xdr:nvSpPr>
      <xdr:spPr>
        <a:xfrm>
          <a:off x="18605500" y="13320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40384</xdr:rowOff>
    </xdr:from>
    <xdr:ext cx="534377"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389111" y="1341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5" name="正方形/長方形 904">
          <a:extLst>
            <a:ext uri="{FF2B5EF4-FFF2-40B4-BE49-F238E27FC236}">
              <a16:creationId xmlns:a16="http://schemas.microsoft.com/office/drawing/2014/main" id="{00000000-0008-0000-0600-00008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6" name="正方形/長方形 905">
          <a:extLst>
            <a:ext uri="{FF2B5EF4-FFF2-40B4-BE49-F238E27FC236}">
              <a16:creationId xmlns:a16="http://schemas.microsoft.com/office/drawing/2014/main" id="{00000000-0008-0000-0600-00008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3" name="前年度繰上充用金グラフ枠">
          <a:extLst>
            <a:ext uri="{FF2B5EF4-FFF2-40B4-BE49-F238E27FC236}">
              <a16:creationId xmlns:a16="http://schemas.microsoft.com/office/drawing/2014/main" id="{00000000-0008-0000-0600-00009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5" name="前年度繰上充用金最小値テキスト">
          <a:extLst>
            <a:ext uri="{FF2B5EF4-FFF2-40B4-BE49-F238E27FC236}">
              <a16:creationId xmlns:a16="http://schemas.microsoft.com/office/drawing/2014/main" id="{00000000-0008-0000-0600-00009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7" name="前年度繰上充用金最大値テキスト">
          <a:extLst>
            <a:ext uri="{FF2B5EF4-FFF2-40B4-BE49-F238E27FC236}">
              <a16:creationId xmlns:a16="http://schemas.microsoft.com/office/drawing/2014/main" id="{00000000-0008-0000-0600-00009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20" name="前年度繰上充用金平均値テキスト">
          <a:extLst>
            <a:ext uri="{FF2B5EF4-FFF2-40B4-BE49-F238E27FC236}">
              <a16:creationId xmlns:a16="http://schemas.microsoft.com/office/drawing/2014/main" id="{00000000-0008-0000-0600-00009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5" name="直線コネクタ 924">
          <a:extLst>
            <a:ext uri="{FF2B5EF4-FFF2-40B4-BE49-F238E27FC236}">
              <a16:creationId xmlns:a16="http://schemas.microsoft.com/office/drawing/2014/main" id="{00000000-0008-0000-0600-00009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6" name="フローチャート: 判断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8" name="直線コネクタ 927">
          <a:extLst>
            <a:ext uri="{FF2B5EF4-FFF2-40B4-BE49-F238E27FC236}">
              <a16:creationId xmlns:a16="http://schemas.microsoft.com/office/drawing/2014/main" id="{00000000-0008-0000-0600-0000A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9" name="フローチャート: 判断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フローチャート: 判断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9" name="前年度繰上充用金該当値テキスト">
          <a:extLst>
            <a:ext uri="{FF2B5EF4-FFF2-40B4-BE49-F238E27FC236}">
              <a16:creationId xmlns:a16="http://schemas.microsoft.com/office/drawing/2014/main" id="{00000000-0008-0000-0600-0000A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4" name="楕円 943">
          <a:extLst>
            <a:ext uri="{FF2B5EF4-FFF2-40B4-BE49-F238E27FC236}">
              <a16:creationId xmlns:a16="http://schemas.microsoft.com/office/drawing/2014/main" id="{00000000-0008-0000-0600-0000B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5" name="テキスト ボックス 944">
          <a:extLst>
            <a:ext uri="{FF2B5EF4-FFF2-40B4-BE49-F238E27FC236}">
              <a16:creationId xmlns:a16="http://schemas.microsoft.com/office/drawing/2014/main" id="{00000000-0008-0000-0600-0000B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6" name="楕円 945">
          <a:extLst>
            <a:ext uri="{FF2B5EF4-FFF2-40B4-BE49-F238E27FC236}">
              <a16:creationId xmlns:a16="http://schemas.microsoft.com/office/drawing/2014/main" id="{00000000-0008-0000-0600-0000B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7" name="テキスト ボックス 946">
          <a:extLst>
            <a:ext uri="{FF2B5EF4-FFF2-40B4-BE49-F238E27FC236}">
              <a16:creationId xmlns:a16="http://schemas.microsoft.com/office/drawing/2014/main" id="{00000000-0008-0000-0600-0000B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8" name="正方形/長方形 947">
          <a:extLst>
            <a:ext uri="{FF2B5EF4-FFF2-40B4-BE49-F238E27FC236}">
              <a16:creationId xmlns:a16="http://schemas.microsoft.com/office/drawing/2014/main" id="{00000000-0008-0000-0600-0000B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9" name="正方形/長方形 948">
          <a:extLst>
            <a:ext uri="{FF2B5EF4-FFF2-40B4-BE49-F238E27FC236}">
              <a16:creationId xmlns:a16="http://schemas.microsoft.com/office/drawing/2014/main" id="{00000000-0008-0000-0600-0000B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50" name="テキスト ボックス 949">
          <a:extLst>
            <a:ext uri="{FF2B5EF4-FFF2-40B4-BE49-F238E27FC236}">
              <a16:creationId xmlns:a16="http://schemas.microsoft.com/office/drawing/2014/main" id="{00000000-0008-0000-0600-0000B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・人件費は、住民一人あたり</a:t>
          </a:r>
          <a:r>
            <a:rPr kumimoji="1" lang="en-US" altLang="ja-JP" sz="1100">
              <a:solidFill>
                <a:schemeClr val="dk1"/>
              </a:solidFill>
              <a:effectLst/>
              <a:latin typeface="+mn-lt"/>
              <a:ea typeface="+mn-ea"/>
              <a:cs typeface="+mn-cs"/>
            </a:rPr>
            <a:t>102,177</a:t>
          </a:r>
          <a:r>
            <a:rPr kumimoji="1" lang="ja-JP" altLang="ja-JP" sz="1100">
              <a:solidFill>
                <a:schemeClr val="dk1"/>
              </a:solidFill>
              <a:effectLst/>
              <a:latin typeface="+mn-lt"/>
              <a:ea typeface="+mn-ea"/>
              <a:cs typeface="+mn-cs"/>
            </a:rPr>
            <a:t>円となっており、過去</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年間をみても類似団体平均値とくらべて高い水準にある。これは、人口</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人当たり職員数が類似団体と比較して多いことなどが挙げられる。職員の年齢構成比率を踏まえ、適切な定員管理を行う必要がある。</a:t>
          </a:r>
          <a:endParaRPr lang="ja-JP" altLang="ja-JP" sz="1400">
            <a:effectLst/>
          </a:endParaRPr>
        </a:p>
        <a:p>
          <a:r>
            <a:rPr kumimoji="1" lang="ja-JP" altLang="ja-JP" sz="1100">
              <a:solidFill>
                <a:schemeClr val="dk1"/>
              </a:solidFill>
              <a:effectLst/>
              <a:latin typeface="+mn-lt"/>
              <a:ea typeface="+mn-ea"/>
              <a:cs typeface="+mn-cs"/>
            </a:rPr>
            <a:t>・扶助費は、住民一人あたり</a:t>
          </a:r>
          <a:r>
            <a:rPr kumimoji="1" lang="en-US" altLang="ja-JP" sz="1100">
              <a:solidFill>
                <a:schemeClr val="dk1"/>
              </a:solidFill>
              <a:effectLst/>
              <a:latin typeface="+mn-lt"/>
              <a:ea typeface="+mn-ea"/>
              <a:cs typeface="+mn-cs"/>
            </a:rPr>
            <a:t>88,229</a:t>
          </a:r>
          <a:r>
            <a:rPr kumimoji="1" lang="ja-JP" altLang="ja-JP" sz="1100">
              <a:solidFill>
                <a:schemeClr val="dk1"/>
              </a:solidFill>
              <a:effectLst/>
              <a:latin typeface="+mn-lt"/>
              <a:ea typeface="+mn-ea"/>
              <a:cs typeface="+mn-cs"/>
            </a:rPr>
            <a:t>円となっており、平成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年度と比較すると</a:t>
          </a:r>
          <a:r>
            <a:rPr kumimoji="1" lang="en-US" altLang="ja-JP" sz="1100">
              <a:solidFill>
                <a:schemeClr val="dk1"/>
              </a:solidFill>
              <a:effectLst/>
              <a:latin typeface="+mn-lt"/>
              <a:ea typeface="+mn-ea"/>
              <a:cs typeface="+mn-cs"/>
            </a:rPr>
            <a:t>19.6</a:t>
          </a:r>
          <a:r>
            <a:rPr kumimoji="1" lang="ja-JP" altLang="ja-JP" sz="1100">
              <a:solidFill>
                <a:schemeClr val="dk1"/>
              </a:solidFill>
              <a:effectLst/>
              <a:latin typeface="+mn-lt"/>
              <a:ea typeface="+mn-ea"/>
              <a:cs typeface="+mn-cs"/>
            </a:rPr>
            <a:t>％増加している。要因としては、障害福祉・児童福祉に関わる経費の増加が挙げられる。</a:t>
          </a:r>
          <a:endParaRPr lang="ja-JP" altLang="ja-JP" sz="1400">
            <a:effectLst/>
          </a:endParaRPr>
        </a:p>
        <a:p>
          <a:r>
            <a:rPr kumimoji="1" lang="ja-JP" altLang="ja-JP" sz="1100">
              <a:solidFill>
                <a:schemeClr val="dk1"/>
              </a:solidFill>
              <a:effectLst/>
              <a:latin typeface="+mn-lt"/>
              <a:ea typeface="+mn-ea"/>
              <a:cs typeface="+mn-cs"/>
            </a:rPr>
            <a:t>・補助費等は、住民一人あたり</a:t>
          </a:r>
          <a:r>
            <a:rPr kumimoji="1" lang="en-US" altLang="ja-JP" sz="1100">
              <a:solidFill>
                <a:schemeClr val="dk1"/>
              </a:solidFill>
              <a:effectLst/>
              <a:latin typeface="+mn-lt"/>
              <a:ea typeface="+mn-ea"/>
              <a:cs typeface="+mn-cs"/>
            </a:rPr>
            <a:t>77,771</a:t>
          </a:r>
          <a:r>
            <a:rPr kumimoji="1" lang="ja-JP" altLang="ja-JP" sz="1100">
              <a:solidFill>
                <a:schemeClr val="dk1"/>
              </a:solidFill>
              <a:effectLst/>
              <a:latin typeface="+mn-lt"/>
              <a:ea typeface="+mn-ea"/>
              <a:cs typeface="+mn-cs"/>
            </a:rPr>
            <a:t>円となっており、類似団体平均値より高い水準になっている。これは、類似団体平均と比べ、一部事務組合に対する負担金が</a:t>
          </a:r>
          <a:r>
            <a:rPr kumimoji="1" lang="en-US" altLang="ja-JP" sz="1100">
              <a:solidFill>
                <a:schemeClr val="dk1"/>
              </a:solidFill>
              <a:effectLst/>
              <a:latin typeface="+mn-lt"/>
              <a:ea typeface="+mn-ea"/>
              <a:cs typeface="+mn-cs"/>
            </a:rPr>
            <a:t>35.8</a:t>
          </a:r>
          <a:r>
            <a:rPr kumimoji="1" lang="ja-JP" altLang="ja-JP" sz="1100">
              <a:solidFill>
                <a:schemeClr val="dk1"/>
              </a:solidFill>
              <a:effectLst/>
              <a:latin typeface="+mn-lt"/>
              <a:ea typeface="+mn-ea"/>
              <a:cs typeface="+mn-cs"/>
            </a:rPr>
            <a:t>％、補助交付金が</a:t>
          </a:r>
          <a:r>
            <a:rPr kumimoji="1" lang="en-US" altLang="ja-JP" sz="1100">
              <a:solidFill>
                <a:schemeClr val="dk1"/>
              </a:solidFill>
              <a:effectLst/>
              <a:latin typeface="+mn-lt"/>
              <a:ea typeface="+mn-ea"/>
              <a:cs typeface="+mn-cs"/>
            </a:rPr>
            <a:t>57.1</a:t>
          </a:r>
          <a:r>
            <a:rPr kumimoji="1" lang="ja-JP" altLang="ja-JP" sz="1100">
              <a:solidFill>
                <a:schemeClr val="dk1"/>
              </a:solidFill>
              <a:effectLst/>
              <a:latin typeface="+mn-lt"/>
              <a:ea typeface="+mn-ea"/>
              <a:cs typeface="+mn-cs"/>
            </a:rPr>
            <a:t>％高いためである。</a:t>
          </a:r>
          <a:endParaRPr lang="ja-JP" altLang="ja-JP" sz="1400">
            <a:effectLst/>
          </a:endParaRPr>
        </a:p>
        <a:p>
          <a:r>
            <a:rPr kumimoji="1" lang="ja-JP" altLang="ja-JP" sz="1100">
              <a:solidFill>
                <a:schemeClr val="dk1"/>
              </a:solidFill>
              <a:effectLst/>
              <a:latin typeface="+mn-lt"/>
              <a:ea typeface="+mn-ea"/>
              <a:cs typeface="+mn-cs"/>
            </a:rPr>
            <a:t>・普通建設事業費は、住民一人あたり</a:t>
          </a:r>
          <a:r>
            <a:rPr kumimoji="1" lang="en-US" altLang="ja-JP" sz="1100">
              <a:solidFill>
                <a:schemeClr val="dk1"/>
              </a:solidFill>
              <a:effectLst/>
              <a:latin typeface="+mn-lt"/>
              <a:ea typeface="+mn-ea"/>
              <a:cs typeface="+mn-cs"/>
            </a:rPr>
            <a:t>92,235</a:t>
          </a:r>
          <a:r>
            <a:rPr kumimoji="1" lang="ja-JP" altLang="ja-JP" sz="1100">
              <a:solidFill>
                <a:schemeClr val="dk1"/>
              </a:solidFill>
              <a:effectLst/>
              <a:latin typeface="+mn-lt"/>
              <a:ea typeface="+mn-ea"/>
              <a:cs typeface="+mn-cs"/>
            </a:rPr>
            <a:t>円となって</a:t>
          </a:r>
          <a:r>
            <a:rPr kumimoji="1" lang="ja-JP" altLang="en-US" sz="1100">
              <a:solidFill>
                <a:schemeClr val="dk1"/>
              </a:solidFill>
              <a:effectLst/>
              <a:latin typeface="+mn-lt"/>
              <a:ea typeface="+mn-ea"/>
              <a:cs typeface="+mn-cs"/>
            </a:rPr>
            <a:t>おり、昨年度と比較すると</a:t>
          </a:r>
          <a:r>
            <a:rPr kumimoji="1" lang="en-US" altLang="ja-JP" sz="1100">
              <a:solidFill>
                <a:schemeClr val="dk1"/>
              </a:solidFill>
              <a:effectLst/>
              <a:latin typeface="+mn-lt"/>
              <a:ea typeface="+mn-ea"/>
              <a:cs typeface="+mn-cs"/>
            </a:rPr>
            <a:t>132,136</a:t>
          </a:r>
          <a:r>
            <a:rPr kumimoji="1" lang="ja-JP" altLang="en-US" sz="1100">
              <a:solidFill>
                <a:schemeClr val="dk1"/>
              </a:solidFill>
              <a:effectLst/>
              <a:latin typeface="+mn-lt"/>
              <a:ea typeface="+mn-ea"/>
              <a:cs typeface="+mn-cs"/>
            </a:rPr>
            <a:t>円と大幅に減少した</a:t>
          </a:r>
          <a:r>
            <a:rPr kumimoji="1" lang="ja-JP" altLang="ja-JP" sz="1100">
              <a:solidFill>
                <a:schemeClr val="dk1"/>
              </a:solidFill>
              <a:effectLst/>
              <a:latin typeface="+mn-lt"/>
              <a:ea typeface="+mn-ea"/>
              <a:cs typeface="+mn-cs"/>
            </a:rPr>
            <a:t>。これは、既存施設を改修した新中学校（くす星翔中学校）建設事業</a:t>
          </a:r>
          <a:r>
            <a:rPr kumimoji="1" lang="ja-JP" altLang="en-US" sz="1100">
              <a:solidFill>
                <a:schemeClr val="dk1"/>
              </a:solidFill>
              <a:effectLst/>
              <a:latin typeface="+mn-lt"/>
              <a:ea typeface="+mn-ea"/>
              <a:cs typeface="+mn-cs"/>
            </a:rPr>
            <a:t>が平成</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a:t>
          </a:r>
          <a:r>
            <a:rPr kumimoji="1" lang="ja-JP" altLang="en-US" sz="1100">
              <a:solidFill>
                <a:schemeClr val="dk1"/>
              </a:solidFill>
              <a:effectLst/>
              <a:latin typeface="+mn-lt"/>
              <a:ea typeface="+mn-ea"/>
              <a:cs typeface="+mn-cs"/>
            </a:rPr>
            <a:t>で</a:t>
          </a:r>
          <a:r>
            <a:rPr kumimoji="1" lang="ja-JP" altLang="ja-JP" sz="1100">
              <a:solidFill>
                <a:schemeClr val="dk1"/>
              </a:solidFill>
              <a:effectLst/>
              <a:latin typeface="+mn-lt"/>
              <a:ea typeface="+mn-ea"/>
              <a:cs typeface="+mn-cs"/>
            </a:rPr>
            <a:t>開校</a:t>
          </a:r>
          <a:r>
            <a:rPr kumimoji="1" lang="ja-JP" altLang="en-US" sz="1100">
              <a:solidFill>
                <a:schemeClr val="dk1"/>
              </a:solidFill>
              <a:effectLst/>
              <a:latin typeface="+mn-lt"/>
              <a:ea typeface="+mn-ea"/>
              <a:cs typeface="+mn-cs"/>
            </a:rPr>
            <a:t>し、事業が完了したことで</a:t>
          </a:r>
          <a:r>
            <a:rPr kumimoji="1" lang="ja-JP" altLang="ja-JP" sz="1100">
              <a:solidFill>
                <a:schemeClr val="dk1"/>
              </a:solidFill>
              <a:effectLst/>
              <a:latin typeface="+mn-lt"/>
              <a:ea typeface="+mn-ea"/>
              <a:cs typeface="+mn-cs"/>
            </a:rPr>
            <a:t>大幅な</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・災害復旧費では、</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年度の繰越事業があるものの、現年度に大きな災害もなかったことから費用は減少している。来年度以降、</a:t>
          </a:r>
          <a:r>
            <a:rPr kumimoji="1" lang="en-US" altLang="ja-JP" sz="1100">
              <a:solidFill>
                <a:schemeClr val="dk1"/>
              </a:solidFill>
              <a:effectLst/>
              <a:latin typeface="+mn-lt"/>
              <a:ea typeface="+mn-ea"/>
              <a:cs typeface="+mn-cs"/>
            </a:rPr>
            <a:t>7</a:t>
          </a:r>
          <a:r>
            <a:rPr kumimoji="1" lang="ja-JP" altLang="en-US" sz="1100">
              <a:solidFill>
                <a:schemeClr val="dk1"/>
              </a:solidFill>
              <a:effectLst/>
              <a:latin typeface="+mn-lt"/>
              <a:ea typeface="+mn-ea"/>
              <a:cs typeface="+mn-cs"/>
            </a:rPr>
            <a:t>月の梅雨前線豪雨（激甚指定）により、大幅に増加することが見込まれ、高い水準になることが考えられる。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大分県玖珠町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15,244
15,128
286.60
9,570,076
9,010,565
528,671
4,952,081
7,748,386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27229</xdr:rowOff>
    </xdr:from>
    <xdr:to>
      <xdr:col>24</xdr:col>
      <xdr:colOff>62865</xdr:colOff>
      <xdr:row>39</xdr:row>
      <xdr:rowOff>79349</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513629"/>
          <a:ext cx="1270" cy="1252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83176</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69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79349</xdr:rowOff>
    </xdr:from>
    <xdr:to>
      <xdr:col>24</xdr:col>
      <xdr:colOff>152400</xdr:colOff>
      <xdr:row>39</xdr:row>
      <xdr:rowOff>79349</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65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145356</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88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27229</xdr:rowOff>
    </xdr:from>
    <xdr:to>
      <xdr:col>24</xdr:col>
      <xdr:colOff>152400</xdr:colOff>
      <xdr:row>32</xdr:row>
      <xdr:rowOff>27229</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51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108839</xdr:rowOff>
    </xdr:from>
    <xdr:to>
      <xdr:col>24</xdr:col>
      <xdr:colOff>63500</xdr:colOff>
      <xdr:row>34</xdr:row>
      <xdr:rowOff>115697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938139"/>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166768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167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16891</xdr:rowOff>
    </xdr:from>
    <xdr:to>
      <xdr:col>24</xdr:col>
      <xdr:colOff>114300</xdr:colOff>
      <xdr:row>36</xdr:row>
      <xdr:rowOff>118491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18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108839</xdr:rowOff>
    </xdr:from>
    <xdr:to>
      <xdr:col>19</xdr:col>
      <xdr:colOff>177800</xdr:colOff>
      <xdr:row>34</xdr:row>
      <xdr:rowOff>126670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938139"/>
          <a:ext cx="8890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42951</xdr:rowOff>
    </xdr:from>
    <xdr:to>
      <xdr:col>20</xdr:col>
      <xdr:colOff>38100</xdr:colOff>
      <xdr:row>36</xdr:row>
      <xdr:rowOff>144551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21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135678</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307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126670</xdr:rowOff>
    </xdr:from>
    <xdr:to>
      <xdr:col>15</xdr:col>
      <xdr:colOff>50800</xdr:colOff>
      <xdr:row>35</xdr:row>
      <xdr:rowOff>12598</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955970"/>
          <a:ext cx="889000" cy="57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30150</xdr:rowOff>
    </xdr:from>
    <xdr:to>
      <xdr:col>15</xdr:col>
      <xdr:colOff>101600</xdr:colOff>
      <xdr:row>36</xdr:row>
      <xdr:rowOff>131750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20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122877</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295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20600</xdr:rowOff>
    </xdr:from>
    <xdr:to>
      <xdr:col>10</xdr:col>
      <xdr:colOff>114300</xdr:colOff>
      <xdr:row>35</xdr:row>
      <xdr:rowOff>12598</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849900"/>
          <a:ext cx="889000" cy="16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33807</xdr:rowOff>
    </xdr:from>
    <xdr:to>
      <xdr:col>10</xdr:col>
      <xdr:colOff>165100</xdr:colOff>
      <xdr:row>36</xdr:row>
      <xdr:rowOff>135407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20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126534</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298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90500</xdr:rowOff>
    </xdr:from>
    <xdr:to>
      <xdr:col>6</xdr:col>
      <xdr:colOff>38100</xdr:colOff>
      <xdr:row>36</xdr:row>
      <xdr:rowOff>20650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11777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18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64897</xdr:rowOff>
    </xdr:from>
    <xdr:to>
      <xdr:col>24</xdr:col>
      <xdr:colOff>114300</xdr:colOff>
      <xdr:row>34</xdr:row>
      <xdr:rowOff>166497</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894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87774</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745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58039</xdr:rowOff>
    </xdr:from>
    <xdr:to>
      <xdr:col>20</xdr:col>
      <xdr:colOff>38100</xdr:colOff>
      <xdr:row>34</xdr:row>
      <xdr:rowOff>159639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88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4716</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662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75870</xdr:rowOff>
    </xdr:from>
    <xdr:to>
      <xdr:col>15</xdr:col>
      <xdr:colOff>101600</xdr:colOff>
      <xdr:row>35</xdr:row>
      <xdr:rowOff>6020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90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22547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68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133248</xdr:rowOff>
    </xdr:from>
    <xdr:to>
      <xdr:col>10</xdr:col>
      <xdr:colOff>165100</xdr:colOff>
      <xdr:row>35</xdr:row>
      <xdr:rowOff>63398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962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79925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73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141250</xdr:rowOff>
    </xdr:from>
    <xdr:to>
      <xdr:col>6</xdr:col>
      <xdr:colOff>38100</xdr:colOff>
      <xdr:row>34</xdr:row>
      <xdr:rowOff>71400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7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87927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57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6006</xdr:rowOff>
    </xdr:from>
    <xdr:to>
      <xdr:col>24</xdr:col>
      <xdr:colOff>62865</xdr:colOff>
      <xdr:row>57</xdr:row>
      <xdr:rowOff>130697</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749956"/>
          <a:ext cx="1270" cy="1153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134524</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90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130697</xdr:rowOff>
    </xdr:from>
    <xdr:to>
      <xdr:col>24</xdr:col>
      <xdr:colOff>152400</xdr:colOff>
      <xdr:row>57</xdr:row>
      <xdr:rowOff>130697</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903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124133</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525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291,742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6006</xdr:rowOff>
    </xdr:from>
    <xdr:to>
      <xdr:col>24</xdr:col>
      <xdr:colOff>152400</xdr:colOff>
      <xdr:row>51</xdr:row>
      <xdr:rowOff>6006</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749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27028</xdr:rowOff>
    </xdr:from>
    <xdr:to>
      <xdr:col>24</xdr:col>
      <xdr:colOff>63500</xdr:colOff>
      <xdr:row>56</xdr:row>
      <xdr:rowOff>76671</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3797300" y="9628228"/>
          <a:ext cx="838200" cy="49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15729</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4454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164302</xdr:rowOff>
    </xdr:from>
    <xdr:to>
      <xdr:col>24</xdr:col>
      <xdr:colOff>114300</xdr:colOff>
      <xdr:row>56</xdr:row>
      <xdr:rowOff>94452</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59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27028</xdr:rowOff>
    </xdr:from>
    <xdr:to>
      <xdr:col>19</xdr:col>
      <xdr:colOff>177800</xdr:colOff>
      <xdr:row>56</xdr:row>
      <xdr:rowOff>131603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2908300" y="9628228"/>
          <a:ext cx="889000" cy="104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104248</xdr:rowOff>
    </xdr:from>
    <xdr:to>
      <xdr:col>20</xdr:col>
      <xdr:colOff>38100</xdr:colOff>
      <xdr:row>56</xdr:row>
      <xdr:rowOff>34398</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5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50925</xdr:rowOff>
    </xdr:from>
    <xdr:ext cx="599010"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497795" y="9309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131603</xdr:rowOff>
    </xdr:from>
    <xdr:to>
      <xdr:col>15</xdr:col>
      <xdr:colOff>50800</xdr:colOff>
      <xdr:row>56</xdr:row>
      <xdr:rowOff>146567</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019300" y="9732803"/>
          <a:ext cx="889000" cy="14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53874</xdr:rowOff>
    </xdr:from>
    <xdr:to>
      <xdr:col>15</xdr:col>
      <xdr:colOff>101600</xdr:colOff>
      <xdr:row>56</xdr:row>
      <xdr:rowOff>155474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65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551</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43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146567</xdr:rowOff>
    </xdr:from>
    <xdr:to>
      <xdr:col>10</xdr:col>
      <xdr:colOff>114300</xdr:colOff>
      <xdr:row>56</xdr:row>
      <xdr:rowOff>168408</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1130300" y="9747767"/>
          <a:ext cx="889000" cy="2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60123</xdr:rowOff>
    </xdr:from>
    <xdr:to>
      <xdr:col>10</xdr:col>
      <xdr:colOff>165100</xdr:colOff>
      <xdr:row>56</xdr:row>
      <xdr:rowOff>161723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66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6800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52111" y="943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67801</xdr:rowOff>
    </xdr:from>
    <xdr:to>
      <xdr:col>6</xdr:col>
      <xdr:colOff>38100</xdr:colOff>
      <xdr:row>56</xdr:row>
      <xdr:rowOff>169401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66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14478</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44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25871</xdr:rowOff>
    </xdr:from>
    <xdr:to>
      <xdr:col>24</xdr:col>
      <xdr:colOff>114300</xdr:colOff>
      <xdr:row>56</xdr:row>
      <xdr:rowOff>127471</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62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4298</xdr:rowOff>
    </xdr:from>
    <xdr:ext cx="534377"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60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147678</xdr:rowOff>
    </xdr:from>
    <xdr:to>
      <xdr:col>20</xdr:col>
      <xdr:colOff>38100</xdr:colOff>
      <xdr:row>56</xdr:row>
      <xdr:rowOff>77828</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57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68955</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530111" y="9670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80803</xdr:rowOff>
    </xdr:from>
    <xdr:to>
      <xdr:col>15</xdr:col>
      <xdr:colOff>101600</xdr:colOff>
      <xdr:row>57</xdr:row>
      <xdr:rowOff>10953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682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2080</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774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95767</xdr:rowOff>
    </xdr:from>
    <xdr:to>
      <xdr:col>10</xdr:col>
      <xdr:colOff>165100</xdr:colOff>
      <xdr:row>57</xdr:row>
      <xdr:rowOff>25917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696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17044</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52111" y="9789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117608</xdr:rowOff>
    </xdr:from>
    <xdr:to>
      <xdr:col>6</xdr:col>
      <xdr:colOff>38100</xdr:colOff>
      <xdr:row>57</xdr:row>
      <xdr:rowOff>47758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71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38885</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811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6219</xdr:rowOff>
    </xdr:from>
    <xdr:to>
      <xdr:col>24</xdr:col>
      <xdr:colOff>62865</xdr:colOff>
      <xdr:row>79</xdr:row>
      <xdr:rowOff>53888</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007719"/>
          <a:ext cx="1270" cy="1590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57715</xdr:rowOff>
    </xdr:from>
    <xdr:ext cx="534377"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602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53888</xdr:rowOff>
    </xdr:from>
    <xdr:to>
      <xdr:col>24</xdr:col>
      <xdr:colOff>152400</xdr:colOff>
      <xdr:row>79</xdr:row>
      <xdr:rowOff>53888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598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124346</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782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240,262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6219</xdr:rowOff>
    </xdr:from>
    <xdr:to>
      <xdr:col>24</xdr:col>
      <xdr:colOff>152400</xdr:colOff>
      <xdr:row>70</xdr:row>
      <xdr:rowOff>6219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007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128727</xdr:rowOff>
    </xdr:from>
    <xdr:to>
      <xdr:col>24</xdr:col>
      <xdr:colOff>63500</xdr:colOff>
      <xdr:row>75</xdr:row>
      <xdr:rowOff>79981</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816027"/>
          <a:ext cx="838200" cy="122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65836</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9245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87409</xdr:rowOff>
    </xdr:from>
    <xdr:to>
      <xdr:col>24</xdr:col>
      <xdr:colOff>114300</xdr:colOff>
      <xdr:row>76</xdr:row>
      <xdr:rowOff>17559</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4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79981</xdr:rowOff>
    </xdr:from>
    <xdr:to>
      <xdr:col>19</xdr:col>
      <xdr:colOff>177800</xdr:colOff>
      <xdr:row>75</xdr:row>
      <xdr:rowOff>105595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2938731"/>
          <a:ext cx="889000" cy="25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147758</xdr:rowOff>
    </xdr:from>
    <xdr:to>
      <xdr:col>20</xdr:col>
      <xdr:colOff>38100</xdr:colOff>
      <xdr:row>76</xdr:row>
      <xdr:rowOff>77908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0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69035</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099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105595</xdr:rowOff>
    </xdr:from>
    <xdr:to>
      <xdr:col>15</xdr:col>
      <xdr:colOff>50800</xdr:colOff>
      <xdr:row>75</xdr:row>
      <xdr:rowOff>113389</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964345"/>
          <a:ext cx="889000" cy="7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168659</xdr:rowOff>
    </xdr:from>
    <xdr:to>
      <xdr:col>15</xdr:col>
      <xdr:colOff>101600</xdr:colOff>
      <xdr:row>76</xdr:row>
      <xdr:rowOff>98809</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2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89936</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120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113389</xdr:rowOff>
    </xdr:from>
    <xdr:to>
      <xdr:col>10</xdr:col>
      <xdr:colOff>114300</xdr:colOff>
      <xdr:row>76</xdr:row>
      <xdr:rowOff>47454</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2972139"/>
          <a:ext cx="889000" cy="105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10272</xdr:rowOff>
    </xdr:from>
    <xdr:to>
      <xdr:col>10</xdr:col>
      <xdr:colOff>165100</xdr:colOff>
      <xdr:row>76</xdr:row>
      <xdr:rowOff>111872</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4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102999</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13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113371</xdr:rowOff>
    </xdr:from>
    <xdr:to>
      <xdr:col>6</xdr:col>
      <xdr:colOff>38100</xdr:colOff>
      <xdr:row>77</xdr:row>
      <xdr:rowOff>43521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43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34648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236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77927</xdr:rowOff>
    </xdr:from>
    <xdr:to>
      <xdr:col>24</xdr:col>
      <xdr:colOff>114300</xdr:colOff>
      <xdr:row>75</xdr:row>
      <xdr:rowOff>8077</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765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100804</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616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29181</xdr:rowOff>
    </xdr:from>
    <xdr:to>
      <xdr:col>20</xdr:col>
      <xdr:colOff>38100</xdr:colOff>
      <xdr:row>75</xdr:row>
      <xdr:rowOff>130781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887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147308</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663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54795</xdr:rowOff>
    </xdr:from>
    <xdr:to>
      <xdr:col>15</xdr:col>
      <xdr:colOff>101600</xdr:colOff>
      <xdr:row>75</xdr:row>
      <xdr:rowOff>156395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91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1472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688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62589</xdr:rowOff>
    </xdr:from>
    <xdr:to>
      <xdr:col>10</xdr:col>
      <xdr:colOff>165100</xdr:colOff>
      <xdr:row>75</xdr:row>
      <xdr:rowOff>164188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9213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9266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696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168104</xdr:rowOff>
    </xdr:from>
    <xdr:to>
      <xdr:col>6</xdr:col>
      <xdr:colOff>38100</xdr:colOff>
      <xdr:row>76</xdr:row>
      <xdr:rowOff>98254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02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114781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802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27620</xdr:rowOff>
    </xdr:from>
    <xdr:to>
      <xdr:col>24</xdr:col>
      <xdr:colOff>62865</xdr:colOff>
      <xdr:row>99</xdr:row>
      <xdr:rowOff>64621</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458120"/>
          <a:ext cx="1270" cy="1580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68448</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7041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64621</xdr:rowOff>
    </xdr:from>
    <xdr:to>
      <xdr:col>24</xdr:col>
      <xdr:colOff>152400</xdr:colOff>
      <xdr:row>99</xdr:row>
      <xdr:rowOff>64621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7038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145747</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233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118,864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27620</xdr:rowOff>
    </xdr:from>
    <xdr:to>
      <xdr:col>24</xdr:col>
      <xdr:colOff>152400</xdr:colOff>
      <xdr:row>90</xdr:row>
      <xdr:rowOff>27620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45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170659</xdr:rowOff>
    </xdr:from>
    <xdr:to>
      <xdr:col>24</xdr:col>
      <xdr:colOff>63500</xdr:colOff>
      <xdr:row>97</xdr:row>
      <xdr:rowOff>65878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629859"/>
          <a:ext cx="838200" cy="6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124137</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411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101260</xdr:rowOff>
    </xdr:from>
    <xdr:to>
      <xdr:col>24</xdr:col>
      <xdr:colOff>114300</xdr:colOff>
      <xdr:row>97</xdr:row>
      <xdr:rowOff>31410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56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170462</xdr:rowOff>
    </xdr:from>
    <xdr:to>
      <xdr:col>19</xdr:col>
      <xdr:colOff>177800</xdr:colOff>
      <xdr:row>97</xdr:row>
      <xdr:rowOff>65878</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908300" y="16629662"/>
          <a:ext cx="889000" cy="66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95496</xdr:rowOff>
    </xdr:from>
    <xdr:to>
      <xdr:col>20</xdr:col>
      <xdr:colOff>38100</xdr:colOff>
      <xdr:row>97</xdr:row>
      <xdr:rowOff>25646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55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42173</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32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170462</xdr:rowOff>
    </xdr:from>
    <xdr:to>
      <xdr:col>15</xdr:col>
      <xdr:colOff>50800</xdr:colOff>
      <xdr:row>97</xdr:row>
      <xdr:rowOff>30184</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629662"/>
          <a:ext cx="889000" cy="3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107612</xdr:rowOff>
    </xdr:from>
    <xdr:to>
      <xdr:col>15</xdr:col>
      <xdr:colOff>101600</xdr:colOff>
      <xdr:row>97</xdr:row>
      <xdr:rowOff>37762</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56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54289</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34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30184</xdr:rowOff>
    </xdr:from>
    <xdr:to>
      <xdr:col>10</xdr:col>
      <xdr:colOff>114300</xdr:colOff>
      <xdr:row>97</xdr:row>
      <xdr:rowOff>89571</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660834"/>
          <a:ext cx="889000" cy="59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88230</xdr:rowOff>
    </xdr:from>
    <xdr:to>
      <xdr:col>10</xdr:col>
      <xdr:colOff>165100</xdr:colOff>
      <xdr:row>97</xdr:row>
      <xdr:rowOff>18380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54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34907</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32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7322</xdr:rowOff>
    </xdr:from>
    <xdr:to>
      <xdr:col>6</xdr:col>
      <xdr:colOff>38100</xdr:colOff>
      <xdr:row>97</xdr:row>
      <xdr:rowOff>108922</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63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125449</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413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119859</xdr:rowOff>
    </xdr:from>
    <xdr:to>
      <xdr:col>24</xdr:col>
      <xdr:colOff>114300</xdr:colOff>
      <xdr:row>97</xdr:row>
      <xdr:rowOff>50009</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579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98286</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557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15078</xdr:rowOff>
    </xdr:from>
    <xdr:to>
      <xdr:col>20</xdr:col>
      <xdr:colOff>38100</xdr:colOff>
      <xdr:row>97</xdr:row>
      <xdr:rowOff>116678</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64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107805</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738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119662</xdr:rowOff>
    </xdr:from>
    <xdr:to>
      <xdr:col>15</xdr:col>
      <xdr:colOff>101600</xdr:colOff>
      <xdr:row>97</xdr:row>
      <xdr:rowOff>49812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57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40939</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671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150834</xdr:rowOff>
    </xdr:from>
    <xdr:to>
      <xdr:col>10</xdr:col>
      <xdr:colOff>165100</xdr:colOff>
      <xdr:row>97</xdr:row>
      <xdr:rowOff>80984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61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72111</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702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38771</xdr:rowOff>
    </xdr:from>
    <xdr:to>
      <xdr:col>6</xdr:col>
      <xdr:colOff>38100</xdr:colOff>
      <xdr:row>97</xdr:row>
      <xdr:rowOff>140371</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669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131498</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76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97409</xdr:rowOff>
    </xdr:from>
    <xdr:to>
      <xdr:col>54</xdr:col>
      <xdr:colOff>189865</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412359"/>
          <a:ext cx="1270" cy="1242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44086</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187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97409</xdr:rowOff>
    </xdr:from>
    <xdr:to>
      <xdr:col>55</xdr:col>
      <xdr:colOff>88900</xdr:colOff>
      <xdr:row>31</xdr:row>
      <xdr:rowOff>97409</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412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112496</xdr:rowOff>
    </xdr:from>
    <xdr:to>
      <xdr:col>55</xdr:col>
      <xdr:colOff>0</xdr:colOff>
      <xdr:row>38</xdr:row>
      <xdr:rowOff>115239</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627596"/>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171442</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3436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148565</xdr:rowOff>
    </xdr:from>
    <xdr:to>
      <xdr:col>55</xdr:col>
      <xdr:colOff>50800</xdr:colOff>
      <xdr:row>38</xdr:row>
      <xdr:rowOff>78715</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112496</xdr:rowOff>
    </xdr:from>
    <xdr:to>
      <xdr:col>50</xdr:col>
      <xdr:colOff>114300</xdr:colOff>
      <xdr:row>38</xdr:row>
      <xdr:rowOff>113640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8750300" y="6627596"/>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154051</xdr:rowOff>
    </xdr:from>
    <xdr:to>
      <xdr:col>50</xdr:col>
      <xdr:colOff>165100</xdr:colOff>
      <xdr:row>38</xdr:row>
      <xdr:rowOff>84201</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49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100728</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272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8712</xdr:rowOff>
    </xdr:from>
    <xdr:to>
      <xdr:col>45</xdr:col>
      <xdr:colOff>177800</xdr:colOff>
      <xdr:row>38</xdr:row>
      <xdr:rowOff>113640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523812"/>
          <a:ext cx="889000" cy="10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147879</xdr:rowOff>
    </xdr:from>
    <xdr:to>
      <xdr:col>46</xdr:col>
      <xdr:colOff>38100</xdr:colOff>
      <xdr:row>38</xdr:row>
      <xdr:rowOff>78029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49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94556</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266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128727</xdr:rowOff>
    </xdr:from>
    <xdr:to>
      <xdr:col>41</xdr:col>
      <xdr:colOff>50800</xdr:colOff>
      <xdr:row>38</xdr:row>
      <xdr:rowOff>8712</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472377"/>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142392</xdr:rowOff>
    </xdr:from>
    <xdr:to>
      <xdr:col>41</xdr:col>
      <xdr:colOff>101600</xdr:colOff>
      <xdr:row>38</xdr:row>
      <xdr:rowOff>72543</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4860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63669</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5787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107874</xdr:rowOff>
    </xdr:from>
    <xdr:to>
      <xdr:col>36</xdr:col>
      <xdr:colOff>165100</xdr:colOff>
      <xdr:row>38</xdr:row>
      <xdr:rowOff>38024</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45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29151</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544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64439</xdr:rowOff>
    </xdr:from>
    <xdr:to>
      <xdr:col>55</xdr:col>
      <xdr:colOff>50800</xdr:colOff>
      <xdr:row>38</xdr:row>
      <xdr:rowOff>166039</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57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150816</xdr:rowOff>
    </xdr:from>
    <xdr:ext cx="378565"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4944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61696</xdr:rowOff>
    </xdr:from>
    <xdr:to>
      <xdr:col>50</xdr:col>
      <xdr:colOff>165100</xdr:colOff>
      <xdr:row>38</xdr:row>
      <xdr:rowOff>163296</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57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154423</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50017" y="6669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62840</xdr:rowOff>
    </xdr:from>
    <xdr:to>
      <xdr:col>46</xdr:col>
      <xdr:colOff>38100</xdr:colOff>
      <xdr:row>38</xdr:row>
      <xdr:rowOff>164440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5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155567</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61017" y="6670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129362</xdr:rowOff>
    </xdr:from>
    <xdr:to>
      <xdr:col>41</xdr:col>
      <xdr:colOff>101600</xdr:colOff>
      <xdr:row>38</xdr:row>
      <xdr:rowOff>59513</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4730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76039</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2017" y="6248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77927</xdr:rowOff>
    </xdr:from>
    <xdr:to>
      <xdr:col>36</xdr:col>
      <xdr:colOff>165100</xdr:colOff>
      <xdr:row>38</xdr:row>
      <xdr:rowOff>8077</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42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24604</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83017" y="61968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152844</xdr:rowOff>
    </xdr:from>
    <xdr:to>
      <xdr:col>54</xdr:col>
      <xdr:colOff>189865</xdr:colOff>
      <xdr:row>59</xdr:row>
      <xdr:rowOff>29451</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553894"/>
          <a:ext cx="1270" cy="1591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33278</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48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29451</xdr:rowOff>
    </xdr:from>
    <xdr:to>
      <xdr:col>55</xdr:col>
      <xdr:colOff>88900</xdr:colOff>
      <xdr:row>59</xdr:row>
      <xdr:rowOff>29451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145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99521</xdr:rowOff>
    </xdr:from>
    <xdr:ext cx="599010"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329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126,465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152844</xdr:rowOff>
    </xdr:from>
    <xdr:to>
      <xdr:col>55</xdr:col>
      <xdr:colOff>88900</xdr:colOff>
      <xdr:row>49</xdr:row>
      <xdr:rowOff>152844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553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145859</xdr:rowOff>
    </xdr:from>
    <xdr:to>
      <xdr:col>55</xdr:col>
      <xdr:colOff>0</xdr:colOff>
      <xdr:row>56</xdr:row>
      <xdr:rowOff>5880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9575609"/>
          <a:ext cx="838200" cy="31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2532</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7751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24105</xdr:rowOff>
    </xdr:from>
    <xdr:to>
      <xdr:col>55</xdr:col>
      <xdr:colOff>50800</xdr:colOff>
      <xdr:row>57</xdr:row>
      <xdr:rowOff>125705</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79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115291</xdr:rowOff>
    </xdr:from>
    <xdr:to>
      <xdr:col>50</xdr:col>
      <xdr:colOff>114300</xdr:colOff>
      <xdr:row>55</xdr:row>
      <xdr:rowOff>145859</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9545041"/>
          <a:ext cx="889000" cy="30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51295</xdr:rowOff>
    </xdr:from>
    <xdr:to>
      <xdr:col>50</xdr:col>
      <xdr:colOff>165100</xdr:colOff>
      <xdr:row>57</xdr:row>
      <xdr:rowOff>152895</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82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144022</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916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48819</xdr:rowOff>
    </xdr:from>
    <xdr:to>
      <xdr:col>45</xdr:col>
      <xdr:colOff>177800</xdr:colOff>
      <xdr:row>55</xdr:row>
      <xdr:rowOff>115291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9478569"/>
          <a:ext cx="889000" cy="66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74676</xdr:rowOff>
    </xdr:from>
    <xdr:to>
      <xdr:col>46</xdr:col>
      <xdr:colOff>38100</xdr:colOff>
      <xdr:row>58</xdr:row>
      <xdr:rowOff>4826</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847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167403</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9940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48819</xdr:rowOff>
    </xdr:from>
    <xdr:to>
      <xdr:col>41</xdr:col>
      <xdr:colOff>50800</xdr:colOff>
      <xdr:row>55</xdr:row>
      <xdr:rowOff>106693</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478569"/>
          <a:ext cx="889000" cy="57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62306</xdr:rowOff>
    </xdr:from>
    <xdr:to>
      <xdr:col>41</xdr:col>
      <xdr:colOff>101600</xdr:colOff>
      <xdr:row>57</xdr:row>
      <xdr:rowOff>163906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83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155033</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92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58521</xdr:rowOff>
    </xdr:from>
    <xdr:to>
      <xdr:col>36</xdr:col>
      <xdr:colOff>165100</xdr:colOff>
      <xdr:row>57</xdr:row>
      <xdr:rowOff>160121</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831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151248</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92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126530</xdr:rowOff>
    </xdr:from>
    <xdr:to>
      <xdr:col>55</xdr:col>
      <xdr:colOff>50800</xdr:colOff>
      <xdr:row>56</xdr:row>
      <xdr:rowOff>56680</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55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149407</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40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95059</xdr:rowOff>
    </xdr:from>
    <xdr:to>
      <xdr:col>50</xdr:col>
      <xdr:colOff>165100</xdr:colOff>
      <xdr:row>56</xdr:row>
      <xdr:rowOff>25209</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52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41736</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9300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64491</xdr:rowOff>
    </xdr:from>
    <xdr:to>
      <xdr:col>46</xdr:col>
      <xdr:colOff>38100</xdr:colOff>
      <xdr:row>55</xdr:row>
      <xdr:rowOff>166091</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49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11168</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9269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169469</xdr:rowOff>
    </xdr:from>
    <xdr:to>
      <xdr:col>41</xdr:col>
      <xdr:colOff>101600</xdr:colOff>
      <xdr:row>55</xdr:row>
      <xdr:rowOff>99619</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42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116146</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9202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55893</xdr:rowOff>
    </xdr:from>
    <xdr:to>
      <xdr:col>36</xdr:col>
      <xdr:colOff>165100</xdr:colOff>
      <xdr:row>55</xdr:row>
      <xdr:rowOff>157493</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48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2570</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9260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100523</xdr:rowOff>
    </xdr:from>
    <xdr:to>
      <xdr:col>54</xdr:col>
      <xdr:colOff>189865</xdr:colOff>
      <xdr:row>79</xdr:row>
      <xdr:rowOff>95951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102023"/>
          <a:ext cx="1270" cy="1538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99778</xdr:rowOff>
    </xdr:from>
    <xdr:ext cx="378565"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64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95951</xdr:rowOff>
    </xdr:from>
    <xdr:to>
      <xdr:col>55</xdr:col>
      <xdr:colOff>88900</xdr:colOff>
      <xdr:row>79</xdr:row>
      <xdr:rowOff>95951</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64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47200</xdr:rowOff>
    </xdr:from>
    <xdr:ext cx="599010"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877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141,599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100523</xdr:rowOff>
    </xdr:from>
    <xdr:to>
      <xdr:col>55</xdr:col>
      <xdr:colOff>88900</xdr:colOff>
      <xdr:row>70</xdr:row>
      <xdr:rowOff>100523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102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90278</xdr:rowOff>
    </xdr:from>
    <xdr:to>
      <xdr:col>55</xdr:col>
      <xdr:colOff>0</xdr:colOff>
      <xdr:row>78</xdr:row>
      <xdr:rowOff>149030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463378"/>
          <a:ext cx="838200" cy="58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38403</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411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59976</xdr:rowOff>
    </xdr:from>
    <xdr:to>
      <xdr:col>55</xdr:col>
      <xdr:colOff>50800</xdr:colOff>
      <xdr:row>78</xdr:row>
      <xdr:rowOff>161576</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43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142477</xdr:rowOff>
    </xdr:from>
    <xdr:to>
      <xdr:col>50</xdr:col>
      <xdr:colOff>114300</xdr:colOff>
      <xdr:row>78</xdr:row>
      <xdr:rowOff>149030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3515577"/>
          <a:ext cx="889000" cy="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88672</xdr:rowOff>
    </xdr:from>
    <xdr:to>
      <xdr:col>50</xdr:col>
      <xdr:colOff>165100</xdr:colOff>
      <xdr:row>79</xdr:row>
      <xdr:rowOff>18822</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46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35349</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236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142477</xdr:rowOff>
    </xdr:from>
    <xdr:to>
      <xdr:col>45</xdr:col>
      <xdr:colOff>177800</xdr:colOff>
      <xdr:row>78</xdr:row>
      <xdr:rowOff>171073</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515577"/>
          <a:ext cx="889000" cy="28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89836</xdr:rowOff>
    </xdr:from>
    <xdr:to>
      <xdr:col>46</xdr:col>
      <xdr:colOff>38100</xdr:colOff>
      <xdr:row>79</xdr:row>
      <xdr:rowOff>19986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462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36513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23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103429</xdr:rowOff>
    </xdr:from>
    <xdr:to>
      <xdr:col>41</xdr:col>
      <xdr:colOff>50800</xdr:colOff>
      <xdr:row>78</xdr:row>
      <xdr:rowOff>171073</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6972300" y="13476529"/>
          <a:ext cx="889000" cy="67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88595</xdr:rowOff>
    </xdr:from>
    <xdr:to>
      <xdr:col>41</xdr:col>
      <xdr:colOff>101600</xdr:colOff>
      <xdr:row>79</xdr:row>
      <xdr:rowOff>18745</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46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35272</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236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101070</xdr:rowOff>
    </xdr:from>
    <xdr:to>
      <xdr:col>36</xdr:col>
      <xdr:colOff>165100</xdr:colOff>
      <xdr:row>79</xdr:row>
      <xdr:rowOff>31220</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47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22347</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56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39478</xdr:rowOff>
    </xdr:from>
    <xdr:to>
      <xdr:col>55</xdr:col>
      <xdr:colOff>50800</xdr:colOff>
      <xdr:row>78</xdr:row>
      <xdr:rowOff>141078</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41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62355</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26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98230</xdr:rowOff>
    </xdr:from>
    <xdr:to>
      <xdr:col>50</xdr:col>
      <xdr:colOff>165100</xdr:colOff>
      <xdr:row>79</xdr:row>
      <xdr:rowOff>28380</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47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19507</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356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91677</xdr:rowOff>
    </xdr:from>
    <xdr:to>
      <xdr:col>46</xdr:col>
      <xdr:colOff>38100</xdr:colOff>
      <xdr:row>79</xdr:row>
      <xdr:rowOff>21827</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464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12954</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355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120273</xdr:rowOff>
    </xdr:from>
    <xdr:to>
      <xdr:col>41</xdr:col>
      <xdr:colOff>101600</xdr:colOff>
      <xdr:row>79</xdr:row>
      <xdr:rowOff>50423</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49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41550</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26428" y="13586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52629</xdr:rowOff>
    </xdr:from>
    <xdr:to>
      <xdr:col>36</xdr:col>
      <xdr:colOff>165100</xdr:colOff>
      <xdr:row>78</xdr:row>
      <xdr:rowOff>154229</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42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170756</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3200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143455</xdr:rowOff>
    </xdr:from>
    <xdr:to>
      <xdr:col>54</xdr:col>
      <xdr:colOff>189865</xdr:colOff>
      <xdr:row>97</xdr:row>
      <xdr:rowOff>119635</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573955"/>
          <a:ext cx="1270" cy="117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123462</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75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119635</xdr:rowOff>
    </xdr:from>
    <xdr:to>
      <xdr:col>55</xdr:col>
      <xdr:colOff>88900</xdr:colOff>
      <xdr:row>97</xdr:row>
      <xdr:rowOff>119635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750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90132</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349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219,343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143455</xdr:rowOff>
    </xdr:from>
    <xdr:to>
      <xdr:col>55</xdr:col>
      <xdr:colOff>88900</xdr:colOff>
      <xdr:row>90</xdr:row>
      <xdr:rowOff>143455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573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59404</xdr:rowOff>
    </xdr:from>
    <xdr:to>
      <xdr:col>55</xdr:col>
      <xdr:colOff>0</xdr:colOff>
      <xdr:row>96</xdr:row>
      <xdr:rowOff>153760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6518604"/>
          <a:ext cx="838200" cy="9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170470</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286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147593</xdr:rowOff>
    </xdr:from>
    <xdr:to>
      <xdr:col>55</xdr:col>
      <xdr:colOff>50800</xdr:colOff>
      <xdr:row>96</xdr:row>
      <xdr:rowOff>77743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43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153760</xdr:rowOff>
    </xdr:from>
    <xdr:to>
      <xdr:col>50</xdr:col>
      <xdr:colOff>114300</xdr:colOff>
      <xdr:row>97</xdr:row>
      <xdr:rowOff>5524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6612960"/>
          <a:ext cx="889000" cy="23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169647</xdr:rowOff>
    </xdr:from>
    <xdr:to>
      <xdr:col>50</xdr:col>
      <xdr:colOff>165100</xdr:colOff>
      <xdr:row>96</xdr:row>
      <xdr:rowOff>99797</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45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116324</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623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157000</xdr:rowOff>
    </xdr:from>
    <xdr:to>
      <xdr:col>45</xdr:col>
      <xdr:colOff>177800</xdr:colOff>
      <xdr:row>97</xdr:row>
      <xdr:rowOff>5524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7861300" y="16616200"/>
          <a:ext cx="889000" cy="19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167413</xdr:rowOff>
    </xdr:from>
    <xdr:to>
      <xdr:col>46</xdr:col>
      <xdr:colOff>38100</xdr:colOff>
      <xdr:row>96</xdr:row>
      <xdr:rowOff>97563</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4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114090</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230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105907</xdr:rowOff>
    </xdr:from>
    <xdr:to>
      <xdr:col>41</xdr:col>
      <xdr:colOff>50800</xdr:colOff>
      <xdr:row>96</xdr:row>
      <xdr:rowOff>157000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6972300" y="16565107"/>
          <a:ext cx="889000" cy="51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3843</xdr:rowOff>
    </xdr:from>
    <xdr:to>
      <xdr:col>41</xdr:col>
      <xdr:colOff>101600</xdr:colOff>
      <xdr:row>96</xdr:row>
      <xdr:rowOff>105443</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46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121970</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23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36579</xdr:rowOff>
    </xdr:from>
    <xdr:to>
      <xdr:col>36</xdr:col>
      <xdr:colOff>165100</xdr:colOff>
      <xdr:row>96</xdr:row>
      <xdr:rowOff>138179</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49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154706</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271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8604</xdr:rowOff>
    </xdr:from>
    <xdr:to>
      <xdr:col>55</xdr:col>
      <xdr:colOff>50800</xdr:colOff>
      <xdr:row>96</xdr:row>
      <xdr:rowOff>110204</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46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158481</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44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102960</xdr:rowOff>
    </xdr:from>
    <xdr:to>
      <xdr:col>50</xdr:col>
      <xdr:colOff>165100</xdr:colOff>
      <xdr:row>97</xdr:row>
      <xdr:rowOff>33110</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5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24237</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654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126174</xdr:rowOff>
    </xdr:from>
    <xdr:to>
      <xdr:col>46</xdr:col>
      <xdr:colOff>38100</xdr:colOff>
      <xdr:row>97</xdr:row>
      <xdr:rowOff>56324</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58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47451</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67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106200</xdr:rowOff>
    </xdr:from>
    <xdr:to>
      <xdr:col>41</xdr:col>
      <xdr:colOff>101600</xdr:colOff>
      <xdr:row>97</xdr:row>
      <xdr:rowOff>36350</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56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27477</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65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55107</xdr:rowOff>
    </xdr:from>
    <xdr:to>
      <xdr:col>36</xdr:col>
      <xdr:colOff>165100</xdr:colOff>
      <xdr:row>96</xdr:row>
      <xdr:rowOff>156707</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514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147834</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607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116285</xdr:rowOff>
    </xdr:from>
    <xdr:to>
      <xdr:col>85</xdr:col>
      <xdr:colOff>126364</xdr:colOff>
      <xdr:row>39</xdr:row>
      <xdr:rowOff>12696</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259785"/>
          <a:ext cx="1269" cy="1439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16523</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70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12696</xdr:rowOff>
    </xdr:from>
    <xdr:to>
      <xdr:col>86</xdr:col>
      <xdr:colOff>25400</xdr:colOff>
      <xdr:row>39</xdr:row>
      <xdr:rowOff>12696</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699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62962</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03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116285</xdr:rowOff>
    </xdr:from>
    <xdr:to>
      <xdr:col>86</xdr:col>
      <xdr:colOff>25400</xdr:colOff>
      <xdr:row>30</xdr:row>
      <xdr:rowOff>116285</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259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91302</xdr:rowOff>
    </xdr:from>
    <xdr:to>
      <xdr:col>85</xdr:col>
      <xdr:colOff>127000</xdr:colOff>
      <xdr:row>37</xdr:row>
      <xdr:rowOff>130295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5481300" y="6434952"/>
          <a:ext cx="838200" cy="38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95644</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096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72767</xdr:rowOff>
    </xdr:from>
    <xdr:to>
      <xdr:col>85</xdr:col>
      <xdr:colOff>177800</xdr:colOff>
      <xdr:row>37</xdr:row>
      <xdr:rowOff>2917</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24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75529</xdr:rowOff>
    </xdr:from>
    <xdr:to>
      <xdr:col>81</xdr:col>
      <xdr:colOff>50800</xdr:colOff>
      <xdr:row>37</xdr:row>
      <xdr:rowOff>130295</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4592300" y="6419179"/>
          <a:ext cx="889000" cy="5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83054</xdr:rowOff>
    </xdr:from>
    <xdr:to>
      <xdr:col>81</xdr:col>
      <xdr:colOff>101600</xdr:colOff>
      <xdr:row>37</xdr:row>
      <xdr:rowOff>13204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25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29731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030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75529</xdr:rowOff>
    </xdr:from>
    <xdr:to>
      <xdr:col>76</xdr:col>
      <xdr:colOff>114300</xdr:colOff>
      <xdr:row>37</xdr:row>
      <xdr:rowOff>148975</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6419179"/>
          <a:ext cx="889000" cy="73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114699</xdr:rowOff>
    </xdr:from>
    <xdr:to>
      <xdr:col>76</xdr:col>
      <xdr:colOff>165100</xdr:colOff>
      <xdr:row>37</xdr:row>
      <xdr:rowOff>44849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28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61376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06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125690</xdr:rowOff>
    </xdr:from>
    <xdr:to>
      <xdr:col>71</xdr:col>
      <xdr:colOff>177800</xdr:colOff>
      <xdr:row>37</xdr:row>
      <xdr:rowOff>148975</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2814300" y="6126440"/>
          <a:ext cx="889000" cy="366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161922</xdr:rowOff>
    </xdr:from>
    <xdr:to>
      <xdr:col>72</xdr:col>
      <xdr:colOff>38100</xdr:colOff>
      <xdr:row>37</xdr:row>
      <xdr:rowOff>92072</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33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108599</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10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121492</xdr:rowOff>
    </xdr:from>
    <xdr:to>
      <xdr:col>67</xdr:col>
      <xdr:colOff>101600</xdr:colOff>
      <xdr:row>37</xdr:row>
      <xdr:rowOff>51642</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29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42769</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386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40502</xdr:rowOff>
    </xdr:from>
    <xdr:to>
      <xdr:col>85</xdr:col>
      <xdr:colOff>177800</xdr:colOff>
      <xdr:row>37</xdr:row>
      <xdr:rowOff>142102</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384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18929</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362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79495</xdr:rowOff>
    </xdr:from>
    <xdr:to>
      <xdr:col>81</xdr:col>
      <xdr:colOff>101600</xdr:colOff>
      <xdr:row>38</xdr:row>
      <xdr:rowOff>9644</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42314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771</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515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24729</xdr:rowOff>
    </xdr:from>
    <xdr:to>
      <xdr:col>76</xdr:col>
      <xdr:colOff>165100</xdr:colOff>
      <xdr:row>37</xdr:row>
      <xdr:rowOff>126329</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368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117456</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461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98175</xdr:rowOff>
    </xdr:from>
    <xdr:to>
      <xdr:col>72</xdr:col>
      <xdr:colOff>38100</xdr:colOff>
      <xdr:row>38</xdr:row>
      <xdr:rowOff>28325</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44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19452</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534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74890</xdr:rowOff>
    </xdr:from>
    <xdr:to>
      <xdr:col>67</xdr:col>
      <xdr:colOff>101600</xdr:colOff>
      <xdr:row>36</xdr:row>
      <xdr:rowOff>5040</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07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21567</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585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1438</xdr:rowOff>
    </xdr:from>
    <xdr:to>
      <xdr:col>85</xdr:col>
      <xdr:colOff>126364</xdr:colOff>
      <xdr:row>58</xdr:row>
      <xdr:rowOff>10258</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9259738"/>
          <a:ext cx="1269" cy="694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14085</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9958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10258</xdr:rowOff>
    </xdr:from>
    <xdr:to>
      <xdr:col>86</xdr:col>
      <xdr:colOff>25400</xdr:colOff>
      <xdr:row>58</xdr:row>
      <xdr:rowOff>10258</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9954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52</xdr:row>
      <xdr:rowOff>119565</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9034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180,241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54</xdr:row>
      <xdr:rowOff>1438</xdr:rowOff>
    </xdr:from>
    <xdr:to>
      <xdr:col>86</xdr:col>
      <xdr:colOff>25400</xdr:colOff>
      <xdr:row>54</xdr:row>
      <xdr:rowOff>1438</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9259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98470</xdr:rowOff>
    </xdr:from>
    <xdr:to>
      <xdr:col>85</xdr:col>
      <xdr:colOff>127000</xdr:colOff>
      <xdr:row>56</xdr:row>
      <xdr:rowOff>85060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5481300" y="9013870"/>
          <a:ext cx="838200" cy="6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123362</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724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144935</xdr:rowOff>
    </xdr:from>
    <xdr:to>
      <xdr:col>85</xdr:col>
      <xdr:colOff>177800</xdr:colOff>
      <xdr:row>57</xdr:row>
      <xdr:rowOff>75085</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74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98470</xdr:rowOff>
    </xdr:from>
    <xdr:to>
      <xdr:col>81</xdr:col>
      <xdr:colOff>50800</xdr:colOff>
      <xdr:row>55</xdr:row>
      <xdr:rowOff>118792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4592300" y="9013870"/>
          <a:ext cx="889000" cy="534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147714</xdr:rowOff>
    </xdr:from>
    <xdr:to>
      <xdr:col>81</xdr:col>
      <xdr:colOff>101600</xdr:colOff>
      <xdr:row>57</xdr:row>
      <xdr:rowOff>77864</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74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68991</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84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118792</xdr:rowOff>
    </xdr:from>
    <xdr:to>
      <xdr:col>76</xdr:col>
      <xdr:colOff>114300</xdr:colOff>
      <xdr:row>56</xdr:row>
      <xdr:rowOff>58122</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3703300" y="9548542"/>
          <a:ext cx="889000" cy="110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1031</xdr:rowOff>
    </xdr:from>
    <xdr:to>
      <xdr:col>76</xdr:col>
      <xdr:colOff>165100</xdr:colOff>
      <xdr:row>57</xdr:row>
      <xdr:rowOff>102631</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77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93758</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86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58122</xdr:rowOff>
    </xdr:from>
    <xdr:to>
      <xdr:col>71</xdr:col>
      <xdr:colOff>177800</xdr:colOff>
      <xdr:row>56</xdr:row>
      <xdr:rowOff>100902</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2814300" y="9659322"/>
          <a:ext cx="889000" cy="42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10993</xdr:rowOff>
    </xdr:from>
    <xdr:to>
      <xdr:col>72</xdr:col>
      <xdr:colOff>38100</xdr:colOff>
      <xdr:row>57</xdr:row>
      <xdr:rowOff>112593</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783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103720</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87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157905</xdr:rowOff>
    </xdr:from>
    <xdr:to>
      <xdr:col>67</xdr:col>
      <xdr:colOff>101600</xdr:colOff>
      <xdr:row>57</xdr:row>
      <xdr:rowOff>88055</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75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79182</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851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34260</xdr:rowOff>
    </xdr:from>
    <xdr:to>
      <xdr:col>85</xdr:col>
      <xdr:colOff>177800</xdr:colOff>
      <xdr:row>56</xdr:row>
      <xdr:rowOff>135860</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63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57137</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486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47670</xdr:rowOff>
    </xdr:from>
    <xdr:to>
      <xdr:col>81</xdr:col>
      <xdr:colOff>101600</xdr:colOff>
      <xdr:row>52</xdr:row>
      <xdr:rowOff>149270</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896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50</xdr:row>
      <xdr:rowOff>165797</xdr:rowOff>
    </xdr:from>
    <xdr:ext cx="59901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181795" y="8738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67992</xdr:rowOff>
    </xdr:from>
    <xdr:to>
      <xdr:col>76</xdr:col>
      <xdr:colOff>165100</xdr:colOff>
      <xdr:row>55</xdr:row>
      <xdr:rowOff>169592</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497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14669</xdr:rowOff>
    </xdr:from>
    <xdr:ext cx="59901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292795" y="9272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7322</xdr:rowOff>
    </xdr:from>
    <xdr:to>
      <xdr:col>72</xdr:col>
      <xdr:colOff>38100</xdr:colOff>
      <xdr:row>56</xdr:row>
      <xdr:rowOff>108922</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60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125449</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38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50102</xdr:rowOff>
    </xdr:from>
    <xdr:to>
      <xdr:col>67</xdr:col>
      <xdr:colOff>101600</xdr:colOff>
      <xdr:row>56</xdr:row>
      <xdr:rowOff>151702</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65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168229</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426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161961</xdr:rowOff>
    </xdr:from>
    <xdr:to>
      <xdr:col>85</xdr:col>
      <xdr:colOff>126364</xdr:colOff>
      <xdr:row>79</xdr:row>
      <xdr:rowOff>98879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163461"/>
          <a:ext cx="1269" cy="1479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108638</xdr:rowOff>
    </xdr:from>
    <xdr:ext cx="599010"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1938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135,955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161961</xdr:rowOff>
    </xdr:from>
    <xdr:to>
      <xdr:col>86</xdr:col>
      <xdr:colOff>25400</xdr:colOff>
      <xdr:row>70</xdr:row>
      <xdr:rowOff>161961</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163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70456</xdr:rowOff>
    </xdr:from>
    <xdr:to>
      <xdr:col>85</xdr:col>
      <xdr:colOff>127000</xdr:colOff>
      <xdr:row>78</xdr:row>
      <xdr:rowOff>118125</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5481300" y="13443556"/>
          <a:ext cx="838200" cy="47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131891</xdr:rowOff>
    </xdr:from>
    <xdr:ext cx="469744"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504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153464</xdr:rowOff>
    </xdr:from>
    <xdr:to>
      <xdr:col>85</xdr:col>
      <xdr:colOff>177800</xdr:colOff>
      <xdr:row>79</xdr:row>
      <xdr:rowOff>83614</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52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70456</xdr:rowOff>
    </xdr:from>
    <xdr:to>
      <xdr:col>81</xdr:col>
      <xdr:colOff>50800</xdr:colOff>
      <xdr:row>79</xdr:row>
      <xdr:rowOff>45549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4592300" y="13443556"/>
          <a:ext cx="889000" cy="14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6691</xdr:rowOff>
    </xdr:from>
    <xdr:to>
      <xdr:col>81</xdr:col>
      <xdr:colOff>101600</xdr:colOff>
      <xdr:row>79</xdr:row>
      <xdr:rowOff>108291</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55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99418</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46428" y="13643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33586</xdr:rowOff>
    </xdr:from>
    <xdr:to>
      <xdr:col>76</xdr:col>
      <xdr:colOff>114300</xdr:colOff>
      <xdr:row>79</xdr:row>
      <xdr:rowOff>45549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3703300" y="13578136"/>
          <a:ext cx="889000" cy="11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30150</xdr:rowOff>
    </xdr:from>
    <xdr:to>
      <xdr:col>76</xdr:col>
      <xdr:colOff>165100</xdr:colOff>
      <xdr:row>79</xdr:row>
      <xdr:rowOff>131750</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5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122877</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57428" y="1366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33586</xdr:rowOff>
    </xdr:from>
    <xdr:to>
      <xdr:col>71</xdr:col>
      <xdr:colOff>177800</xdr:colOff>
      <xdr:row>79</xdr:row>
      <xdr:rowOff>71958</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2814300" y="13578136"/>
          <a:ext cx="889000" cy="38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18948</xdr:rowOff>
    </xdr:from>
    <xdr:to>
      <xdr:col>72</xdr:col>
      <xdr:colOff>38100</xdr:colOff>
      <xdr:row>79</xdr:row>
      <xdr:rowOff>120548</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56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111675</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68428" y="13656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30586</xdr:rowOff>
    </xdr:from>
    <xdr:to>
      <xdr:col>67</xdr:col>
      <xdr:colOff>101600</xdr:colOff>
      <xdr:row>79</xdr:row>
      <xdr:rowOff>132186</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57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123313</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79428" y="1366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67325</xdr:rowOff>
    </xdr:from>
    <xdr:to>
      <xdr:col>85</xdr:col>
      <xdr:colOff>177800</xdr:colOff>
      <xdr:row>78</xdr:row>
      <xdr:rowOff>168925</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344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90202</xdr:rowOff>
    </xdr:from>
    <xdr:ext cx="534377"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3291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19656</xdr:rowOff>
    </xdr:from>
    <xdr:to>
      <xdr:col>81</xdr:col>
      <xdr:colOff>101600</xdr:colOff>
      <xdr:row>78</xdr:row>
      <xdr:rowOff>121256</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339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137783</xdr:rowOff>
    </xdr:from>
    <xdr:ext cx="534377"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14111" y="13167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166199</xdr:rowOff>
    </xdr:from>
    <xdr:to>
      <xdr:col>76</xdr:col>
      <xdr:colOff>165100</xdr:colOff>
      <xdr:row>79</xdr:row>
      <xdr:rowOff>96349</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3539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112876</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357428" y="13314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154236</xdr:rowOff>
    </xdr:from>
    <xdr:to>
      <xdr:col>72</xdr:col>
      <xdr:colOff>38100</xdr:colOff>
      <xdr:row>79</xdr:row>
      <xdr:rowOff>84386</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3527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100913</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468428" y="13302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21158</xdr:rowOff>
    </xdr:from>
    <xdr:to>
      <xdr:col>67</xdr:col>
      <xdr:colOff>101600</xdr:colOff>
      <xdr:row>79</xdr:row>
      <xdr:rowOff>122758</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356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139285</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579428" y="13340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84572</xdr:rowOff>
    </xdr:from>
    <xdr:to>
      <xdr:col>85</xdr:col>
      <xdr:colOff>126364</xdr:colOff>
      <xdr:row>98</xdr:row>
      <xdr:rowOff>132454</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857972"/>
          <a:ext cx="1269" cy="1076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136281</xdr:rowOff>
    </xdr:from>
    <xdr:ext cx="469744"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6938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132454</xdr:rowOff>
    </xdr:from>
    <xdr:to>
      <xdr:col>86</xdr:col>
      <xdr:colOff>25400</xdr:colOff>
      <xdr:row>98</xdr:row>
      <xdr:rowOff>132454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6934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31249</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63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237,058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84572</xdr:rowOff>
    </xdr:from>
    <xdr:to>
      <xdr:col>86</xdr:col>
      <xdr:colOff>25400</xdr:colOff>
      <xdr:row>92</xdr:row>
      <xdr:rowOff>84572</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857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95717</xdr:rowOff>
    </xdr:from>
    <xdr:to>
      <xdr:col>85</xdr:col>
      <xdr:colOff>127000</xdr:colOff>
      <xdr:row>97</xdr:row>
      <xdr:rowOff>99988</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5481300" y="16726367"/>
          <a:ext cx="838200" cy="4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44487</xdr:rowOff>
    </xdr:from>
    <xdr:ext cx="534377"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503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21610</xdr:rowOff>
    </xdr:from>
    <xdr:to>
      <xdr:col>85</xdr:col>
      <xdr:colOff>177800</xdr:colOff>
      <xdr:row>97</xdr:row>
      <xdr:rowOff>123210</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65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70521</xdr:rowOff>
    </xdr:from>
    <xdr:to>
      <xdr:col>81</xdr:col>
      <xdr:colOff>50800</xdr:colOff>
      <xdr:row>97</xdr:row>
      <xdr:rowOff>95717</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4592300" y="16701171"/>
          <a:ext cx="889000" cy="25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17545</xdr:rowOff>
    </xdr:from>
    <xdr:to>
      <xdr:col>81</xdr:col>
      <xdr:colOff>101600</xdr:colOff>
      <xdr:row>97</xdr:row>
      <xdr:rowOff>119145</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64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135672</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214111" y="1642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70521</xdr:rowOff>
    </xdr:from>
    <xdr:to>
      <xdr:col>76</xdr:col>
      <xdr:colOff>114300</xdr:colOff>
      <xdr:row>97</xdr:row>
      <xdr:rowOff>96481</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3703300" y="16701171"/>
          <a:ext cx="889000" cy="25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26036</xdr:rowOff>
    </xdr:from>
    <xdr:to>
      <xdr:col>76</xdr:col>
      <xdr:colOff>165100</xdr:colOff>
      <xdr:row>97</xdr:row>
      <xdr:rowOff>127636</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65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118763</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325111" y="1674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96481</xdr:rowOff>
    </xdr:from>
    <xdr:to>
      <xdr:col>71</xdr:col>
      <xdr:colOff>177800</xdr:colOff>
      <xdr:row>97</xdr:row>
      <xdr:rowOff>104715</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2814300" y="16727131"/>
          <a:ext cx="889000" cy="8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29728</xdr:rowOff>
    </xdr:from>
    <xdr:to>
      <xdr:col>72</xdr:col>
      <xdr:colOff>38100</xdr:colOff>
      <xdr:row>97</xdr:row>
      <xdr:rowOff>131328</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66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147855</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36111" y="1643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33775</xdr:rowOff>
    </xdr:from>
    <xdr:to>
      <xdr:col>67</xdr:col>
      <xdr:colOff>101600</xdr:colOff>
      <xdr:row>97</xdr:row>
      <xdr:rowOff>135375</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664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151902</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47111" y="16439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49188</xdr:rowOff>
    </xdr:from>
    <xdr:to>
      <xdr:col>85</xdr:col>
      <xdr:colOff>177800</xdr:colOff>
      <xdr:row>97</xdr:row>
      <xdr:rowOff>150788</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67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27615</xdr:rowOff>
    </xdr:from>
    <xdr:ext cx="534377"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658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44917</xdr:rowOff>
    </xdr:from>
    <xdr:to>
      <xdr:col>81</xdr:col>
      <xdr:colOff>101600</xdr:colOff>
      <xdr:row>97</xdr:row>
      <xdr:rowOff>146517</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675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137644</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14111" y="1676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19721</xdr:rowOff>
    </xdr:from>
    <xdr:to>
      <xdr:col>76</xdr:col>
      <xdr:colOff>165100</xdr:colOff>
      <xdr:row>97</xdr:row>
      <xdr:rowOff>121321</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650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137848</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25111" y="1642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45681</xdr:rowOff>
    </xdr:from>
    <xdr:to>
      <xdr:col>72</xdr:col>
      <xdr:colOff>38100</xdr:colOff>
      <xdr:row>97</xdr:row>
      <xdr:rowOff>147281</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676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138408</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769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53915</xdr:rowOff>
    </xdr:from>
    <xdr:to>
      <xdr:col>67</xdr:col>
      <xdr:colOff>101600</xdr:colOff>
      <xdr:row>97</xdr:row>
      <xdr:rowOff>155515</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68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146642</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777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80264</xdr:rowOff>
    </xdr:from>
    <xdr:to>
      <xdr:col>116</xdr:col>
      <xdr:colOff>62864</xdr:colOff>
      <xdr:row>38</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flipV="1">
          <a:off x="22159595" y="5395214"/>
          <a:ext cx="1269" cy="1259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162323</xdr:rowOff>
    </xdr:from>
    <xdr:ext cx="249299" cy="259045"/>
    <xdr:sp macro="" textlink="">
      <xdr:nvSpPr>
        <xdr:cNvPr id="738" name="諸支出金最小値テキスト">
          <a:extLst>
            <a:ext uri="{FF2B5EF4-FFF2-40B4-BE49-F238E27FC236}">
              <a16:creationId xmlns:a16="http://schemas.microsoft.com/office/drawing/2014/main" id="{00000000-0008-0000-0700-0000E2020000}"/>
            </a:ext>
          </a:extLst>
        </xdr:cNvPr>
        <xdr:cNvSpPr txBox="1"/>
      </xdr:nvSpPr>
      <xdr:spPr>
        <a:xfrm>
          <a:off x="22212300" y="6677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26941</xdr:rowOff>
    </xdr:from>
    <xdr:ext cx="378565" cy="259045"/>
    <xdr:sp macro="" textlink="">
      <xdr:nvSpPr>
        <xdr:cNvPr id="740" name="諸支出金最大値テキスト">
          <a:extLst>
            <a:ext uri="{FF2B5EF4-FFF2-40B4-BE49-F238E27FC236}">
              <a16:creationId xmlns:a16="http://schemas.microsoft.com/office/drawing/2014/main" id="{00000000-0008-0000-0700-0000E4020000}"/>
            </a:ext>
          </a:extLst>
        </xdr:cNvPr>
        <xdr:cNvSpPr txBox="1"/>
      </xdr:nvSpPr>
      <xdr:spPr>
        <a:xfrm>
          <a:off x="22212300" y="5170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80264</xdr:rowOff>
    </xdr:from>
    <xdr:to>
      <xdr:col>116</xdr:col>
      <xdr:colOff>152400</xdr:colOff>
      <xdr:row>31</xdr:row>
      <xdr:rowOff>80264</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5395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79773</xdr:rowOff>
    </xdr:from>
    <xdr:ext cx="313932" cy="259045"/>
    <xdr:sp macro="" textlink="">
      <xdr:nvSpPr>
        <xdr:cNvPr id="743" name="諸支出金平均値テキスト">
          <a:extLst>
            <a:ext uri="{FF2B5EF4-FFF2-40B4-BE49-F238E27FC236}">
              <a16:creationId xmlns:a16="http://schemas.microsoft.com/office/drawing/2014/main" id="{00000000-0008-0000-0700-0000E7020000}"/>
            </a:ext>
          </a:extLst>
        </xdr:cNvPr>
        <xdr:cNvSpPr txBox="1"/>
      </xdr:nvSpPr>
      <xdr:spPr>
        <a:xfrm>
          <a:off x="22212300" y="642342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56896</xdr:rowOff>
    </xdr:from>
    <xdr:to>
      <xdr:col>116</xdr:col>
      <xdr:colOff>114300</xdr:colOff>
      <xdr:row>38</xdr:row>
      <xdr:rowOff>158496</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21107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157480</xdr:rowOff>
    </xdr:from>
    <xdr:to>
      <xdr:col>112</xdr:col>
      <xdr:colOff>38100</xdr:colOff>
      <xdr:row>38</xdr:row>
      <xdr:rowOff>87630</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1272500" y="65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104157</xdr:rowOff>
    </xdr:from>
    <xdr:ext cx="313932"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1166333" y="62763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72898</xdr:rowOff>
    </xdr:from>
    <xdr:to>
      <xdr:col>107</xdr:col>
      <xdr:colOff>101600</xdr:colOff>
      <xdr:row>39</xdr:row>
      <xdr:rowOff>3048</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0383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19575</xdr:rowOff>
    </xdr:from>
    <xdr:ext cx="249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309650" y="6363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77470</xdr:rowOff>
    </xdr:from>
    <xdr:to>
      <xdr:col>102</xdr:col>
      <xdr:colOff>165100</xdr:colOff>
      <xdr:row>39</xdr:row>
      <xdr:rowOff>7620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9494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24147</xdr:rowOff>
    </xdr:from>
    <xdr:ext cx="24929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420650" y="63677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47752</xdr:rowOff>
    </xdr:from>
    <xdr:to>
      <xdr:col>98</xdr:col>
      <xdr:colOff>38100</xdr:colOff>
      <xdr:row>38</xdr:row>
      <xdr:rowOff>149352</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8605500" y="65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165879</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99333" y="6338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35323</xdr:rowOff>
    </xdr:from>
    <xdr:ext cx="249299" cy="259045"/>
    <xdr:sp macro="" textlink="">
      <xdr:nvSpPr>
        <xdr:cNvPr id="762" name="諸支出金該当値テキスト">
          <a:extLst>
            <a:ext uri="{FF2B5EF4-FFF2-40B4-BE49-F238E27FC236}">
              <a16:creationId xmlns:a16="http://schemas.microsoft.com/office/drawing/2014/main" id="{00000000-0008-0000-0700-0000FA020000}"/>
            </a:ext>
          </a:extLst>
        </xdr:cNvPr>
        <xdr:cNvSpPr txBox="1"/>
      </xdr:nvSpPr>
      <xdr:spPr>
        <a:xfrm>
          <a:off x="22212300" y="6550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a:extLst>
            <a:ext uri="{FF2B5EF4-FFF2-40B4-BE49-F238E27FC236}">
              <a16:creationId xmlns:a16="http://schemas.microsoft.com/office/drawing/2014/main" id="{00000000-0008-0000-0700-00001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a:extLst>
            <a:ext uri="{FF2B5EF4-FFF2-40B4-BE49-F238E27FC236}">
              <a16:creationId xmlns:a16="http://schemas.microsoft.com/office/drawing/2014/main" id="{00000000-0008-0000-0700-00001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a:extLst>
            <a:ext uri="{FF2B5EF4-FFF2-40B4-BE49-F238E27FC236}">
              <a16:creationId xmlns:a16="http://schemas.microsoft.com/office/drawing/2014/main" id="{00000000-0008-0000-0700-00001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a:extLst>
            <a:ext uri="{FF2B5EF4-FFF2-40B4-BE49-F238E27FC236}">
              <a16:creationId xmlns:a16="http://schemas.microsoft.com/office/drawing/2014/main" id="{00000000-0008-0000-0700-00002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年度決算で</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類似団体平均値よりも高い項目⇒議会費、民生費、農林水産</a:t>
          </a:r>
          <a:r>
            <a:rPr kumimoji="1" lang="ja-JP" altLang="en-US" sz="1100">
              <a:solidFill>
                <a:schemeClr val="dk1"/>
              </a:solidFill>
              <a:effectLst/>
              <a:latin typeface="+mn-lt"/>
              <a:ea typeface="+mn-ea"/>
              <a:cs typeface="+mn-cs"/>
            </a:rPr>
            <a:t>業</a:t>
          </a:r>
          <a:r>
            <a:rPr kumimoji="1" lang="ja-JP" altLang="ja-JP" sz="1100">
              <a:solidFill>
                <a:schemeClr val="dk1"/>
              </a:solidFill>
              <a:effectLst/>
              <a:latin typeface="+mn-lt"/>
              <a:ea typeface="+mn-ea"/>
              <a:cs typeface="+mn-cs"/>
            </a:rPr>
            <a:t>費、</a:t>
          </a:r>
          <a:r>
            <a:rPr kumimoji="1" lang="ja-JP" altLang="en-US" sz="1100">
              <a:solidFill>
                <a:schemeClr val="dk1"/>
              </a:solidFill>
              <a:effectLst/>
              <a:latin typeface="+mn-lt"/>
              <a:ea typeface="+mn-ea"/>
              <a:cs typeface="+mn-cs"/>
            </a:rPr>
            <a:t>商工費、</a:t>
          </a:r>
          <a:r>
            <a:rPr kumimoji="1" lang="ja-JP" altLang="ja-JP" sz="1100">
              <a:solidFill>
                <a:schemeClr val="dk1"/>
              </a:solidFill>
              <a:effectLst/>
              <a:latin typeface="+mn-lt"/>
              <a:ea typeface="+mn-ea"/>
              <a:cs typeface="+mn-cs"/>
            </a:rPr>
            <a:t>教育費、災害復旧費</a:t>
          </a:r>
          <a:endParaRPr lang="ja-JP" altLang="ja-JP" sz="1400">
            <a:effectLst/>
          </a:endParaRPr>
        </a:p>
        <a:p>
          <a:r>
            <a:rPr kumimoji="1" lang="ja-JP" altLang="ja-JP" sz="1100">
              <a:solidFill>
                <a:schemeClr val="dk1"/>
              </a:solidFill>
              <a:effectLst/>
              <a:latin typeface="+mn-lt"/>
              <a:ea typeface="+mn-ea"/>
              <a:cs typeface="+mn-cs"/>
            </a:rPr>
            <a:t>　民生費は、</a:t>
          </a:r>
          <a:r>
            <a:rPr kumimoji="1" lang="ja-JP" altLang="en-US" sz="1100">
              <a:solidFill>
                <a:schemeClr val="dk1"/>
              </a:solidFill>
              <a:effectLst/>
              <a:latin typeface="+mn-lt"/>
              <a:ea typeface="+mn-ea"/>
              <a:cs typeface="+mn-cs"/>
            </a:rPr>
            <a:t>障害</a:t>
          </a:r>
          <a:r>
            <a:rPr kumimoji="1" lang="ja-JP" altLang="ja-JP" sz="1100">
              <a:solidFill>
                <a:schemeClr val="dk1"/>
              </a:solidFill>
              <a:effectLst/>
              <a:latin typeface="+mn-lt"/>
              <a:ea typeface="+mn-ea"/>
              <a:cs typeface="+mn-cs"/>
            </a:rPr>
            <a:t>福祉サービス</a:t>
          </a:r>
          <a:r>
            <a:rPr kumimoji="1" lang="ja-JP" altLang="en-US" sz="1100">
              <a:solidFill>
                <a:schemeClr val="dk1"/>
              </a:solidFill>
              <a:effectLst/>
              <a:latin typeface="+mn-lt"/>
              <a:ea typeface="+mn-ea"/>
              <a:cs typeface="+mn-cs"/>
            </a:rPr>
            <a:t>介護等給付費や訓練等給付費が増加傾向</a:t>
          </a:r>
          <a:r>
            <a:rPr kumimoji="1" lang="ja-JP" altLang="ja-JP" sz="1100">
              <a:solidFill>
                <a:schemeClr val="dk1"/>
              </a:solidFill>
              <a:effectLst/>
              <a:latin typeface="+mn-lt"/>
              <a:ea typeface="+mn-ea"/>
              <a:cs typeface="+mn-cs"/>
            </a:rPr>
            <a:t>に</a:t>
          </a:r>
          <a:r>
            <a:rPr kumimoji="1" lang="ja-JP" altLang="en-US" sz="1100">
              <a:solidFill>
                <a:schemeClr val="dk1"/>
              </a:solidFill>
              <a:effectLst/>
              <a:latin typeface="+mn-lt"/>
              <a:ea typeface="+mn-ea"/>
              <a:cs typeface="+mn-cs"/>
            </a:rPr>
            <a:t>あり、</a:t>
          </a:r>
          <a:r>
            <a:rPr kumimoji="1" lang="ja-JP" altLang="ja-JP" sz="1100">
              <a:solidFill>
                <a:schemeClr val="dk1"/>
              </a:solidFill>
              <a:effectLst/>
              <a:latin typeface="+mn-lt"/>
              <a:ea typeface="+mn-ea"/>
              <a:cs typeface="+mn-cs"/>
            </a:rPr>
            <a:t>高い水準となっている。</a:t>
          </a:r>
          <a:endParaRPr lang="ja-JP" altLang="ja-JP" sz="1400">
            <a:effectLst/>
          </a:endParaRPr>
        </a:p>
        <a:p>
          <a:r>
            <a:rPr kumimoji="1" lang="ja-JP" altLang="ja-JP" sz="1100">
              <a:solidFill>
                <a:schemeClr val="dk1"/>
              </a:solidFill>
              <a:effectLst/>
              <a:latin typeface="+mn-lt"/>
              <a:ea typeface="+mn-ea"/>
              <a:cs typeface="+mn-cs"/>
            </a:rPr>
            <a:t>　教育費は、</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31</a:t>
          </a:r>
          <a:r>
            <a:rPr kumimoji="1" lang="ja-JP" altLang="en-US"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月に</a:t>
          </a:r>
          <a:r>
            <a:rPr kumimoji="1" lang="ja-JP" altLang="ja-JP" sz="1100">
              <a:solidFill>
                <a:schemeClr val="dk1"/>
              </a:solidFill>
              <a:effectLst/>
              <a:latin typeface="+mn-lt"/>
              <a:ea typeface="+mn-ea"/>
              <a:cs typeface="+mn-cs"/>
            </a:rPr>
            <a:t>開校</a:t>
          </a:r>
          <a:r>
            <a:rPr kumimoji="1" lang="ja-JP" altLang="en-US" sz="1100">
              <a:solidFill>
                <a:schemeClr val="dk1"/>
              </a:solidFill>
              <a:effectLst/>
              <a:latin typeface="+mn-lt"/>
              <a:ea typeface="+mn-ea"/>
              <a:cs typeface="+mn-cs"/>
            </a:rPr>
            <a:t>した新中学校（くす星翔中学校）の建設事業が終了したことにより、</a:t>
          </a:r>
          <a:r>
            <a:rPr kumimoji="1" lang="ja-JP" altLang="ja-JP" sz="1100">
              <a:solidFill>
                <a:schemeClr val="dk1"/>
              </a:solidFill>
              <a:effectLst/>
              <a:latin typeface="+mn-lt"/>
              <a:ea typeface="+mn-ea"/>
              <a:cs typeface="+mn-cs"/>
            </a:rPr>
            <a:t>大幅</a:t>
          </a:r>
          <a:r>
            <a:rPr kumimoji="1" lang="ja-JP" altLang="en-US" sz="1100">
              <a:solidFill>
                <a:schemeClr val="dk1"/>
              </a:solidFill>
              <a:effectLst/>
              <a:latin typeface="+mn-lt"/>
              <a:ea typeface="+mn-ea"/>
              <a:cs typeface="+mn-cs"/>
            </a:rPr>
            <a:t>な減少</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年度決算で</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類似団体平均値よりも低い項目⇒総務費、衛生費、労働費、土木費、消防費、公債費</a:t>
          </a:r>
          <a:endParaRPr lang="ja-JP" altLang="ja-JP" sz="1400">
            <a:effectLst/>
          </a:endParaRPr>
        </a:p>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公債費は、</a:t>
          </a:r>
          <a:r>
            <a:rPr kumimoji="1" lang="ja-JP" altLang="en-US" sz="1100">
              <a:solidFill>
                <a:schemeClr val="dk1"/>
              </a:solidFill>
              <a:effectLst/>
              <a:latin typeface="+mn-lt"/>
              <a:ea typeface="+mn-ea"/>
              <a:cs typeface="+mn-cs"/>
            </a:rPr>
            <a:t>過疎債の減少により、</a:t>
          </a:r>
          <a:r>
            <a:rPr kumimoji="1" lang="ja-JP" altLang="ja-JP" sz="1100">
              <a:solidFill>
                <a:schemeClr val="dk1"/>
              </a:solidFill>
              <a:effectLst/>
              <a:latin typeface="+mn-lt"/>
              <a:ea typeface="+mn-ea"/>
              <a:cs typeface="+mn-cs"/>
            </a:rPr>
            <a:t>類似団体平均値よりも低い水準となっている</a:t>
          </a:r>
          <a:r>
            <a:rPr kumimoji="1" lang="ja-JP" altLang="en-US" sz="1100">
              <a:solidFill>
                <a:schemeClr val="dk1"/>
              </a:solidFill>
              <a:effectLst/>
              <a:latin typeface="+mn-lt"/>
              <a:ea typeface="+mn-ea"/>
              <a:cs typeface="+mn-cs"/>
            </a:rPr>
            <a:t>が、来年度以降は、中学校建設事業の償還や災害復旧事業債及び臨時財政対策債の増加により、増加傾向に転じていくと考えられる。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大分県玖珠町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令和元</a:t>
          </a:r>
          <a:r>
            <a:rPr kumimoji="1" lang="ja-JP" altLang="ja-JP" sz="1100">
              <a:solidFill>
                <a:schemeClr val="dk1"/>
              </a:solidFill>
              <a:effectLst/>
              <a:latin typeface="+mn-lt"/>
              <a:ea typeface="+mn-ea"/>
              <a:cs typeface="+mn-cs"/>
            </a:rPr>
            <a:t>年度について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、財政調整基金</a:t>
          </a:r>
          <a:r>
            <a:rPr kumimoji="1" lang="ja-JP" altLang="en-US" sz="1100">
              <a:solidFill>
                <a:schemeClr val="dk1"/>
              </a:solidFill>
              <a:effectLst/>
              <a:latin typeface="+mn-lt"/>
              <a:ea typeface="+mn-ea"/>
              <a:cs typeface="+mn-cs"/>
            </a:rPr>
            <a:t>の積み立てを行ったものの、</a:t>
          </a:r>
          <a:r>
            <a:rPr kumimoji="1" lang="ja-JP" altLang="ja-JP" sz="1100">
              <a:solidFill>
                <a:schemeClr val="dk1"/>
              </a:solidFill>
              <a:effectLst/>
              <a:latin typeface="+mn-lt"/>
              <a:ea typeface="+mn-ea"/>
              <a:cs typeface="+mn-cs"/>
            </a:rPr>
            <a:t>取り崩し</a:t>
          </a:r>
          <a:r>
            <a:rPr kumimoji="1" lang="ja-JP" altLang="en-US" sz="1100">
              <a:solidFill>
                <a:schemeClr val="dk1"/>
              </a:solidFill>
              <a:effectLst/>
              <a:latin typeface="+mn-lt"/>
              <a:ea typeface="+mn-ea"/>
              <a:cs typeface="+mn-cs"/>
            </a:rPr>
            <a:t>も行って</a:t>
          </a:r>
          <a:r>
            <a:rPr kumimoji="1" lang="ja-JP" altLang="ja-JP" sz="1100">
              <a:solidFill>
                <a:schemeClr val="dk1"/>
              </a:solidFill>
              <a:effectLst/>
              <a:latin typeface="+mn-lt"/>
              <a:ea typeface="+mn-ea"/>
              <a:cs typeface="+mn-cs"/>
            </a:rPr>
            <a:t>おり、実質単年度収支は</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年度に比べて</a:t>
          </a:r>
          <a:r>
            <a:rPr kumimoji="1" lang="en-US" altLang="ja-JP" sz="1100">
              <a:solidFill>
                <a:schemeClr val="dk1"/>
              </a:solidFill>
              <a:effectLst/>
              <a:latin typeface="+mn-lt"/>
              <a:ea typeface="+mn-ea"/>
              <a:cs typeface="+mn-cs"/>
            </a:rPr>
            <a:t>4.37</a:t>
          </a:r>
          <a:r>
            <a:rPr kumimoji="1" lang="ja-JP" altLang="en-US" sz="1100">
              <a:solidFill>
                <a:schemeClr val="dk1"/>
              </a:solidFill>
              <a:effectLst/>
              <a:latin typeface="+mn-lt"/>
              <a:ea typeface="+mn-ea"/>
              <a:cs typeface="+mn-cs"/>
            </a:rPr>
            <a:t>％回復したが、</a:t>
          </a:r>
          <a:r>
            <a:rPr kumimoji="1" lang="ja-JP" altLang="ja-JP" sz="1100">
              <a:solidFill>
                <a:schemeClr val="dk1"/>
              </a:solidFill>
              <a:effectLst/>
              <a:latin typeface="+mn-lt"/>
              <a:ea typeface="+mn-ea"/>
              <a:cs typeface="+mn-cs"/>
            </a:rPr>
            <a:t>赤字となっている。</a:t>
          </a:r>
          <a:endParaRPr lang="ja-JP" altLang="ja-JP" sz="1400">
            <a:effectLst/>
          </a:endParaRPr>
        </a:p>
        <a:p>
          <a:r>
            <a:rPr kumimoji="1" lang="ja-JP" altLang="ja-JP" sz="1100">
              <a:solidFill>
                <a:schemeClr val="dk1"/>
              </a:solidFill>
              <a:effectLst/>
              <a:latin typeface="+mn-lt"/>
              <a:ea typeface="+mn-ea"/>
              <a:cs typeface="+mn-cs"/>
            </a:rPr>
            <a:t>　実質単年度収支は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年連続の赤字であり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財政調整基金残高の減少が続いている。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今後は、新</a:t>
          </a:r>
          <a:r>
            <a:rPr kumimoji="1" lang="ja-JP" altLang="ja-JP" sz="1100">
              <a:solidFill>
                <a:schemeClr val="dk1"/>
              </a:solidFill>
              <a:effectLst/>
              <a:latin typeface="+mn-lt"/>
              <a:ea typeface="+mn-ea"/>
              <a:cs typeface="+mn-cs"/>
            </a:rPr>
            <a:t>中学校建設</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大型事業</a:t>
          </a:r>
          <a:r>
            <a:rPr kumimoji="1" lang="ja-JP" altLang="en-US" sz="1100">
              <a:solidFill>
                <a:schemeClr val="dk1"/>
              </a:solidFill>
              <a:effectLst/>
              <a:latin typeface="+mn-lt"/>
              <a:ea typeface="+mn-ea"/>
              <a:cs typeface="+mn-cs"/>
            </a:rPr>
            <a:t>の事業完了</a:t>
          </a:r>
          <a:r>
            <a:rPr kumimoji="1" lang="ja-JP" altLang="ja-JP" sz="1100">
              <a:solidFill>
                <a:schemeClr val="dk1"/>
              </a:solidFill>
              <a:effectLst/>
              <a:latin typeface="+mn-lt"/>
              <a:ea typeface="+mn-ea"/>
              <a:cs typeface="+mn-cs"/>
            </a:rPr>
            <a:t>により、公債費の増加や学校跡地管理</a:t>
          </a:r>
          <a:r>
            <a:rPr kumimoji="1" lang="ja-JP" altLang="en-US" sz="1100">
              <a:solidFill>
                <a:schemeClr val="dk1"/>
              </a:solidFill>
              <a:effectLst/>
              <a:latin typeface="+mn-lt"/>
              <a:ea typeface="+mn-ea"/>
              <a:cs typeface="+mn-cs"/>
            </a:rPr>
            <a:t>等の</a:t>
          </a:r>
          <a:r>
            <a:rPr kumimoji="1" lang="ja-JP" altLang="ja-JP" sz="1100">
              <a:solidFill>
                <a:schemeClr val="dk1"/>
              </a:solidFill>
              <a:effectLst/>
              <a:latin typeface="+mn-lt"/>
              <a:ea typeface="+mn-ea"/>
              <a:cs typeface="+mn-cs"/>
            </a:rPr>
            <a:t>新たな経費が発生するため、行財政改革の更なる推進が必要な状況である。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大分県玖珠町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令和元</a:t>
          </a:r>
          <a:r>
            <a:rPr kumimoji="1" lang="ja-JP" altLang="ja-JP" sz="1100">
              <a:solidFill>
                <a:schemeClr val="dk1"/>
              </a:solidFill>
              <a:effectLst/>
              <a:latin typeface="+mn-lt"/>
              <a:ea typeface="+mn-ea"/>
              <a:cs typeface="+mn-cs"/>
            </a:rPr>
            <a:t>年度決算</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、すべての会計において黒字である。</a:t>
          </a:r>
          <a:endParaRPr lang="ja-JP" altLang="ja-JP" sz="1400">
            <a:effectLst/>
          </a:endParaRPr>
        </a:p>
        <a:p>
          <a:r>
            <a:rPr kumimoji="1" lang="ja-JP" altLang="ja-JP" sz="1100">
              <a:solidFill>
                <a:schemeClr val="dk1"/>
              </a:solidFill>
              <a:effectLst/>
              <a:latin typeface="+mn-lt"/>
              <a:ea typeface="+mn-ea"/>
              <a:cs typeface="+mn-cs"/>
            </a:rPr>
            <a:t>　水道会計については、</a:t>
          </a:r>
          <a:r>
            <a:rPr kumimoji="1" lang="ja-JP" altLang="en-US" sz="1100">
              <a:solidFill>
                <a:schemeClr val="dk1"/>
              </a:solidFill>
              <a:effectLst/>
              <a:latin typeface="+mn-lt"/>
              <a:ea typeface="+mn-ea"/>
              <a:cs typeface="+mn-cs"/>
            </a:rPr>
            <a:t>今年度においても</a:t>
          </a:r>
          <a:r>
            <a:rPr kumimoji="1" lang="ja-JP" altLang="ja-JP" sz="1100">
              <a:solidFill>
                <a:schemeClr val="dk1"/>
              </a:solidFill>
              <a:effectLst/>
              <a:latin typeface="+mn-lt"/>
              <a:ea typeface="+mn-ea"/>
              <a:cs typeface="+mn-cs"/>
            </a:rPr>
            <a:t>経常収支比率、料金回収率は良好であるが、</a:t>
          </a:r>
          <a:r>
            <a:rPr kumimoji="1" lang="ja-JP" altLang="en-US" sz="1100">
              <a:solidFill>
                <a:schemeClr val="dk1"/>
              </a:solidFill>
              <a:effectLst/>
              <a:latin typeface="+mn-lt"/>
              <a:ea typeface="+mn-ea"/>
              <a:cs typeface="+mn-cs"/>
            </a:rPr>
            <a:t>今後原水の汚濁対策他区域拡張に伴う建設改良事業などの計画や老朽化対策の資金調達等の財源確保</a:t>
          </a:r>
          <a:r>
            <a:rPr kumimoji="1" lang="ja-JP" altLang="ja-JP" sz="1100">
              <a:solidFill>
                <a:schemeClr val="dk1"/>
              </a:solidFill>
              <a:effectLst/>
              <a:latin typeface="+mn-lt"/>
              <a:ea typeface="+mn-ea"/>
              <a:cs typeface="+mn-cs"/>
            </a:rPr>
            <a:t>に苦慮している。</a:t>
          </a:r>
          <a:endParaRPr lang="ja-JP" altLang="ja-JP" sz="1400">
            <a:effectLst/>
          </a:endParaRPr>
        </a:p>
        <a:p>
          <a:r>
            <a:rPr kumimoji="1" lang="ja-JP" altLang="ja-JP" sz="1100">
              <a:solidFill>
                <a:schemeClr val="dk1"/>
              </a:solidFill>
              <a:effectLst/>
              <a:latin typeface="+mn-lt"/>
              <a:ea typeface="+mn-ea"/>
              <a:cs typeface="+mn-cs"/>
            </a:rPr>
            <a:t>　簡易水道会計については、綾垣簡易水道事業</a:t>
          </a:r>
          <a:r>
            <a:rPr kumimoji="1" lang="ja-JP" altLang="en-US" sz="1100">
              <a:solidFill>
                <a:schemeClr val="dk1"/>
              </a:solidFill>
              <a:effectLst/>
              <a:latin typeface="+mn-lt"/>
              <a:ea typeface="+mn-ea"/>
              <a:cs typeface="+mn-cs"/>
            </a:rPr>
            <a:t>の料金収入が増加したものの、町内に６ケ所あった簡易水道のうち、３ヶ所が給水施設に移行したため、給水人口が半数以下に減少したため、昨年度同様、</a:t>
          </a:r>
          <a:r>
            <a:rPr kumimoji="1" lang="ja-JP" altLang="ja-JP" sz="1100">
              <a:solidFill>
                <a:schemeClr val="dk1"/>
              </a:solidFill>
              <a:effectLst/>
              <a:latin typeface="+mn-lt"/>
              <a:ea typeface="+mn-ea"/>
              <a:cs typeface="+mn-cs"/>
            </a:rPr>
            <a:t>低水準のままであり、実質収支は０となっている。</a:t>
          </a:r>
          <a:endParaRPr lang="ja-JP" altLang="ja-JP" sz="1400">
            <a:effectLst/>
          </a:endParaRPr>
        </a:p>
        <a:p>
          <a:r>
            <a:rPr kumimoji="1" lang="ja-JP" altLang="ja-JP" sz="1100">
              <a:solidFill>
                <a:schemeClr val="dk1"/>
              </a:solidFill>
              <a:effectLst/>
              <a:latin typeface="+mn-lt"/>
              <a:ea typeface="+mn-ea"/>
              <a:cs typeface="+mn-cs"/>
            </a:rPr>
            <a:t>　今後も引き続き歳出の推移を注視し、必要な措置を講じていく必要がある。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大分県玖珠町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年度にふるさと融資分の繰上償還を実施し</a:t>
          </a:r>
          <a:r>
            <a:rPr kumimoji="1" lang="ja-JP" altLang="en-US" sz="1100">
              <a:solidFill>
                <a:schemeClr val="dk1"/>
              </a:solidFill>
              <a:effectLst/>
              <a:latin typeface="+mn-lt"/>
              <a:ea typeface="+mn-ea"/>
              <a:cs typeface="+mn-cs"/>
            </a:rPr>
            <a:t>て以来</a:t>
          </a:r>
          <a:r>
            <a:rPr kumimoji="1" lang="ja-JP" altLang="ja-JP" sz="1100">
              <a:solidFill>
                <a:schemeClr val="dk1"/>
              </a:solidFill>
              <a:effectLst/>
              <a:latin typeface="+mn-lt"/>
              <a:ea typeface="+mn-ea"/>
              <a:cs typeface="+mn-cs"/>
            </a:rPr>
            <a:t>、分子控除額である算入公債費等（貸付金の財源として発行した地方債に係る貸付金の元利償還金）が減少しており、実質公債費比率の分子は増額となっている。</a:t>
          </a:r>
          <a:endParaRPr lang="ja-JP" altLang="ja-JP" sz="1400">
            <a:effectLst/>
          </a:endParaRPr>
        </a:p>
        <a:p>
          <a:r>
            <a:rPr kumimoji="1" lang="ja-JP" altLang="ja-JP" sz="1100">
              <a:solidFill>
                <a:schemeClr val="dk1"/>
              </a:solidFill>
              <a:effectLst/>
              <a:latin typeface="+mn-lt"/>
              <a:ea typeface="+mn-ea"/>
              <a:cs typeface="+mn-cs"/>
            </a:rPr>
            <a:t>　今後の見込みとしては、組合等が起こした地方債の元利償還金に対する負担金は減少していくが、大型事業の実施</a:t>
          </a:r>
          <a:r>
            <a:rPr kumimoji="1" lang="ja-JP" altLang="en-US" sz="1100">
              <a:solidFill>
                <a:schemeClr val="dk1"/>
              </a:solidFill>
              <a:effectLst/>
              <a:latin typeface="+mn-lt"/>
              <a:ea typeface="+mn-ea"/>
              <a:cs typeface="+mn-cs"/>
            </a:rPr>
            <a:t>や災害</a:t>
          </a:r>
          <a:r>
            <a:rPr kumimoji="1" lang="ja-JP" altLang="ja-JP" sz="1100">
              <a:solidFill>
                <a:schemeClr val="dk1"/>
              </a:solidFill>
              <a:effectLst/>
              <a:latin typeface="+mn-lt"/>
              <a:ea typeface="+mn-ea"/>
              <a:cs typeface="+mn-cs"/>
            </a:rPr>
            <a:t>等により地方債の元利償還金は増加していく見込み</a:t>
          </a:r>
          <a:r>
            <a:rPr kumimoji="1" lang="ja-JP" altLang="en-US" sz="1100">
              <a:solidFill>
                <a:schemeClr val="dk1"/>
              </a:solidFill>
              <a:effectLst/>
              <a:latin typeface="+mn-lt"/>
              <a:ea typeface="+mn-ea"/>
              <a:cs typeface="+mn-cs"/>
            </a:rPr>
            <a:t>になることから、結果的に実質公債費比率も増加することが考えられる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今後も、</a:t>
          </a:r>
          <a:r>
            <a:rPr kumimoji="1" lang="ja-JP" altLang="ja-JP" sz="1100">
              <a:solidFill>
                <a:schemeClr val="dk1"/>
              </a:solidFill>
              <a:effectLst/>
              <a:latin typeface="+mn-lt"/>
              <a:ea typeface="+mn-ea"/>
              <a:cs typeface="+mn-cs"/>
            </a:rPr>
            <a:t>公債費の適正化を検討していくことが必要である。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大分県玖珠町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令和元</a:t>
          </a:r>
          <a:r>
            <a:rPr kumimoji="1" lang="ja-JP" altLang="ja-JP" sz="1100">
              <a:solidFill>
                <a:schemeClr val="dk1"/>
              </a:solidFill>
              <a:effectLst/>
              <a:latin typeface="+mn-lt"/>
              <a:ea typeface="+mn-ea"/>
              <a:cs typeface="+mn-cs"/>
            </a:rPr>
            <a:t>年度決算</a:t>
          </a:r>
          <a:r>
            <a:rPr kumimoji="1" lang="ja-JP" altLang="en-US" sz="1100">
              <a:solidFill>
                <a:schemeClr val="dk1"/>
              </a:solidFill>
              <a:effectLst/>
              <a:latin typeface="+mn-lt"/>
              <a:ea typeface="+mn-ea"/>
              <a:cs typeface="+mn-cs"/>
            </a:rPr>
            <a:t>においても</a:t>
          </a:r>
          <a:r>
            <a:rPr kumimoji="1" lang="ja-JP" altLang="ja-JP" sz="1100">
              <a:solidFill>
                <a:schemeClr val="dk1"/>
              </a:solidFill>
              <a:effectLst/>
              <a:latin typeface="+mn-lt"/>
              <a:ea typeface="+mn-ea"/>
              <a:cs typeface="+mn-cs"/>
            </a:rPr>
            <a:t>、将来負担額が増加、充当可能財源等については充当可能基金、充当可能特定歳入ともに減少しているため、将来負担比率の分子は増加している。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玖珠工業団地企業進出（新栄合板）に伴う助成金による</a:t>
          </a:r>
          <a:r>
            <a:rPr kumimoji="1" lang="ja-JP" altLang="ja-JP" sz="1100">
              <a:solidFill>
                <a:schemeClr val="dk1"/>
              </a:solidFill>
              <a:effectLst/>
              <a:latin typeface="+mn-lt"/>
              <a:ea typeface="+mn-ea"/>
              <a:cs typeface="+mn-cs"/>
            </a:rPr>
            <a:t>基金取り崩しが要因である。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今後も、災害等の地方債発行により、将来負担比率が上昇することが見込まれ、</a:t>
          </a:r>
          <a:r>
            <a:rPr kumimoji="1" lang="ja-JP" altLang="ja-JP" sz="1100">
              <a:solidFill>
                <a:schemeClr val="dk1"/>
              </a:solidFill>
              <a:effectLst/>
              <a:latin typeface="+mn-lt"/>
              <a:ea typeface="+mn-ea"/>
              <a:cs typeface="+mn-cs"/>
            </a:rPr>
            <a:t>地方債の適正な発行管理を行い、将来負担の抑制に努める。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大分県玖珠町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mn-ea"/>
              <a:ea typeface="+mn-ea"/>
              <a:cs typeface="+mn-cs"/>
            </a:rPr>
            <a:t>基金全体としては</a:t>
          </a:r>
          <a:r>
            <a:rPr kumimoji="1" lang="en-US" altLang="ja-JP" sz="1300">
              <a:solidFill>
                <a:schemeClr val="dk1"/>
              </a:solidFill>
              <a:effectLst/>
              <a:latin typeface="+mn-ea"/>
              <a:ea typeface="+mn-ea"/>
              <a:cs typeface="+mn-cs"/>
            </a:rPr>
            <a:t>268</a:t>
          </a:r>
          <a:r>
            <a:rPr kumimoji="1" lang="ja-JP" altLang="ja-JP" sz="1300">
              <a:solidFill>
                <a:schemeClr val="dk1"/>
              </a:solidFill>
              <a:effectLst/>
              <a:latin typeface="+mn-ea"/>
              <a:ea typeface="+mn-ea"/>
              <a:cs typeface="+mn-cs"/>
            </a:rPr>
            <a:t>百万円の減少となった。</a:t>
          </a:r>
          <a:r>
            <a:rPr kumimoji="1" lang="ja-JP" altLang="en-US" sz="1300">
              <a:solidFill>
                <a:schemeClr val="dk1"/>
              </a:solidFill>
              <a:effectLst/>
              <a:latin typeface="+mn-ea"/>
              <a:ea typeface="+mn-ea"/>
              <a:cs typeface="+mn-cs"/>
            </a:rPr>
            <a:t>増加の主な基金としては、</a:t>
          </a:r>
          <a:r>
            <a:rPr kumimoji="1" lang="ja-JP" altLang="ja-JP" sz="1300">
              <a:solidFill>
                <a:schemeClr val="dk1"/>
              </a:solidFill>
              <a:effectLst/>
              <a:latin typeface="+mn-ea"/>
              <a:ea typeface="+mn-ea"/>
              <a:cs typeface="+mn-cs"/>
            </a:rPr>
            <a:t>公共施設等総合管理基金</a:t>
          </a:r>
          <a:r>
            <a:rPr kumimoji="1" lang="ja-JP" altLang="en-US" sz="1300">
              <a:solidFill>
                <a:schemeClr val="dk1"/>
              </a:solidFill>
              <a:effectLst/>
              <a:latin typeface="+mn-ea"/>
              <a:ea typeface="+mn-ea"/>
              <a:cs typeface="+mn-cs"/>
            </a:rPr>
            <a:t>・学力向上推進事業基金</a:t>
          </a:r>
          <a:r>
            <a:rPr kumimoji="1" lang="ja-JP" altLang="ja-JP" sz="1300">
              <a:solidFill>
                <a:schemeClr val="dk1"/>
              </a:solidFill>
              <a:effectLst/>
              <a:latin typeface="+mn-ea"/>
              <a:ea typeface="+mn-ea"/>
              <a:cs typeface="+mn-cs"/>
            </a:rPr>
            <a:t>などの積立</a:t>
          </a:r>
          <a:r>
            <a:rPr kumimoji="1" lang="ja-JP" altLang="en-US" sz="1300">
              <a:solidFill>
                <a:schemeClr val="dk1"/>
              </a:solidFill>
              <a:effectLst/>
              <a:latin typeface="+mn-ea"/>
              <a:ea typeface="+mn-ea"/>
              <a:cs typeface="+mn-cs"/>
            </a:rPr>
            <a:t>、減少の主な基金としては、地域振興基金・ふるさと応援基金などの取崩しや、その他、</a:t>
          </a:r>
          <a:r>
            <a:rPr kumimoji="1" lang="ja-JP" altLang="ja-JP" sz="1300">
              <a:solidFill>
                <a:schemeClr val="dk1"/>
              </a:solidFill>
              <a:effectLst/>
              <a:latin typeface="+mn-ea"/>
              <a:ea typeface="+mn-ea"/>
              <a:cs typeface="+mn-cs"/>
            </a:rPr>
            <a:t>収支調整のため財政調整基金を</a:t>
          </a:r>
          <a:r>
            <a:rPr kumimoji="1" lang="en-US" altLang="ja-JP" sz="1300">
              <a:solidFill>
                <a:schemeClr val="dk1"/>
              </a:solidFill>
              <a:effectLst/>
              <a:latin typeface="+mn-ea"/>
              <a:ea typeface="+mn-ea"/>
              <a:cs typeface="+mn-cs"/>
            </a:rPr>
            <a:t>283</a:t>
          </a:r>
          <a:r>
            <a:rPr kumimoji="1" lang="ja-JP" altLang="ja-JP" sz="1300">
              <a:solidFill>
                <a:schemeClr val="dk1"/>
              </a:solidFill>
              <a:effectLst/>
              <a:latin typeface="+mn-ea"/>
              <a:ea typeface="+mn-ea"/>
              <a:cs typeface="+mn-cs"/>
            </a:rPr>
            <a:t>百万円、</a:t>
          </a:r>
          <a:r>
            <a:rPr kumimoji="1" lang="ja-JP" altLang="en-US" sz="1300">
              <a:solidFill>
                <a:schemeClr val="dk1"/>
              </a:solidFill>
              <a:effectLst/>
              <a:latin typeface="+mn-ea"/>
              <a:ea typeface="+mn-ea"/>
              <a:cs typeface="+mn-cs"/>
            </a:rPr>
            <a:t>減債基金</a:t>
          </a:r>
          <a:r>
            <a:rPr kumimoji="1" lang="ja-JP" altLang="ja-JP" sz="1300">
              <a:solidFill>
                <a:schemeClr val="dk1"/>
              </a:solidFill>
              <a:effectLst/>
              <a:latin typeface="+mn-ea"/>
              <a:ea typeface="+mn-ea"/>
              <a:cs typeface="+mn-cs"/>
            </a:rPr>
            <a:t>を</a:t>
          </a:r>
          <a:r>
            <a:rPr kumimoji="1" lang="en-US" altLang="ja-JP" sz="1300">
              <a:solidFill>
                <a:schemeClr val="dk1"/>
              </a:solidFill>
              <a:effectLst/>
              <a:latin typeface="+mn-ea"/>
              <a:ea typeface="+mn-ea"/>
              <a:cs typeface="+mn-cs"/>
            </a:rPr>
            <a:t>58</a:t>
          </a:r>
          <a:r>
            <a:rPr kumimoji="1" lang="ja-JP" altLang="ja-JP" sz="1300">
              <a:solidFill>
                <a:schemeClr val="dk1"/>
              </a:solidFill>
              <a:effectLst/>
              <a:latin typeface="+mn-ea"/>
              <a:ea typeface="+mn-ea"/>
              <a:cs typeface="+mn-cs"/>
            </a:rPr>
            <a:t>百万円取崩したことによる</a:t>
          </a:r>
          <a:r>
            <a:rPr kumimoji="1" lang="ja-JP" altLang="en-US" sz="1300">
              <a:solidFill>
                <a:schemeClr val="dk1"/>
              </a:solidFill>
              <a:effectLst/>
              <a:latin typeface="+mn-ea"/>
              <a:ea typeface="+mn-ea"/>
              <a:cs typeface="+mn-cs"/>
            </a:rPr>
            <a:t>減少</a:t>
          </a:r>
          <a:r>
            <a:rPr kumimoji="1" lang="ja-JP" altLang="ja-JP" sz="1300">
              <a:solidFill>
                <a:schemeClr val="dk1"/>
              </a:solidFill>
              <a:effectLst/>
              <a:latin typeface="+mn-ea"/>
              <a:ea typeface="+mn-ea"/>
              <a:cs typeface="+mn-cs"/>
            </a:rPr>
            <a:t>などである。</a:t>
          </a:r>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mn-lt"/>
              <a:ea typeface="+mn-ea"/>
              <a:cs typeface="+mn-cs"/>
            </a:rPr>
            <a:t>　</a:t>
          </a:r>
          <a:r>
            <a:rPr kumimoji="1" lang="ja-JP" altLang="ja-JP" sz="1300">
              <a:solidFill>
                <a:sysClr val="windowText" lastClr="000000"/>
              </a:solidFill>
              <a:effectLst/>
              <a:latin typeface="+mn-lt"/>
              <a:ea typeface="+mn-ea"/>
              <a:cs typeface="+mn-cs"/>
            </a:rPr>
            <a:t>今後も特定防衛施設周辺整備調整交付金を財源とした、基金に積立を行い、事業に充当する。</a:t>
          </a:r>
          <a:endParaRPr lang="ja-JP" altLang="ja-JP" sz="1300">
            <a:solidFill>
              <a:sysClr val="windowText" lastClr="000000"/>
            </a:solidFill>
            <a:effectLst/>
          </a:endParaRPr>
        </a:p>
        <a:p>
          <a:r>
            <a:rPr kumimoji="1" lang="ja-JP" altLang="en-US" sz="1300">
              <a:solidFill>
                <a:sysClr val="windowText" lastClr="000000"/>
              </a:solidFill>
              <a:effectLst/>
              <a:latin typeface="+mn-lt"/>
              <a:ea typeface="+mn-ea"/>
              <a:cs typeface="+mn-cs"/>
            </a:rPr>
            <a:t>　</a:t>
          </a:r>
          <a:r>
            <a:rPr kumimoji="1" lang="ja-JP" altLang="ja-JP" sz="1300">
              <a:solidFill>
                <a:sysClr val="windowText" lastClr="000000"/>
              </a:solidFill>
              <a:effectLst/>
              <a:latin typeface="+mn-lt"/>
              <a:ea typeface="+mn-ea"/>
              <a:cs typeface="+mn-cs"/>
            </a:rPr>
            <a:t>財政調整基金が減少傾向にあることから、行財政改革プランの実施により、財政調整基金の取崩しを抑制し、可能な範囲で積立を行う。</a:t>
          </a:r>
          <a:endParaRPr lang="ja-JP" altLang="ja-JP" sz="1300">
            <a:solidFill>
              <a:sysClr val="windowText" lastClr="000000"/>
            </a:solidFill>
            <a:effectLst/>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mn-ea"/>
              <a:ea typeface="+mn-ea"/>
              <a:cs typeface="+mn-cs"/>
            </a:rPr>
            <a:t>（基金の使途）</a:t>
          </a:r>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　</a:t>
          </a:r>
          <a:r>
            <a:rPr kumimoji="1" lang="ja-JP" altLang="ja-JP" sz="1200">
              <a:solidFill>
                <a:schemeClr val="dk1"/>
              </a:solidFill>
              <a:effectLst/>
              <a:latin typeface="+mn-ea"/>
              <a:ea typeface="+mn-ea"/>
              <a:cs typeface="+mn-cs"/>
            </a:rPr>
            <a:t>地域振興基金　　　　　　　　地域における豊かで快適な生活環境基盤の整備、福祉の充実及び定住促進のため</a:t>
          </a:r>
          <a:r>
            <a:rPr kumimoji="1" lang="ja-JP" altLang="en-US" sz="1200">
              <a:solidFill>
                <a:schemeClr val="dk1"/>
              </a:solidFill>
              <a:effectLst/>
              <a:latin typeface="+mn-ea"/>
              <a:ea typeface="+mn-ea"/>
              <a:cs typeface="+mn-cs"/>
            </a:rPr>
            <a:t>公共施設整備計画に基づく</a:t>
          </a:r>
          <a:r>
            <a:rPr kumimoji="1" lang="ja-JP" altLang="ja-JP" sz="1200">
              <a:solidFill>
                <a:schemeClr val="dk1"/>
              </a:solidFill>
              <a:effectLst/>
              <a:latin typeface="+mn-ea"/>
              <a:ea typeface="+mn-ea"/>
              <a:cs typeface="+mn-cs"/>
            </a:rPr>
            <a:t>事業に充当。</a:t>
          </a:r>
          <a:endParaRPr lang="ja-JP" altLang="ja-JP" sz="1200">
            <a:effectLst/>
            <a:latin typeface="+mn-ea"/>
            <a:ea typeface="+mn-ea"/>
          </a:endParaRPr>
        </a:p>
        <a:p>
          <a:r>
            <a:rPr kumimoji="1" lang="ja-JP" altLang="ja-JP" sz="1200">
              <a:solidFill>
                <a:schemeClr val="dk1"/>
              </a:solidFill>
              <a:effectLst/>
              <a:latin typeface="+mn-ea"/>
              <a:ea typeface="+mn-ea"/>
              <a:cs typeface="+mn-cs"/>
            </a:rPr>
            <a:t>　ふるさと応援基金　　　　　　公営塾運営費や新設中学校（くす星翔中学校）の</a:t>
          </a:r>
          <a:r>
            <a:rPr kumimoji="1" lang="ja-JP" altLang="en-US" sz="1200">
              <a:solidFill>
                <a:schemeClr val="dk1"/>
              </a:solidFill>
              <a:effectLst/>
              <a:latin typeface="+mn-ea"/>
              <a:ea typeface="+mn-ea"/>
              <a:cs typeface="+mn-cs"/>
            </a:rPr>
            <a:t>事務</a:t>
          </a:r>
          <a:r>
            <a:rPr kumimoji="1" lang="ja-JP" altLang="ja-JP" sz="1200">
              <a:solidFill>
                <a:schemeClr val="dk1"/>
              </a:solidFill>
              <a:effectLst/>
              <a:latin typeface="+mn-ea"/>
              <a:ea typeface="+mn-ea"/>
              <a:cs typeface="+mn-cs"/>
            </a:rPr>
            <a:t>経費に充当。</a:t>
          </a:r>
          <a:endParaRPr lang="ja-JP" altLang="ja-JP" sz="1200">
            <a:effectLst/>
            <a:latin typeface="+mn-ea"/>
            <a:ea typeface="+mn-ea"/>
          </a:endParaRPr>
        </a:p>
        <a:p>
          <a:r>
            <a:rPr kumimoji="1" lang="ja-JP" altLang="ja-JP" sz="1200">
              <a:solidFill>
                <a:schemeClr val="dk1"/>
              </a:solidFill>
              <a:effectLst/>
              <a:latin typeface="+mn-ea"/>
              <a:ea typeface="+mn-ea"/>
              <a:cs typeface="+mn-cs"/>
            </a:rPr>
            <a:t>　公共施設等総合管理基金　　　</a:t>
          </a:r>
          <a:r>
            <a:rPr kumimoji="1" lang="ja-JP" altLang="en-US" sz="1200">
              <a:solidFill>
                <a:schemeClr val="dk1"/>
              </a:solidFill>
              <a:effectLst/>
              <a:latin typeface="+mn-ea"/>
              <a:ea typeface="+mn-ea"/>
              <a:cs typeface="+mn-cs"/>
            </a:rPr>
            <a:t>複合施設管理費や豊後森機関庫公園工事費などの</a:t>
          </a:r>
          <a:r>
            <a:rPr kumimoji="1" lang="ja-JP" altLang="ja-JP" sz="1200">
              <a:solidFill>
                <a:schemeClr val="dk1"/>
              </a:solidFill>
              <a:effectLst/>
              <a:latin typeface="+mn-ea"/>
              <a:ea typeface="+mn-ea"/>
              <a:cs typeface="+mn-cs"/>
            </a:rPr>
            <a:t>公共施設等管理総合計画を推進する事業に充当</a:t>
          </a:r>
          <a:endParaRPr lang="ja-JP" altLang="ja-JP" sz="1200">
            <a:effectLst/>
            <a:latin typeface="+mn-ea"/>
            <a:ea typeface="+mn-ea"/>
          </a:endParaRPr>
        </a:p>
        <a:p>
          <a:r>
            <a:rPr kumimoji="1" lang="ja-JP" altLang="ja-JP" sz="1200">
              <a:solidFill>
                <a:schemeClr val="dk1"/>
              </a:solidFill>
              <a:effectLst/>
              <a:latin typeface="+mn-ea"/>
              <a:ea typeface="+mn-ea"/>
              <a:cs typeface="+mn-cs"/>
            </a:rPr>
            <a:t>　学力向上推進事業基金　　　　町立小中学校の児童生徒の学力向上及び学習環境の向上のための経費に充当。</a:t>
          </a:r>
          <a:endParaRPr lang="ja-JP" altLang="ja-JP" sz="1200">
            <a:effectLst/>
            <a:latin typeface="+mn-ea"/>
            <a:ea typeface="+mn-ea"/>
          </a:endParaRPr>
        </a:p>
        <a:p>
          <a:r>
            <a:rPr kumimoji="1" lang="ja-JP" altLang="ja-JP" sz="1200">
              <a:solidFill>
                <a:schemeClr val="dk1"/>
              </a:solidFill>
              <a:effectLst/>
              <a:latin typeface="+mn-ea"/>
              <a:ea typeface="+mn-ea"/>
              <a:cs typeface="+mn-cs"/>
            </a:rPr>
            <a:t>　人材育成基金　　　　　　　　童話の里の町づくりを担う人材の育成を目的とした事業に充当。</a:t>
          </a:r>
          <a:endParaRPr lang="ja-JP" altLang="ja-JP" sz="1200">
            <a:effectLst/>
            <a:latin typeface="+mn-ea"/>
            <a:ea typeface="+mn-ea"/>
          </a:endParaRPr>
        </a:p>
        <a:p>
          <a:endParaRPr lang="ja-JP" altLang="ja-JP" sz="1400">
            <a:effectLst/>
            <a:latin typeface="+mn-ea"/>
            <a:ea typeface="+mn-ea"/>
          </a:endParaRPr>
        </a:p>
        <a:p>
          <a:r>
            <a:rPr kumimoji="1" lang="ja-JP" altLang="en-US" sz="1300">
              <a:solidFill>
                <a:schemeClr val="dk1"/>
              </a:solidFill>
              <a:effectLst/>
              <a:latin typeface="+mn-ea"/>
              <a:ea typeface="+mn-ea"/>
              <a:cs typeface="+mn-cs"/>
            </a:rPr>
            <a:t>（増減理由）</a:t>
          </a:r>
          <a:endParaRPr kumimoji="1" lang="en-US" altLang="ja-JP" sz="13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　</a:t>
          </a:r>
          <a:r>
            <a:rPr kumimoji="1" lang="ja-JP" altLang="ja-JP" sz="1200">
              <a:solidFill>
                <a:schemeClr val="dk1"/>
              </a:solidFill>
              <a:effectLst/>
              <a:latin typeface="+mn-ea"/>
              <a:ea typeface="+mn-ea"/>
              <a:cs typeface="+mn-cs"/>
            </a:rPr>
            <a:t>地域振興基金　　　　　　　　玖珠工業団地</a:t>
          </a:r>
          <a:r>
            <a:rPr kumimoji="1" lang="ja-JP" altLang="en-US" sz="1200">
              <a:solidFill>
                <a:schemeClr val="dk1"/>
              </a:solidFill>
              <a:effectLst/>
              <a:latin typeface="+mn-ea"/>
              <a:ea typeface="+mn-ea"/>
              <a:cs typeface="+mn-cs"/>
            </a:rPr>
            <a:t>内の</a:t>
          </a:r>
          <a:r>
            <a:rPr kumimoji="1" lang="ja-JP" altLang="ja-JP" sz="1200">
              <a:solidFill>
                <a:schemeClr val="dk1"/>
              </a:solidFill>
              <a:effectLst/>
              <a:latin typeface="+mn-ea"/>
              <a:ea typeface="+mn-ea"/>
              <a:cs typeface="+mn-cs"/>
            </a:rPr>
            <a:t>企業</a:t>
          </a:r>
          <a:r>
            <a:rPr kumimoji="1" lang="ja-JP" altLang="en-US" sz="1200">
              <a:solidFill>
                <a:schemeClr val="dk1"/>
              </a:solidFill>
              <a:effectLst/>
              <a:latin typeface="+mn-ea"/>
              <a:ea typeface="+mn-ea"/>
              <a:cs typeface="+mn-cs"/>
            </a:rPr>
            <a:t>進出（新栄合板）に伴う助成金として</a:t>
          </a:r>
          <a:r>
            <a:rPr kumimoji="1" lang="ja-JP" altLang="ja-JP" sz="1200">
              <a:solidFill>
                <a:schemeClr val="dk1"/>
              </a:solidFill>
              <a:effectLst/>
              <a:latin typeface="+mn-ea"/>
              <a:ea typeface="+mn-ea"/>
              <a:cs typeface="+mn-cs"/>
            </a:rPr>
            <a:t>取崩</a:t>
          </a:r>
          <a:r>
            <a:rPr kumimoji="1" lang="ja-JP" altLang="en-US" sz="1200">
              <a:solidFill>
                <a:schemeClr val="dk1"/>
              </a:solidFill>
              <a:effectLst/>
              <a:latin typeface="+mn-ea"/>
              <a:ea typeface="+mn-ea"/>
              <a:cs typeface="+mn-cs"/>
            </a:rPr>
            <a:t>しを行った</a:t>
          </a:r>
          <a:r>
            <a:rPr kumimoji="1" lang="ja-JP" altLang="ja-JP" sz="1200">
              <a:solidFill>
                <a:schemeClr val="dk1"/>
              </a:solidFill>
              <a:effectLst/>
              <a:latin typeface="+mn-ea"/>
              <a:ea typeface="+mn-ea"/>
              <a:cs typeface="+mn-cs"/>
            </a:rPr>
            <a:t>。</a:t>
          </a:r>
          <a:endParaRPr lang="ja-JP" altLang="ja-JP" sz="1200">
            <a:effectLst/>
            <a:latin typeface="+mn-ea"/>
            <a:ea typeface="+mn-ea"/>
          </a:endParaRPr>
        </a:p>
        <a:p>
          <a:r>
            <a:rPr kumimoji="1" lang="ja-JP" altLang="ja-JP" sz="1200">
              <a:solidFill>
                <a:schemeClr val="dk1"/>
              </a:solidFill>
              <a:effectLst/>
              <a:latin typeface="+mn-ea"/>
              <a:ea typeface="+mn-ea"/>
              <a:cs typeface="+mn-cs"/>
            </a:rPr>
            <a:t>　公共施設等総合管理基金　　　基金</a:t>
          </a:r>
          <a:r>
            <a:rPr kumimoji="1" lang="ja-JP" altLang="en-US" sz="1200">
              <a:solidFill>
                <a:schemeClr val="dk1"/>
              </a:solidFill>
              <a:effectLst/>
              <a:latin typeface="+mn-ea"/>
              <a:ea typeface="+mn-ea"/>
              <a:cs typeface="+mn-cs"/>
            </a:rPr>
            <a:t>に</a:t>
          </a:r>
          <a:r>
            <a:rPr kumimoji="1" lang="en-US" altLang="ja-JP" sz="1200">
              <a:solidFill>
                <a:schemeClr val="dk1"/>
              </a:solidFill>
              <a:effectLst/>
              <a:latin typeface="+mn-ea"/>
              <a:ea typeface="+mn-ea"/>
              <a:cs typeface="+mn-cs"/>
            </a:rPr>
            <a:t>100</a:t>
          </a:r>
          <a:r>
            <a:rPr kumimoji="1" lang="ja-JP" altLang="en-US" sz="1200">
              <a:solidFill>
                <a:schemeClr val="dk1"/>
              </a:solidFill>
              <a:effectLst/>
              <a:latin typeface="+mn-ea"/>
              <a:ea typeface="+mn-ea"/>
              <a:cs typeface="+mn-cs"/>
            </a:rPr>
            <a:t>百万円積立</a:t>
          </a:r>
          <a:r>
            <a:rPr kumimoji="1" lang="ja-JP" altLang="ja-JP" sz="1200">
              <a:solidFill>
                <a:schemeClr val="dk1"/>
              </a:solidFill>
              <a:effectLst/>
              <a:latin typeface="+mn-ea"/>
              <a:ea typeface="+mn-ea"/>
              <a:cs typeface="+mn-cs"/>
            </a:rPr>
            <a:t>し、</a:t>
          </a:r>
          <a:r>
            <a:rPr kumimoji="1" lang="en-US" altLang="ja-JP" sz="1200">
              <a:solidFill>
                <a:schemeClr val="dk1"/>
              </a:solidFill>
              <a:effectLst/>
              <a:latin typeface="+mn-ea"/>
              <a:ea typeface="+mn-ea"/>
              <a:cs typeface="+mn-cs"/>
            </a:rPr>
            <a:t>21</a:t>
          </a:r>
          <a:r>
            <a:rPr kumimoji="1" lang="ja-JP" altLang="ja-JP" sz="1200">
              <a:solidFill>
                <a:schemeClr val="dk1"/>
              </a:solidFill>
              <a:effectLst/>
              <a:latin typeface="+mn-ea"/>
              <a:ea typeface="+mn-ea"/>
              <a:cs typeface="+mn-cs"/>
            </a:rPr>
            <a:t>百万円</a:t>
          </a:r>
          <a:r>
            <a:rPr kumimoji="1" lang="ja-JP" altLang="en-US" sz="1200">
              <a:solidFill>
                <a:schemeClr val="dk1"/>
              </a:solidFill>
              <a:effectLst/>
              <a:latin typeface="+mn-ea"/>
              <a:ea typeface="+mn-ea"/>
              <a:cs typeface="+mn-cs"/>
            </a:rPr>
            <a:t>の取崩しを行った</a:t>
          </a:r>
          <a:r>
            <a:rPr kumimoji="1" lang="ja-JP" altLang="ja-JP" sz="1200">
              <a:solidFill>
                <a:schemeClr val="dk1"/>
              </a:solidFill>
              <a:effectLst/>
              <a:latin typeface="+mn-ea"/>
              <a:ea typeface="+mn-ea"/>
              <a:cs typeface="+mn-cs"/>
            </a:rPr>
            <a:t>。</a:t>
          </a:r>
          <a:endParaRPr lang="ja-JP" altLang="ja-JP" sz="1200">
            <a:effectLst/>
            <a:latin typeface="+mn-ea"/>
            <a:ea typeface="+mn-ea"/>
          </a:endParaRPr>
        </a:p>
        <a:p>
          <a:r>
            <a:rPr kumimoji="1" lang="ja-JP" altLang="ja-JP" sz="1200">
              <a:solidFill>
                <a:schemeClr val="dk1"/>
              </a:solidFill>
              <a:effectLst/>
              <a:latin typeface="+mn-ea"/>
              <a:ea typeface="+mn-ea"/>
              <a:cs typeface="+mn-cs"/>
            </a:rPr>
            <a:t>　学力向上推進事業基金　　　　事業のため取崩しを行った。</a:t>
          </a:r>
          <a:endParaRPr lang="ja-JP" altLang="ja-JP" sz="1200">
            <a:effectLst/>
            <a:latin typeface="+mn-ea"/>
            <a:ea typeface="+mn-ea"/>
          </a:endParaRPr>
        </a:p>
        <a:p>
          <a:r>
            <a:rPr kumimoji="1" lang="ja-JP" altLang="ja-JP" sz="1200">
              <a:solidFill>
                <a:schemeClr val="dk1"/>
              </a:solidFill>
              <a:effectLst/>
              <a:latin typeface="+mn-ea"/>
              <a:ea typeface="+mn-ea"/>
              <a:cs typeface="+mn-cs"/>
            </a:rPr>
            <a:t>　人材育成基金　　　　　　　　事業のため取崩しを行った。</a:t>
          </a:r>
          <a:endParaRPr lang="ja-JP" altLang="ja-JP" sz="1200">
            <a:effectLst/>
            <a:latin typeface="+mn-ea"/>
            <a:ea typeface="+mn-ea"/>
          </a:endParaRPr>
        </a:p>
        <a:p>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（今後の方針）</a:t>
          </a:r>
          <a:endParaRPr kumimoji="1" lang="en-US" altLang="ja-JP" sz="13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　</a:t>
          </a:r>
          <a:r>
            <a:rPr kumimoji="1" lang="ja-JP" altLang="ja-JP" sz="1200">
              <a:solidFill>
                <a:schemeClr val="dk1"/>
              </a:solidFill>
              <a:effectLst/>
              <a:latin typeface="+mn-ea"/>
              <a:ea typeface="+mn-ea"/>
              <a:cs typeface="+mn-cs"/>
            </a:rPr>
            <a:t>地域振興基金　　　　　　　　玖珠工業団地などへの企業誘致関連経費の他、公共施設</a:t>
          </a:r>
          <a:r>
            <a:rPr kumimoji="1" lang="ja-JP" altLang="en-US" sz="1200">
              <a:solidFill>
                <a:schemeClr val="dk1"/>
              </a:solidFill>
              <a:effectLst/>
              <a:latin typeface="+mn-ea"/>
              <a:ea typeface="+mn-ea"/>
              <a:cs typeface="+mn-cs"/>
            </a:rPr>
            <a:t>整備計画に基づいた</a:t>
          </a:r>
          <a:r>
            <a:rPr kumimoji="1" lang="ja-JP" altLang="ja-JP" sz="1200">
              <a:solidFill>
                <a:schemeClr val="dk1"/>
              </a:solidFill>
              <a:effectLst/>
              <a:latin typeface="+mn-ea"/>
              <a:ea typeface="+mn-ea"/>
              <a:cs typeface="+mn-cs"/>
            </a:rPr>
            <a:t>新規・転用へ充当を行う。</a:t>
          </a:r>
          <a:endParaRPr lang="ja-JP" altLang="ja-JP" sz="1200">
            <a:effectLst/>
            <a:latin typeface="+mn-ea"/>
            <a:ea typeface="+mn-ea"/>
          </a:endParaRPr>
        </a:p>
        <a:p>
          <a:r>
            <a:rPr kumimoji="1" lang="ja-JP" altLang="ja-JP" sz="1200">
              <a:solidFill>
                <a:schemeClr val="dk1"/>
              </a:solidFill>
              <a:effectLst/>
              <a:latin typeface="+mn-ea"/>
              <a:ea typeface="+mn-ea"/>
              <a:cs typeface="+mn-cs"/>
            </a:rPr>
            <a:t>　福祉基金　　　　　　　　　　果実運用基金として引き続き基金管理を行う。</a:t>
          </a:r>
          <a:endParaRPr lang="ja-JP" altLang="ja-JP" sz="1200">
            <a:effectLst/>
            <a:latin typeface="+mn-ea"/>
            <a:ea typeface="+mn-ea"/>
          </a:endParaRPr>
        </a:p>
        <a:p>
          <a:r>
            <a:rPr kumimoji="1" lang="ja-JP" altLang="ja-JP" sz="1200">
              <a:solidFill>
                <a:schemeClr val="dk1"/>
              </a:solidFill>
              <a:effectLst/>
              <a:latin typeface="+mn-ea"/>
              <a:ea typeface="+mn-ea"/>
              <a:cs typeface="+mn-cs"/>
            </a:rPr>
            <a:t>　わらべの館運営基金　　　　　果実運用基金として引き続き基金管理を行い、施設管理基金としての運用を検討する。</a:t>
          </a:r>
          <a:endParaRPr lang="ja-JP" altLang="ja-JP" sz="1200">
            <a:effectLst/>
            <a:latin typeface="+mn-ea"/>
            <a:ea typeface="+mn-ea"/>
          </a:endParaRPr>
        </a:p>
        <a:p>
          <a:r>
            <a:rPr kumimoji="1" lang="ja-JP" altLang="ja-JP" sz="1200">
              <a:solidFill>
                <a:schemeClr val="dk1"/>
              </a:solidFill>
              <a:effectLst/>
              <a:latin typeface="+mn-ea"/>
              <a:ea typeface="+mn-ea"/>
              <a:cs typeface="+mn-cs"/>
            </a:rPr>
            <a:t>　学力向上推進事業基金　　　　年度別の事業計画に沿って基金の取崩しおよび積立を行う。</a:t>
          </a:r>
          <a:endParaRPr lang="ja-JP" altLang="ja-JP" sz="1200">
            <a:effectLst/>
            <a:latin typeface="+mn-ea"/>
            <a:ea typeface="+mn-ea"/>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mn-ea"/>
              <a:ea typeface="+mn-ea"/>
              <a:cs typeface="+mn-cs"/>
            </a:rPr>
            <a:t>人件費、扶助費などの義務的経費が増加したため、</a:t>
          </a:r>
          <a:r>
            <a:rPr kumimoji="1" lang="en-US" altLang="ja-JP" sz="1300">
              <a:solidFill>
                <a:schemeClr val="dk1"/>
              </a:solidFill>
              <a:effectLst/>
              <a:latin typeface="+mn-ea"/>
              <a:ea typeface="+mn-ea"/>
              <a:cs typeface="+mn-cs"/>
            </a:rPr>
            <a:t>151</a:t>
          </a:r>
          <a:r>
            <a:rPr kumimoji="1" lang="ja-JP" altLang="ja-JP" sz="1300">
              <a:solidFill>
                <a:schemeClr val="dk1"/>
              </a:solidFill>
              <a:effectLst/>
              <a:latin typeface="+mn-ea"/>
              <a:ea typeface="+mn-ea"/>
              <a:cs typeface="+mn-cs"/>
            </a:rPr>
            <a:t>百万円の</a:t>
          </a:r>
          <a:r>
            <a:rPr kumimoji="1" lang="ja-JP" altLang="en-US" sz="1300">
              <a:solidFill>
                <a:schemeClr val="dk1"/>
              </a:solidFill>
              <a:effectLst/>
              <a:latin typeface="+mn-ea"/>
              <a:ea typeface="+mn-ea"/>
              <a:cs typeface="+mn-cs"/>
            </a:rPr>
            <a:t>積立を行ったものの、</a:t>
          </a:r>
          <a:r>
            <a:rPr kumimoji="1" lang="en-US" altLang="ja-JP" sz="1300">
              <a:solidFill>
                <a:schemeClr val="dk1"/>
              </a:solidFill>
              <a:effectLst/>
              <a:latin typeface="+mn-ea"/>
              <a:ea typeface="+mn-ea"/>
              <a:cs typeface="+mn-cs"/>
            </a:rPr>
            <a:t>283</a:t>
          </a:r>
          <a:r>
            <a:rPr kumimoji="1" lang="ja-JP" altLang="en-US" sz="1300">
              <a:solidFill>
                <a:schemeClr val="dk1"/>
              </a:solidFill>
              <a:effectLst/>
              <a:latin typeface="+mn-ea"/>
              <a:ea typeface="+mn-ea"/>
              <a:cs typeface="+mn-cs"/>
            </a:rPr>
            <a:t>百万円の</a:t>
          </a:r>
          <a:r>
            <a:rPr kumimoji="1" lang="ja-JP" altLang="ja-JP" sz="1300">
              <a:solidFill>
                <a:schemeClr val="dk1"/>
              </a:solidFill>
              <a:effectLst/>
              <a:latin typeface="+mn-ea"/>
              <a:ea typeface="+mn-ea"/>
              <a:cs typeface="+mn-cs"/>
            </a:rPr>
            <a:t>取崩しを行った。</a:t>
          </a:r>
          <a:endParaRPr lang="ja-JP" altLang="ja-JP" sz="1300">
            <a:effectLst/>
            <a:latin typeface="+mn-ea"/>
            <a:ea typeface="+mn-ea"/>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mn-ea"/>
              <a:ea typeface="+mn-ea"/>
              <a:cs typeface="+mn-cs"/>
            </a:rPr>
            <a:t>今後も人件費や物件費</a:t>
          </a:r>
          <a:r>
            <a:rPr kumimoji="1" lang="ja-JP" altLang="en-US" sz="1300">
              <a:solidFill>
                <a:schemeClr val="dk1"/>
              </a:solidFill>
              <a:effectLst/>
              <a:latin typeface="+mn-ea"/>
              <a:ea typeface="+mn-ea"/>
              <a:cs typeface="+mn-cs"/>
            </a:rPr>
            <a:t>、災害復旧費</a:t>
          </a:r>
          <a:r>
            <a:rPr kumimoji="1" lang="ja-JP" altLang="ja-JP" sz="1300">
              <a:solidFill>
                <a:schemeClr val="dk1"/>
              </a:solidFill>
              <a:effectLst/>
              <a:latin typeface="+mn-ea"/>
              <a:ea typeface="+mn-ea"/>
              <a:cs typeface="+mn-cs"/>
            </a:rPr>
            <a:t>など</a:t>
          </a:r>
          <a:r>
            <a:rPr kumimoji="1" lang="ja-JP" altLang="en-US" sz="1300">
              <a:solidFill>
                <a:schemeClr val="dk1"/>
              </a:solidFill>
              <a:effectLst/>
              <a:latin typeface="+mn-ea"/>
              <a:ea typeface="+mn-ea"/>
              <a:cs typeface="+mn-cs"/>
            </a:rPr>
            <a:t>の</a:t>
          </a:r>
          <a:r>
            <a:rPr kumimoji="1" lang="ja-JP" altLang="ja-JP" sz="1300">
              <a:solidFill>
                <a:schemeClr val="dk1"/>
              </a:solidFill>
              <a:effectLst/>
              <a:latin typeface="+mn-ea"/>
              <a:ea typeface="+mn-ea"/>
              <a:cs typeface="+mn-cs"/>
            </a:rPr>
            <a:t>負担が発生するため基金残高は減少基調となる。</a:t>
          </a:r>
          <a:r>
            <a:rPr kumimoji="1" lang="ja-JP" altLang="en-US" sz="1300">
              <a:solidFill>
                <a:schemeClr val="dk1"/>
              </a:solidFill>
              <a:effectLst/>
              <a:latin typeface="+mn-ea"/>
              <a:ea typeface="+mn-ea"/>
              <a:cs typeface="+mn-cs"/>
            </a:rPr>
            <a:t>大</a:t>
          </a:r>
          <a:r>
            <a:rPr kumimoji="1" lang="ja-JP" altLang="ja-JP" sz="1300">
              <a:solidFill>
                <a:schemeClr val="dk1"/>
              </a:solidFill>
              <a:effectLst/>
              <a:latin typeface="+mn-ea"/>
              <a:ea typeface="+mn-ea"/>
              <a:cs typeface="+mn-cs"/>
            </a:rPr>
            <a:t>災害など不測の事態に備えるため、一定程度額を保持するよう努めていく。</a:t>
          </a:r>
          <a:endParaRPr lang="ja-JP" altLang="ja-JP" sz="1300">
            <a:effectLst/>
            <a:latin typeface="+mn-ea"/>
            <a:ea typeface="+mn-ea"/>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mn-ea"/>
              <a:ea typeface="+mn-ea"/>
              <a:cs typeface="+mn-cs"/>
            </a:rPr>
            <a:t>借入れていた起債の償還に対応するため</a:t>
          </a:r>
          <a:r>
            <a:rPr kumimoji="1" lang="en-US" altLang="ja-JP" sz="1300">
              <a:solidFill>
                <a:schemeClr val="dk1"/>
              </a:solidFill>
              <a:effectLst/>
              <a:latin typeface="+mn-ea"/>
              <a:ea typeface="+mn-ea"/>
              <a:cs typeface="+mn-cs"/>
            </a:rPr>
            <a:t>58</a:t>
          </a:r>
          <a:r>
            <a:rPr kumimoji="1" lang="ja-JP" altLang="ja-JP" sz="1300">
              <a:solidFill>
                <a:schemeClr val="dk1"/>
              </a:solidFill>
              <a:effectLst/>
              <a:latin typeface="+mn-ea"/>
              <a:ea typeface="+mn-ea"/>
              <a:cs typeface="+mn-cs"/>
            </a:rPr>
            <a:t>百万円の取崩しを行った。</a:t>
          </a:r>
          <a:endParaRPr lang="ja-JP" altLang="ja-JP" sz="1300">
            <a:effectLst/>
            <a:latin typeface="+mn-ea"/>
            <a:ea typeface="+mn-ea"/>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mn-lt"/>
              <a:ea typeface="+mn-ea"/>
              <a:cs typeface="+mn-cs"/>
            </a:rPr>
            <a:t>新設中学校（くす星翔中学校）の建設事業</a:t>
          </a:r>
          <a:r>
            <a:rPr kumimoji="1" lang="ja-JP" altLang="en-US" sz="1300">
              <a:solidFill>
                <a:schemeClr val="dk1"/>
              </a:solidFill>
              <a:effectLst/>
              <a:latin typeface="+mn-lt"/>
              <a:ea typeface="+mn-ea"/>
              <a:cs typeface="+mn-cs"/>
            </a:rPr>
            <a:t>が完了し、昨年度と比べて</a:t>
          </a:r>
          <a:r>
            <a:rPr kumimoji="1" lang="ja-JP" altLang="ja-JP" sz="1300">
              <a:solidFill>
                <a:schemeClr val="dk1"/>
              </a:solidFill>
              <a:effectLst/>
              <a:latin typeface="+mn-lt"/>
              <a:ea typeface="+mn-ea"/>
              <a:cs typeface="+mn-cs"/>
            </a:rPr>
            <a:t>起債額</a:t>
          </a:r>
          <a:r>
            <a:rPr kumimoji="1" lang="ja-JP" altLang="en-US" sz="1300">
              <a:solidFill>
                <a:schemeClr val="dk1"/>
              </a:solidFill>
              <a:effectLst/>
              <a:latin typeface="+mn-lt"/>
              <a:ea typeface="+mn-ea"/>
              <a:cs typeface="+mn-cs"/>
            </a:rPr>
            <a:t>は減少したが、</a:t>
          </a:r>
          <a:r>
            <a:rPr kumimoji="1" lang="ja-JP" altLang="ja-JP" sz="1300">
              <a:solidFill>
                <a:schemeClr val="dk1"/>
              </a:solidFill>
              <a:effectLst/>
              <a:latin typeface="+mn-lt"/>
              <a:ea typeface="+mn-ea"/>
              <a:cs typeface="+mn-cs"/>
            </a:rPr>
            <a:t>今後の公債費償還に備え、減債基金への積立を行い、負担の平準化を図る。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大分県玖珠町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15,244
15,128
286.60
9,570,076
9,010,565
528,671
4,952,081
7,748,386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000-000023000000}"/>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000-000024000000}"/>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000-000028000000}"/>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19100" y="25749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000-000039000000}"/>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000-00003A000000}"/>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有形固定資産減価償却率は類似団体平均を下回っているが、今後上昇していくと考える。平成</a:t>
          </a:r>
          <a:r>
            <a:rPr kumimoji="1" lang="en-US" altLang="ja-JP" sz="1100" baseline="0">
              <a:latin typeface="ＭＳ Ｐゴシック" panose="020B0600070205080204" pitchFamily="50" charset="-128"/>
              <a:ea typeface="ＭＳ Ｐゴシック" panose="020B0600070205080204" pitchFamily="50" charset="-128"/>
            </a:rPr>
            <a:t>28</a:t>
          </a:r>
          <a:r>
            <a:rPr kumimoji="1" lang="ja-JP" altLang="en-US" sz="1100" baseline="0">
              <a:latin typeface="ＭＳ Ｐゴシック" panose="020B0600070205080204" pitchFamily="50" charset="-128"/>
              <a:ea typeface="ＭＳ Ｐゴシック" panose="020B0600070205080204" pitchFamily="50" charset="-128"/>
            </a:rPr>
            <a:t>年度に策定した公共施設等総合管理計画において、今後</a:t>
          </a:r>
          <a:r>
            <a:rPr kumimoji="1" lang="en-US" altLang="ja-JP" sz="1100" baseline="0">
              <a:latin typeface="ＭＳ Ｐゴシック" panose="020B0600070205080204" pitchFamily="50" charset="-128"/>
              <a:ea typeface="ＭＳ Ｐゴシック" panose="020B0600070205080204" pitchFamily="50" charset="-128"/>
            </a:rPr>
            <a:t>30</a:t>
          </a:r>
          <a:r>
            <a:rPr kumimoji="1" lang="ja-JP" altLang="en-US" sz="1100" baseline="0">
              <a:latin typeface="ＭＳ Ｐゴシック" panose="020B0600070205080204" pitchFamily="50" charset="-128"/>
              <a:ea typeface="ＭＳ Ｐゴシック" panose="020B0600070205080204" pitchFamily="50" charset="-128"/>
            </a:rPr>
            <a:t>年間に公共施設等の延長面積を</a:t>
          </a:r>
          <a:r>
            <a:rPr kumimoji="1" lang="en-US" altLang="ja-JP" sz="1100" baseline="0">
              <a:latin typeface="ＭＳ Ｐゴシック" panose="020B0600070205080204" pitchFamily="50" charset="-128"/>
              <a:ea typeface="ＭＳ Ｐゴシック" panose="020B0600070205080204" pitchFamily="50" charset="-128"/>
            </a:rPr>
            <a:t>15</a:t>
          </a:r>
          <a:r>
            <a:rPr kumimoji="1" lang="ja-JP" altLang="en-US" sz="1100" baseline="0">
              <a:latin typeface="ＭＳ Ｐゴシック" panose="020B0600070205080204" pitchFamily="50" charset="-128"/>
              <a:ea typeface="ＭＳ Ｐゴシック" panose="020B0600070205080204" pitchFamily="50" charset="-128"/>
            </a:rPr>
            <a:t>％削減するという目標を掲げ、平成</a:t>
          </a:r>
          <a:r>
            <a:rPr kumimoji="1" lang="en-US" altLang="ja-JP" sz="1100" baseline="0">
              <a:latin typeface="ＭＳ Ｐゴシック" panose="020B0600070205080204" pitchFamily="50" charset="-128"/>
              <a:ea typeface="ＭＳ Ｐゴシック" panose="020B0600070205080204" pitchFamily="50" charset="-128"/>
            </a:rPr>
            <a:t>30</a:t>
          </a:r>
          <a:r>
            <a:rPr kumimoji="1" lang="ja-JP" altLang="en-US" sz="1100" baseline="0">
              <a:latin typeface="ＭＳ Ｐゴシック" panose="020B0600070205080204" pitchFamily="50" charset="-128"/>
              <a:ea typeface="ＭＳ Ｐゴシック" panose="020B0600070205080204" pitchFamily="50" charset="-128"/>
            </a:rPr>
            <a:t>年度には施設類型ごとに個別管理計画を策定し、令和</a:t>
          </a:r>
          <a:r>
            <a:rPr kumimoji="1" lang="en-US" altLang="ja-JP" sz="1100" baseline="0">
              <a:latin typeface="ＭＳ Ｐゴシック" panose="020B0600070205080204" pitchFamily="50" charset="-128"/>
              <a:ea typeface="ＭＳ Ｐゴシック" panose="020B0600070205080204" pitchFamily="50" charset="-128"/>
            </a:rPr>
            <a:t>7</a:t>
          </a:r>
          <a:r>
            <a:rPr kumimoji="1" lang="ja-JP" altLang="en-US" sz="1100" baseline="0">
              <a:latin typeface="ＭＳ Ｐゴシック" panose="020B0600070205080204" pitchFamily="50" charset="-128"/>
              <a:ea typeface="ＭＳ Ｐゴシック" panose="020B0600070205080204" pitchFamily="50" charset="-128"/>
            </a:rPr>
            <a:t>年度までを第</a:t>
          </a:r>
          <a:r>
            <a:rPr kumimoji="1" lang="en-US" altLang="ja-JP" sz="1100" baseline="0">
              <a:latin typeface="ＭＳ Ｐゴシック" panose="020B0600070205080204" pitchFamily="50" charset="-128"/>
              <a:ea typeface="ＭＳ Ｐゴシック" panose="020B0600070205080204" pitchFamily="50" charset="-128"/>
            </a:rPr>
            <a:t>1</a:t>
          </a:r>
          <a:r>
            <a:rPr kumimoji="1" lang="ja-JP" altLang="en-US" sz="1100" baseline="0">
              <a:latin typeface="ＭＳ Ｐゴシック" panose="020B0600070205080204" pitchFamily="50" charset="-128"/>
              <a:ea typeface="ＭＳ Ｐゴシック" panose="020B0600070205080204" pitchFamily="50" charset="-128"/>
            </a:rPr>
            <a:t>期計画期間</a:t>
          </a:r>
          <a:r>
            <a:rPr kumimoji="1" lang="en-US" altLang="ja-JP" sz="1100" baseline="0">
              <a:latin typeface="ＭＳ Ｐゴシック" panose="020B0600070205080204" pitchFamily="50" charset="-128"/>
              <a:ea typeface="ＭＳ Ｐゴシック" panose="020B0600070205080204" pitchFamily="50" charset="-128"/>
            </a:rPr>
            <a:t>(</a:t>
          </a:r>
          <a:r>
            <a:rPr kumimoji="1" lang="ja-JP" altLang="en-US" sz="1100" baseline="0">
              <a:latin typeface="ＭＳ Ｐゴシック" panose="020B0600070205080204" pitchFamily="50" charset="-128"/>
              <a:ea typeface="ＭＳ Ｐゴシック" panose="020B0600070205080204" pitchFamily="50" charset="-128"/>
            </a:rPr>
            <a:t>集中及び見直し期間</a:t>
          </a:r>
          <a:r>
            <a:rPr kumimoji="1" lang="en-US" altLang="ja-JP" sz="1100" baseline="0">
              <a:latin typeface="ＭＳ Ｐゴシック" panose="020B0600070205080204" pitchFamily="50" charset="-128"/>
              <a:ea typeface="ＭＳ Ｐゴシック" panose="020B0600070205080204" pitchFamily="50" charset="-128"/>
            </a:rPr>
            <a:t>)</a:t>
          </a:r>
          <a:r>
            <a:rPr kumimoji="1" lang="ja-JP" altLang="en-US" sz="1100" baseline="0">
              <a:latin typeface="ＭＳ Ｐゴシック" panose="020B0600070205080204" pitchFamily="50" charset="-128"/>
              <a:ea typeface="ＭＳ Ｐゴシック" panose="020B0600070205080204" pitchFamily="50" charset="-128"/>
            </a:rPr>
            <a:t>と位置付け、施設の維持管理を適切に進めていく必要がある。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00000000-0008-0000-0000-000048000000}"/>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00000000-0008-0000-0000-00004A000000}"/>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119592</xdr:rowOff>
    </xdr:from>
    <xdr:to>
      <xdr:col>23</xdr:col>
      <xdr:colOff>85090</xdr:colOff>
      <xdr:row>34</xdr:row>
      <xdr:rowOff>151342</xdr:rowOff>
    </xdr:to>
    <xdr:cxnSp macro="">
      <xdr:nvCxnSpPr>
        <xdr:cNvPr id="75" name="直線コネクタ 74">
          <a:extLst>
            <a:ext uri="{FF2B5EF4-FFF2-40B4-BE49-F238E27FC236}">
              <a16:creationId xmlns:a16="http://schemas.microsoft.com/office/drawing/2014/main" id="{00000000-0008-0000-0000-00004B000000}"/>
            </a:ext>
          </a:extLst>
        </xdr:cNvPr>
        <xdr:cNvCxnSpPr/>
      </xdr:nvCxnSpPr>
      <xdr:spPr>
        <a:xfrm flipV="1">
          <a:off x="4760595" y="4577292"/>
          <a:ext cx="1270" cy="140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155169</xdr:rowOff>
    </xdr:from>
    <xdr:ext cx="405111" cy="259045"/>
    <xdr:sp macro="" textlink="">
      <xdr:nvSpPr>
        <xdr:cNvPr id="76" name="有形固定資産減価償却率最小値テキスト">
          <a:extLst>
            <a:ext uri="{FF2B5EF4-FFF2-40B4-BE49-F238E27FC236}">
              <a16:creationId xmlns:a16="http://schemas.microsoft.com/office/drawing/2014/main" id="{00000000-0008-0000-0000-00004C000000}"/>
            </a:ext>
          </a:extLst>
        </xdr:cNvPr>
        <xdr:cNvSpPr txBox="1"/>
      </xdr:nvSpPr>
      <xdr:spPr>
        <a:xfrm>
          <a:off x="4813300" y="5984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151342</xdr:rowOff>
    </xdr:from>
    <xdr:to>
      <xdr:col>23</xdr:col>
      <xdr:colOff>174625</xdr:colOff>
      <xdr:row>34</xdr:row>
      <xdr:rowOff>151342</xdr:rowOff>
    </xdr:to>
    <xdr:cxnSp macro="">
      <xdr:nvCxnSpPr>
        <xdr:cNvPr id="77" name="直線コネクタ 76">
          <a:extLst>
            <a:ext uri="{FF2B5EF4-FFF2-40B4-BE49-F238E27FC236}">
              <a16:creationId xmlns:a16="http://schemas.microsoft.com/office/drawing/2014/main" id="{00000000-0008-0000-0000-00004D000000}"/>
            </a:ext>
          </a:extLst>
        </xdr:cNvPr>
        <xdr:cNvCxnSpPr/>
      </xdr:nvCxnSpPr>
      <xdr:spPr>
        <a:xfrm>
          <a:off x="4673600" y="5980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66269</xdr:rowOff>
    </xdr:from>
    <xdr:ext cx="405111" cy="259045"/>
    <xdr:sp macro="" textlink="">
      <xdr:nvSpPr>
        <xdr:cNvPr id="78" name="有形固定資産減価償却率最大値テキスト">
          <a:extLst>
            <a:ext uri="{FF2B5EF4-FFF2-40B4-BE49-F238E27FC236}">
              <a16:creationId xmlns:a16="http://schemas.microsoft.com/office/drawing/2014/main" id="{00000000-0008-0000-0000-00004E000000}"/>
            </a:ext>
          </a:extLst>
        </xdr:cNvPr>
        <xdr:cNvSpPr txBox="1"/>
      </xdr:nvSpPr>
      <xdr:spPr>
        <a:xfrm>
          <a:off x="4813300" y="4352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119592</xdr:rowOff>
    </xdr:from>
    <xdr:to>
      <xdr:col>23</xdr:col>
      <xdr:colOff>174625</xdr:colOff>
      <xdr:row>26</xdr:row>
      <xdr:rowOff>119592</xdr:rowOff>
    </xdr:to>
    <xdr:cxnSp macro="">
      <xdr:nvCxnSpPr>
        <xdr:cNvPr id="79" name="直線コネクタ 78">
          <a:extLst>
            <a:ext uri="{FF2B5EF4-FFF2-40B4-BE49-F238E27FC236}">
              <a16:creationId xmlns:a16="http://schemas.microsoft.com/office/drawing/2014/main" id="{00000000-0008-0000-0000-00004F000000}"/>
            </a:ext>
          </a:extLst>
        </xdr:cNvPr>
        <xdr:cNvCxnSpPr/>
      </xdr:nvCxnSpPr>
      <xdr:spPr>
        <a:xfrm>
          <a:off x="4673600" y="4577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52299</xdr:rowOff>
    </xdr:from>
    <xdr:ext cx="405111" cy="259045"/>
    <xdr:sp macro="" textlink="">
      <xdr:nvSpPr>
        <xdr:cNvPr id="80" name="有形固定資産減価償却率平均値テキスト">
          <a:extLst>
            <a:ext uri="{FF2B5EF4-FFF2-40B4-BE49-F238E27FC236}">
              <a16:creationId xmlns:a16="http://schemas.microsoft.com/office/drawing/2014/main" id="{00000000-0008-0000-0000-000050000000}"/>
            </a:ext>
          </a:extLst>
        </xdr:cNvPr>
        <xdr:cNvSpPr txBox="1"/>
      </xdr:nvSpPr>
      <xdr:spPr>
        <a:xfrm>
          <a:off x="4813300" y="51957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73872</xdr:rowOff>
    </xdr:from>
    <xdr:to>
      <xdr:col>23</xdr:col>
      <xdr:colOff>136525</xdr:colOff>
      <xdr:row>31</xdr:row>
      <xdr:rowOff>4022</xdr:rowOff>
    </xdr:to>
    <xdr:sp macro="" textlink="">
      <xdr:nvSpPr>
        <xdr:cNvPr id="81" name="フローチャート: 判断 80">
          <a:extLst>
            <a:ext uri="{FF2B5EF4-FFF2-40B4-BE49-F238E27FC236}">
              <a16:creationId xmlns:a16="http://schemas.microsoft.com/office/drawing/2014/main" id="{00000000-0008-0000-0000-000051000000}"/>
            </a:ext>
          </a:extLst>
        </xdr:cNvPr>
        <xdr:cNvSpPr/>
      </xdr:nvSpPr>
      <xdr:spPr>
        <a:xfrm>
          <a:off x="4711700" y="521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66675</xdr:rowOff>
    </xdr:from>
    <xdr:to>
      <xdr:col>19</xdr:col>
      <xdr:colOff>187325</xdr:colOff>
      <xdr:row>30</xdr:row>
      <xdr:rowOff>168275</xdr:rowOff>
    </xdr:to>
    <xdr:sp macro="" textlink="">
      <xdr:nvSpPr>
        <xdr:cNvPr id="82" name="フローチャート: 判断 81">
          <a:extLst>
            <a:ext uri="{FF2B5EF4-FFF2-40B4-BE49-F238E27FC236}">
              <a16:creationId xmlns:a16="http://schemas.microsoft.com/office/drawing/2014/main" id="{00000000-0008-0000-0000-000052000000}"/>
            </a:ext>
          </a:extLst>
        </xdr:cNvPr>
        <xdr:cNvSpPr/>
      </xdr:nvSpPr>
      <xdr:spPr>
        <a:xfrm>
          <a:off x="4000500" y="521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55880</xdr:rowOff>
    </xdr:from>
    <xdr:to>
      <xdr:col>15</xdr:col>
      <xdr:colOff>187325</xdr:colOff>
      <xdr:row>30</xdr:row>
      <xdr:rowOff>157480</xdr:rowOff>
    </xdr:to>
    <xdr:sp macro="" textlink="">
      <xdr:nvSpPr>
        <xdr:cNvPr id="83" name="フローチャート: 判断 82">
          <a:extLst>
            <a:ext uri="{FF2B5EF4-FFF2-40B4-BE49-F238E27FC236}">
              <a16:creationId xmlns:a16="http://schemas.microsoft.com/office/drawing/2014/main" id="{00000000-0008-0000-0000-000053000000}"/>
            </a:ext>
          </a:extLst>
        </xdr:cNvPr>
        <xdr:cNvSpPr/>
      </xdr:nvSpPr>
      <xdr:spPr>
        <a:xfrm>
          <a:off x="3238500" y="519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130175</xdr:rowOff>
    </xdr:from>
    <xdr:to>
      <xdr:col>11</xdr:col>
      <xdr:colOff>187325</xdr:colOff>
      <xdr:row>30</xdr:row>
      <xdr:rowOff>60325</xdr:rowOff>
    </xdr:to>
    <xdr:sp macro="" textlink="">
      <xdr:nvSpPr>
        <xdr:cNvPr id="84" name="フローチャート: 判断 83">
          <a:extLst>
            <a:ext uri="{FF2B5EF4-FFF2-40B4-BE49-F238E27FC236}">
              <a16:creationId xmlns:a16="http://schemas.microsoft.com/office/drawing/2014/main" id="{00000000-0008-0000-0000-000054000000}"/>
            </a:ext>
          </a:extLst>
        </xdr:cNvPr>
        <xdr:cNvSpPr/>
      </xdr:nvSpPr>
      <xdr:spPr>
        <a:xfrm>
          <a:off x="2476500" y="510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25823</xdr:rowOff>
    </xdr:from>
    <xdr:to>
      <xdr:col>7</xdr:col>
      <xdr:colOff>187325</xdr:colOff>
      <xdr:row>29</xdr:row>
      <xdr:rowOff>127423</xdr:rowOff>
    </xdr:to>
    <xdr:sp macro="" textlink="">
      <xdr:nvSpPr>
        <xdr:cNvPr id="85" name="フローチャート: 判断 84">
          <a:extLst>
            <a:ext uri="{FF2B5EF4-FFF2-40B4-BE49-F238E27FC236}">
              <a16:creationId xmlns:a16="http://schemas.microsoft.com/office/drawing/2014/main" id="{00000000-0008-0000-0000-000055000000}"/>
            </a:ext>
          </a:extLst>
        </xdr:cNvPr>
        <xdr:cNvSpPr/>
      </xdr:nvSpPr>
      <xdr:spPr>
        <a:xfrm>
          <a:off x="1714500" y="499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92922</xdr:rowOff>
    </xdr:from>
    <xdr:to>
      <xdr:col>23</xdr:col>
      <xdr:colOff>136525</xdr:colOff>
      <xdr:row>29</xdr:row>
      <xdr:rowOff>23072</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4711700" y="4893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115799</xdr:rowOff>
    </xdr:from>
    <xdr:ext cx="405111" cy="259045"/>
    <xdr:sp macro="" textlink="">
      <xdr:nvSpPr>
        <xdr:cNvPr id="92" name="有形固定資産減価償却率該当値テキスト">
          <a:extLst>
            <a:ext uri="{FF2B5EF4-FFF2-40B4-BE49-F238E27FC236}">
              <a16:creationId xmlns:a16="http://schemas.microsoft.com/office/drawing/2014/main" id="{00000000-0008-0000-0000-00005C000000}"/>
            </a:ext>
          </a:extLst>
        </xdr:cNvPr>
        <xdr:cNvSpPr txBox="1"/>
      </xdr:nvSpPr>
      <xdr:spPr>
        <a:xfrm>
          <a:off x="4813300" y="4744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24553</xdr:rowOff>
    </xdr:from>
    <xdr:to>
      <xdr:col>19</xdr:col>
      <xdr:colOff>187325</xdr:colOff>
      <xdr:row>28</xdr:row>
      <xdr:rowOff>126153</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4000500" y="4825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75353</xdr:rowOff>
    </xdr:from>
    <xdr:to>
      <xdr:col>23</xdr:col>
      <xdr:colOff>85725</xdr:colOff>
      <xdr:row>28</xdr:row>
      <xdr:rowOff>143722</xdr:rowOff>
    </xdr:to>
    <xdr:cxnSp macro="">
      <xdr:nvCxnSpPr>
        <xdr:cNvPr id="94" name="直線コネクタ 93">
          <a:extLst>
            <a:ext uri="{FF2B5EF4-FFF2-40B4-BE49-F238E27FC236}">
              <a16:creationId xmlns:a16="http://schemas.microsoft.com/office/drawing/2014/main" id="{00000000-0008-0000-0000-00005E000000}"/>
            </a:ext>
          </a:extLst>
        </xdr:cNvPr>
        <xdr:cNvCxnSpPr/>
      </xdr:nvCxnSpPr>
      <xdr:spPr>
        <a:xfrm>
          <a:off x="4051300" y="4875953"/>
          <a:ext cx="711200" cy="6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161290</xdr:rowOff>
    </xdr:from>
    <xdr:to>
      <xdr:col>15</xdr:col>
      <xdr:colOff>187325</xdr:colOff>
      <xdr:row>29</xdr:row>
      <xdr:rowOff>91440</xdr:rowOff>
    </xdr:to>
    <xdr:sp macro="" textlink="">
      <xdr:nvSpPr>
        <xdr:cNvPr id="95" name="楕円 94">
          <a:extLst>
            <a:ext uri="{FF2B5EF4-FFF2-40B4-BE49-F238E27FC236}">
              <a16:creationId xmlns:a16="http://schemas.microsoft.com/office/drawing/2014/main" id="{00000000-0008-0000-0000-00005F000000}"/>
            </a:ext>
          </a:extLst>
        </xdr:cNvPr>
        <xdr:cNvSpPr/>
      </xdr:nvSpPr>
      <xdr:spPr>
        <a:xfrm>
          <a:off x="3238500" y="496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75353</xdr:rowOff>
    </xdr:from>
    <xdr:to>
      <xdr:col>19</xdr:col>
      <xdr:colOff>136525</xdr:colOff>
      <xdr:row>29</xdr:row>
      <xdr:rowOff>40640</xdr:rowOff>
    </xdr:to>
    <xdr:cxnSp macro="">
      <xdr:nvCxnSpPr>
        <xdr:cNvPr id="96" name="直線コネクタ 95">
          <a:extLst>
            <a:ext uri="{FF2B5EF4-FFF2-40B4-BE49-F238E27FC236}">
              <a16:creationId xmlns:a16="http://schemas.microsoft.com/office/drawing/2014/main" id="{00000000-0008-0000-0000-000060000000}"/>
            </a:ext>
          </a:extLst>
        </xdr:cNvPr>
        <xdr:cNvCxnSpPr/>
      </xdr:nvCxnSpPr>
      <xdr:spPr>
        <a:xfrm flipV="1">
          <a:off x="3289300" y="4875953"/>
          <a:ext cx="762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92922</xdr:rowOff>
    </xdr:from>
    <xdr:to>
      <xdr:col>11</xdr:col>
      <xdr:colOff>187325</xdr:colOff>
      <xdr:row>29</xdr:row>
      <xdr:rowOff>23072</xdr:rowOff>
    </xdr:to>
    <xdr:sp macro="" textlink="">
      <xdr:nvSpPr>
        <xdr:cNvPr id="97" name="楕円 96">
          <a:extLst>
            <a:ext uri="{FF2B5EF4-FFF2-40B4-BE49-F238E27FC236}">
              <a16:creationId xmlns:a16="http://schemas.microsoft.com/office/drawing/2014/main" id="{00000000-0008-0000-0000-000061000000}"/>
            </a:ext>
          </a:extLst>
        </xdr:cNvPr>
        <xdr:cNvSpPr/>
      </xdr:nvSpPr>
      <xdr:spPr>
        <a:xfrm>
          <a:off x="2476500" y="4893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143722</xdr:rowOff>
    </xdr:from>
    <xdr:to>
      <xdr:col>15</xdr:col>
      <xdr:colOff>136525</xdr:colOff>
      <xdr:row>29</xdr:row>
      <xdr:rowOff>40640</xdr:rowOff>
    </xdr:to>
    <xdr:cxnSp macro="">
      <xdr:nvCxnSpPr>
        <xdr:cNvPr id="98" name="直線コネクタ 97">
          <a:extLst>
            <a:ext uri="{FF2B5EF4-FFF2-40B4-BE49-F238E27FC236}">
              <a16:creationId xmlns:a16="http://schemas.microsoft.com/office/drawing/2014/main" id="{00000000-0008-0000-0000-000062000000}"/>
            </a:ext>
          </a:extLst>
        </xdr:cNvPr>
        <xdr:cNvCxnSpPr/>
      </xdr:nvCxnSpPr>
      <xdr:spPr>
        <a:xfrm>
          <a:off x="2527300" y="4944322"/>
          <a:ext cx="762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77258</xdr:rowOff>
    </xdr:from>
    <xdr:to>
      <xdr:col>7</xdr:col>
      <xdr:colOff>187325</xdr:colOff>
      <xdr:row>28</xdr:row>
      <xdr:rowOff>7408</xdr:rowOff>
    </xdr:to>
    <xdr:sp macro="" textlink="">
      <xdr:nvSpPr>
        <xdr:cNvPr id="99" name="楕円 98">
          <a:extLst>
            <a:ext uri="{FF2B5EF4-FFF2-40B4-BE49-F238E27FC236}">
              <a16:creationId xmlns:a16="http://schemas.microsoft.com/office/drawing/2014/main" id="{00000000-0008-0000-0000-000063000000}"/>
            </a:ext>
          </a:extLst>
        </xdr:cNvPr>
        <xdr:cNvSpPr/>
      </xdr:nvSpPr>
      <xdr:spPr>
        <a:xfrm>
          <a:off x="1714500" y="4706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128058</xdr:rowOff>
    </xdr:from>
    <xdr:to>
      <xdr:col>11</xdr:col>
      <xdr:colOff>136525</xdr:colOff>
      <xdr:row>28</xdr:row>
      <xdr:rowOff>143722</xdr:rowOff>
    </xdr:to>
    <xdr:cxnSp macro="">
      <xdr:nvCxnSpPr>
        <xdr:cNvPr id="100" name="直線コネクタ 99">
          <a:extLst>
            <a:ext uri="{FF2B5EF4-FFF2-40B4-BE49-F238E27FC236}">
              <a16:creationId xmlns:a16="http://schemas.microsoft.com/office/drawing/2014/main" id="{00000000-0008-0000-0000-000064000000}"/>
            </a:ext>
          </a:extLst>
        </xdr:cNvPr>
        <xdr:cNvCxnSpPr/>
      </xdr:nvCxnSpPr>
      <xdr:spPr>
        <a:xfrm>
          <a:off x="1765300" y="4757208"/>
          <a:ext cx="762000" cy="187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159402</xdr:rowOff>
    </xdr:from>
    <xdr:ext cx="405111" cy="259045"/>
    <xdr:sp macro="" textlink="">
      <xdr:nvSpPr>
        <xdr:cNvPr id="101" name="n_1aveValue有形固定資産減価償却率">
          <a:extLst>
            <a:ext uri="{FF2B5EF4-FFF2-40B4-BE49-F238E27FC236}">
              <a16:creationId xmlns:a16="http://schemas.microsoft.com/office/drawing/2014/main" id="{00000000-0008-0000-0000-000065000000}"/>
            </a:ext>
          </a:extLst>
        </xdr:cNvPr>
        <xdr:cNvSpPr txBox="1"/>
      </xdr:nvSpPr>
      <xdr:spPr>
        <a:xfrm>
          <a:off x="3836044" y="5302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148607</xdr:rowOff>
    </xdr:from>
    <xdr:ext cx="405111" cy="259045"/>
    <xdr:sp macro="" textlink="">
      <xdr:nvSpPr>
        <xdr:cNvPr id="102" name="n_2aveValue有形固定資産減価償却率">
          <a:extLst>
            <a:ext uri="{FF2B5EF4-FFF2-40B4-BE49-F238E27FC236}">
              <a16:creationId xmlns:a16="http://schemas.microsoft.com/office/drawing/2014/main" id="{00000000-0008-0000-0000-000066000000}"/>
            </a:ext>
          </a:extLst>
        </xdr:cNvPr>
        <xdr:cNvSpPr txBox="1"/>
      </xdr:nvSpPr>
      <xdr:spPr>
        <a:xfrm>
          <a:off x="3086744" y="5292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51452</xdr:rowOff>
    </xdr:from>
    <xdr:ext cx="405111" cy="259045"/>
    <xdr:sp macro="" textlink="">
      <xdr:nvSpPr>
        <xdr:cNvPr id="103" name="n_3aveValue有形固定資産減価償却率">
          <a:extLst>
            <a:ext uri="{FF2B5EF4-FFF2-40B4-BE49-F238E27FC236}">
              <a16:creationId xmlns:a16="http://schemas.microsoft.com/office/drawing/2014/main" id="{00000000-0008-0000-0000-000067000000}"/>
            </a:ext>
          </a:extLst>
        </xdr:cNvPr>
        <xdr:cNvSpPr txBox="1"/>
      </xdr:nvSpPr>
      <xdr:spPr>
        <a:xfrm>
          <a:off x="2324744" y="5194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118550</xdr:rowOff>
    </xdr:from>
    <xdr:ext cx="405111" cy="259045"/>
    <xdr:sp macro="" textlink="">
      <xdr:nvSpPr>
        <xdr:cNvPr id="104" name="n_4aveValue有形固定資産減価償却率">
          <a:extLst>
            <a:ext uri="{FF2B5EF4-FFF2-40B4-BE49-F238E27FC236}">
              <a16:creationId xmlns:a16="http://schemas.microsoft.com/office/drawing/2014/main" id="{00000000-0008-0000-0000-000068000000}"/>
            </a:ext>
          </a:extLst>
        </xdr:cNvPr>
        <xdr:cNvSpPr txBox="1"/>
      </xdr:nvSpPr>
      <xdr:spPr>
        <a:xfrm>
          <a:off x="1562744" y="509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142680</xdr:rowOff>
    </xdr:from>
    <xdr:ext cx="405111" cy="259045"/>
    <xdr:sp macro="" textlink="">
      <xdr:nvSpPr>
        <xdr:cNvPr id="105" name="n_1mainValue有形固定資産減価償却率">
          <a:extLst>
            <a:ext uri="{FF2B5EF4-FFF2-40B4-BE49-F238E27FC236}">
              <a16:creationId xmlns:a16="http://schemas.microsoft.com/office/drawing/2014/main" id="{00000000-0008-0000-0000-000069000000}"/>
            </a:ext>
          </a:extLst>
        </xdr:cNvPr>
        <xdr:cNvSpPr txBox="1"/>
      </xdr:nvSpPr>
      <xdr:spPr>
        <a:xfrm>
          <a:off x="3836044" y="4600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107967</xdr:rowOff>
    </xdr:from>
    <xdr:ext cx="405111" cy="259045"/>
    <xdr:sp macro="" textlink="">
      <xdr:nvSpPr>
        <xdr:cNvPr id="106" name="n_2mainValue有形固定資産減価償却率">
          <a:extLst>
            <a:ext uri="{FF2B5EF4-FFF2-40B4-BE49-F238E27FC236}">
              <a16:creationId xmlns:a16="http://schemas.microsoft.com/office/drawing/2014/main" id="{00000000-0008-0000-0000-00006A000000}"/>
            </a:ext>
          </a:extLst>
        </xdr:cNvPr>
        <xdr:cNvSpPr txBox="1"/>
      </xdr:nvSpPr>
      <xdr:spPr>
        <a:xfrm>
          <a:off x="3086744" y="473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39599</xdr:rowOff>
    </xdr:from>
    <xdr:ext cx="405111" cy="259045"/>
    <xdr:sp macro="" textlink="">
      <xdr:nvSpPr>
        <xdr:cNvPr id="107" name="n_3mainValue有形固定資産減価償却率">
          <a:extLst>
            <a:ext uri="{FF2B5EF4-FFF2-40B4-BE49-F238E27FC236}">
              <a16:creationId xmlns:a16="http://schemas.microsoft.com/office/drawing/2014/main" id="{00000000-0008-0000-0000-00006B000000}"/>
            </a:ext>
          </a:extLst>
        </xdr:cNvPr>
        <xdr:cNvSpPr txBox="1"/>
      </xdr:nvSpPr>
      <xdr:spPr>
        <a:xfrm>
          <a:off x="2324744" y="4668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23935</xdr:rowOff>
    </xdr:from>
    <xdr:ext cx="405111" cy="259045"/>
    <xdr:sp macro="" textlink="">
      <xdr:nvSpPr>
        <xdr:cNvPr id="108" name="n_4mainValue有形固定資産減価償却率">
          <a:extLst>
            <a:ext uri="{FF2B5EF4-FFF2-40B4-BE49-F238E27FC236}">
              <a16:creationId xmlns:a16="http://schemas.microsoft.com/office/drawing/2014/main" id="{00000000-0008-0000-0000-00006C000000}"/>
            </a:ext>
          </a:extLst>
        </xdr:cNvPr>
        <xdr:cNvSpPr txBox="1"/>
      </xdr:nvSpPr>
      <xdr:spPr>
        <a:xfrm>
          <a:off x="1562744" y="4481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[ 535.6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00000000-0008-0000-0000-000074000000}"/>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00000000-0008-0000-0000-000075000000}"/>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00000000-0008-0000-0000-000076000000}"/>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00000000-0008-0000-0000-000077000000}"/>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00000000-0008-0000-0000-000078000000}"/>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については、類似団体平均を下回っているが、今後も大型事業による地方債償還と基金残高の減少により、将来負担額が上昇していくことが見込まれる。地方債の適正な発行管理を行い、将来負担の抑制に努めていく必要がある。</a:t>
          </a: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756676" y="58148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756676" y="53830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828811" y="49512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1303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0931403" y="45194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a:extLst>
            <a:ext uri="{FF2B5EF4-FFF2-40B4-BE49-F238E27FC236}">
              <a16:creationId xmlns:a16="http://schemas.microsoft.com/office/drawing/2014/main" id="{00000000-0008-0000-0000-000086000000}"/>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81707</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flipV="1">
          <a:off x="14793595" y="4613275"/>
          <a:ext cx="1269" cy="1297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85534</xdr:rowOff>
    </xdr:from>
    <xdr:ext cx="560923" cy="259045"/>
    <xdr:sp macro="" textlink="">
      <xdr:nvSpPr>
        <xdr:cNvPr id="136" name="債務償還比率最小値テキスト">
          <a:extLst>
            <a:ext uri="{FF2B5EF4-FFF2-40B4-BE49-F238E27FC236}">
              <a16:creationId xmlns:a16="http://schemas.microsoft.com/office/drawing/2014/main" id="{00000000-0008-0000-0000-000088000000}"/>
            </a:ext>
          </a:extLst>
        </xdr:cNvPr>
        <xdr:cNvSpPr txBox="1"/>
      </xdr:nvSpPr>
      <xdr:spPr>
        <a:xfrm>
          <a:off x="14846300" y="591483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81707</xdr:rowOff>
    </xdr:from>
    <xdr:to>
      <xdr:col>76</xdr:col>
      <xdr:colOff>111125</xdr:colOff>
      <xdr:row>34</xdr:row>
      <xdr:rowOff>81707</xdr:rowOff>
    </xdr:to>
    <xdr:cxnSp macro="">
      <xdr:nvCxnSpPr>
        <xdr:cNvPr id="137" name="直線コネクタ 136">
          <a:extLst>
            <a:ext uri="{FF2B5EF4-FFF2-40B4-BE49-F238E27FC236}">
              <a16:creationId xmlns:a16="http://schemas.microsoft.com/office/drawing/2014/main" id="{00000000-0008-0000-0000-000089000000}"/>
            </a:ext>
          </a:extLst>
        </xdr:cNvPr>
        <xdr:cNvCxnSpPr/>
      </xdr:nvCxnSpPr>
      <xdr:spPr>
        <a:xfrm>
          <a:off x="14706600" y="591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38" name="債務償還比率最大値テキスト">
          <a:extLst>
            <a:ext uri="{FF2B5EF4-FFF2-40B4-BE49-F238E27FC236}">
              <a16:creationId xmlns:a16="http://schemas.microsoft.com/office/drawing/2014/main" id="{00000000-0008-0000-0000-00008A000000}"/>
            </a:ext>
          </a:extLst>
        </xdr:cNvPr>
        <xdr:cNvSpPr txBox="1"/>
      </xdr:nvSpPr>
      <xdr:spPr>
        <a:xfrm>
          <a:off x="14846300" y="43885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39" name="直線コネクタ 138">
          <a:extLst>
            <a:ext uri="{FF2B5EF4-FFF2-40B4-BE49-F238E27FC236}">
              <a16:creationId xmlns:a16="http://schemas.microsoft.com/office/drawing/2014/main" id="{00000000-0008-0000-0000-00008B000000}"/>
            </a:ext>
          </a:extLst>
        </xdr:cNvPr>
        <xdr:cNvCxnSpPr/>
      </xdr:nvCxnSpPr>
      <xdr:spPr>
        <a:xfrm>
          <a:off x="14706600" y="461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77771</xdr:rowOff>
    </xdr:from>
    <xdr:ext cx="469744" cy="259045"/>
    <xdr:sp macro="" textlink="">
      <xdr:nvSpPr>
        <xdr:cNvPr id="140" name="債務償還比率平均値テキスト">
          <a:extLst>
            <a:ext uri="{FF2B5EF4-FFF2-40B4-BE49-F238E27FC236}">
              <a16:creationId xmlns:a16="http://schemas.microsoft.com/office/drawing/2014/main" id="{00000000-0008-0000-0000-00008C000000}"/>
            </a:ext>
          </a:extLst>
        </xdr:cNvPr>
        <xdr:cNvSpPr txBox="1"/>
      </xdr:nvSpPr>
      <xdr:spPr>
        <a:xfrm>
          <a:off x="14846300" y="50498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99344</xdr:rowOff>
    </xdr:from>
    <xdr:to>
      <xdr:col>76</xdr:col>
      <xdr:colOff>73025</xdr:colOff>
      <xdr:row>30</xdr:row>
      <xdr:rowOff>29494</xdr:rowOff>
    </xdr:to>
    <xdr:sp macro="" textlink="">
      <xdr:nvSpPr>
        <xdr:cNvPr id="141" name="フローチャート: 判断 140">
          <a:extLst>
            <a:ext uri="{FF2B5EF4-FFF2-40B4-BE49-F238E27FC236}">
              <a16:creationId xmlns:a16="http://schemas.microsoft.com/office/drawing/2014/main" id="{00000000-0008-0000-0000-00008D000000}"/>
            </a:ext>
          </a:extLst>
        </xdr:cNvPr>
        <xdr:cNvSpPr/>
      </xdr:nvSpPr>
      <xdr:spPr>
        <a:xfrm>
          <a:off x="14744700" y="507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79395</xdr:rowOff>
    </xdr:from>
    <xdr:to>
      <xdr:col>72</xdr:col>
      <xdr:colOff>123825</xdr:colOff>
      <xdr:row>30</xdr:row>
      <xdr:rowOff>9545</xdr:rowOff>
    </xdr:to>
    <xdr:sp macro="" textlink="">
      <xdr:nvSpPr>
        <xdr:cNvPr id="142" name="フローチャート: 判断 141">
          <a:extLst>
            <a:ext uri="{FF2B5EF4-FFF2-40B4-BE49-F238E27FC236}">
              <a16:creationId xmlns:a16="http://schemas.microsoft.com/office/drawing/2014/main" id="{00000000-0008-0000-0000-00008E000000}"/>
            </a:ext>
          </a:extLst>
        </xdr:cNvPr>
        <xdr:cNvSpPr/>
      </xdr:nvSpPr>
      <xdr:spPr>
        <a:xfrm>
          <a:off x="14033500" y="505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88204</xdr:rowOff>
    </xdr:from>
    <xdr:to>
      <xdr:col>68</xdr:col>
      <xdr:colOff>123825</xdr:colOff>
      <xdr:row>30</xdr:row>
      <xdr:rowOff>18354</xdr:rowOff>
    </xdr:to>
    <xdr:sp macro="" textlink="">
      <xdr:nvSpPr>
        <xdr:cNvPr id="143" name="フローチャート: 判断 142">
          <a:extLst>
            <a:ext uri="{FF2B5EF4-FFF2-40B4-BE49-F238E27FC236}">
              <a16:creationId xmlns:a16="http://schemas.microsoft.com/office/drawing/2014/main" id="{00000000-0008-0000-0000-00008F000000}"/>
            </a:ext>
          </a:extLst>
        </xdr:cNvPr>
        <xdr:cNvSpPr/>
      </xdr:nvSpPr>
      <xdr:spPr>
        <a:xfrm>
          <a:off x="13271500" y="506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103403</xdr:rowOff>
    </xdr:from>
    <xdr:to>
      <xdr:col>64</xdr:col>
      <xdr:colOff>123825</xdr:colOff>
      <xdr:row>30</xdr:row>
      <xdr:rowOff>33553</xdr:rowOff>
    </xdr:to>
    <xdr:sp macro="" textlink="">
      <xdr:nvSpPr>
        <xdr:cNvPr id="144" name="フローチャート: 判断 143">
          <a:extLst>
            <a:ext uri="{FF2B5EF4-FFF2-40B4-BE49-F238E27FC236}">
              <a16:creationId xmlns:a16="http://schemas.microsoft.com/office/drawing/2014/main" id="{00000000-0008-0000-0000-000090000000}"/>
            </a:ext>
          </a:extLst>
        </xdr:cNvPr>
        <xdr:cNvSpPr/>
      </xdr:nvSpPr>
      <xdr:spPr>
        <a:xfrm>
          <a:off x="12509500" y="507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72659</xdr:rowOff>
    </xdr:from>
    <xdr:to>
      <xdr:col>60</xdr:col>
      <xdr:colOff>123825</xdr:colOff>
      <xdr:row>30</xdr:row>
      <xdr:rowOff>2809</xdr:rowOff>
    </xdr:to>
    <xdr:sp macro="" textlink="">
      <xdr:nvSpPr>
        <xdr:cNvPr id="145" name="フローチャート: 判断 144">
          <a:extLst>
            <a:ext uri="{FF2B5EF4-FFF2-40B4-BE49-F238E27FC236}">
              <a16:creationId xmlns:a16="http://schemas.microsoft.com/office/drawing/2014/main" id="{00000000-0008-0000-0000-000091000000}"/>
            </a:ext>
          </a:extLst>
        </xdr:cNvPr>
        <xdr:cNvSpPr/>
      </xdr:nvSpPr>
      <xdr:spPr>
        <a:xfrm>
          <a:off x="11747500" y="504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52969</xdr:rowOff>
    </xdr:from>
    <xdr:to>
      <xdr:col>76</xdr:col>
      <xdr:colOff>73025</xdr:colOff>
      <xdr:row>29</xdr:row>
      <xdr:rowOff>154569</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14744700" y="502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75846</xdr:rowOff>
    </xdr:from>
    <xdr:ext cx="469744" cy="259045"/>
    <xdr:sp macro="" textlink="">
      <xdr:nvSpPr>
        <xdr:cNvPr id="152" name="債務償還比率該当値テキスト">
          <a:extLst>
            <a:ext uri="{FF2B5EF4-FFF2-40B4-BE49-F238E27FC236}">
              <a16:creationId xmlns:a16="http://schemas.microsoft.com/office/drawing/2014/main" id="{00000000-0008-0000-0000-000098000000}"/>
            </a:ext>
          </a:extLst>
        </xdr:cNvPr>
        <xdr:cNvSpPr txBox="1"/>
      </xdr:nvSpPr>
      <xdr:spPr>
        <a:xfrm>
          <a:off x="14846300" y="4876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162240</xdr:rowOff>
    </xdr:from>
    <xdr:to>
      <xdr:col>72</xdr:col>
      <xdr:colOff>123825</xdr:colOff>
      <xdr:row>29</xdr:row>
      <xdr:rowOff>92390</xdr:rowOff>
    </xdr:to>
    <xdr:sp macro="" textlink="">
      <xdr:nvSpPr>
        <xdr:cNvPr id="153" name="楕円 152">
          <a:extLst>
            <a:ext uri="{FF2B5EF4-FFF2-40B4-BE49-F238E27FC236}">
              <a16:creationId xmlns:a16="http://schemas.microsoft.com/office/drawing/2014/main" id="{00000000-0008-0000-0000-000099000000}"/>
            </a:ext>
          </a:extLst>
        </xdr:cNvPr>
        <xdr:cNvSpPr/>
      </xdr:nvSpPr>
      <xdr:spPr>
        <a:xfrm>
          <a:off x="14033500" y="496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41590</xdr:rowOff>
    </xdr:from>
    <xdr:to>
      <xdr:col>76</xdr:col>
      <xdr:colOff>22225</xdr:colOff>
      <xdr:row>29</xdr:row>
      <xdr:rowOff>103769</xdr:rowOff>
    </xdr:to>
    <xdr:cxnSp macro="">
      <xdr:nvCxnSpPr>
        <xdr:cNvPr id="154" name="直線コネクタ 153">
          <a:extLst>
            <a:ext uri="{FF2B5EF4-FFF2-40B4-BE49-F238E27FC236}">
              <a16:creationId xmlns:a16="http://schemas.microsoft.com/office/drawing/2014/main" id="{00000000-0008-0000-0000-00009A000000}"/>
            </a:ext>
          </a:extLst>
        </xdr:cNvPr>
        <xdr:cNvCxnSpPr/>
      </xdr:nvCxnSpPr>
      <xdr:spPr>
        <a:xfrm>
          <a:off x="14084300" y="5013640"/>
          <a:ext cx="711200" cy="6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158034</xdr:rowOff>
    </xdr:from>
    <xdr:to>
      <xdr:col>68</xdr:col>
      <xdr:colOff>123825</xdr:colOff>
      <xdr:row>28</xdr:row>
      <xdr:rowOff>88184</xdr:rowOff>
    </xdr:to>
    <xdr:sp macro="" textlink="">
      <xdr:nvSpPr>
        <xdr:cNvPr id="155" name="楕円 154">
          <a:extLst>
            <a:ext uri="{FF2B5EF4-FFF2-40B4-BE49-F238E27FC236}">
              <a16:creationId xmlns:a16="http://schemas.microsoft.com/office/drawing/2014/main" id="{00000000-0008-0000-0000-00009B000000}"/>
            </a:ext>
          </a:extLst>
        </xdr:cNvPr>
        <xdr:cNvSpPr/>
      </xdr:nvSpPr>
      <xdr:spPr>
        <a:xfrm>
          <a:off x="13271500" y="478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37384</xdr:rowOff>
    </xdr:from>
    <xdr:to>
      <xdr:col>72</xdr:col>
      <xdr:colOff>73025</xdr:colOff>
      <xdr:row>29</xdr:row>
      <xdr:rowOff>41590</xdr:rowOff>
    </xdr:to>
    <xdr:cxnSp macro="">
      <xdr:nvCxnSpPr>
        <xdr:cNvPr id="156" name="直線コネクタ 155">
          <a:extLst>
            <a:ext uri="{FF2B5EF4-FFF2-40B4-BE49-F238E27FC236}">
              <a16:creationId xmlns:a16="http://schemas.microsoft.com/office/drawing/2014/main" id="{00000000-0008-0000-0000-00009C000000}"/>
            </a:ext>
          </a:extLst>
        </xdr:cNvPr>
        <xdr:cNvCxnSpPr/>
      </xdr:nvCxnSpPr>
      <xdr:spPr>
        <a:xfrm>
          <a:off x="13322300" y="4837984"/>
          <a:ext cx="762000" cy="175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149830</xdr:rowOff>
    </xdr:from>
    <xdr:to>
      <xdr:col>64</xdr:col>
      <xdr:colOff>123825</xdr:colOff>
      <xdr:row>28</xdr:row>
      <xdr:rowOff>79980</xdr:rowOff>
    </xdr:to>
    <xdr:sp macro="" textlink="">
      <xdr:nvSpPr>
        <xdr:cNvPr id="157" name="楕円 156">
          <a:extLst>
            <a:ext uri="{FF2B5EF4-FFF2-40B4-BE49-F238E27FC236}">
              <a16:creationId xmlns:a16="http://schemas.microsoft.com/office/drawing/2014/main" id="{00000000-0008-0000-0000-00009D000000}"/>
            </a:ext>
          </a:extLst>
        </xdr:cNvPr>
        <xdr:cNvSpPr/>
      </xdr:nvSpPr>
      <xdr:spPr>
        <a:xfrm>
          <a:off x="12509500" y="47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29180</xdr:rowOff>
    </xdr:from>
    <xdr:to>
      <xdr:col>68</xdr:col>
      <xdr:colOff>73025</xdr:colOff>
      <xdr:row>28</xdr:row>
      <xdr:rowOff>37384</xdr:rowOff>
    </xdr:to>
    <xdr:cxnSp macro="">
      <xdr:nvCxnSpPr>
        <xdr:cNvPr id="158" name="直線コネクタ 157">
          <a:extLst>
            <a:ext uri="{FF2B5EF4-FFF2-40B4-BE49-F238E27FC236}">
              <a16:creationId xmlns:a16="http://schemas.microsoft.com/office/drawing/2014/main" id="{00000000-0008-0000-0000-00009E000000}"/>
            </a:ext>
          </a:extLst>
        </xdr:cNvPr>
        <xdr:cNvCxnSpPr/>
      </xdr:nvCxnSpPr>
      <xdr:spPr>
        <a:xfrm>
          <a:off x="12560300" y="4829780"/>
          <a:ext cx="762000" cy="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167274</xdr:rowOff>
    </xdr:from>
    <xdr:to>
      <xdr:col>60</xdr:col>
      <xdr:colOff>123825</xdr:colOff>
      <xdr:row>28</xdr:row>
      <xdr:rowOff>97424</xdr:rowOff>
    </xdr:to>
    <xdr:sp macro="" textlink="">
      <xdr:nvSpPr>
        <xdr:cNvPr id="159" name="楕円 158">
          <a:extLst>
            <a:ext uri="{FF2B5EF4-FFF2-40B4-BE49-F238E27FC236}">
              <a16:creationId xmlns:a16="http://schemas.microsoft.com/office/drawing/2014/main" id="{00000000-0008-0000-0000-00009F000000}"/>
            </a:ext>
          </a:extLst>
        </xdr:cNvPr>
        <xdr:cNvSpPr/>
      </xdr:nvSpPr>
      <xdr:spPr>
        <a:xfrm>
          <a:off x="11747500" y="4796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29180</xdr:rowOff>
    </xdr:from>
    <xdr:to>
      <xdr:col>64</xdr:col>
      <xdr:colOff>73025</xdr:colOff>
      <xdr:row>28</xdr:row>
      <xdr:rowOff>46624</xdr:rowOff>
    </xdr:to>
    <xdr:cxnSp macro="">
      <xdr:nvCxnSpPr>
        <xdr:cNvPr id="160" name="直線コネクタ 159">
          <a:extLst>
            <a:ext uri="{FF2B5EF4-FFF2-40B4-BE49-F238E27FC236}">
              <a16:creationId xmlns:a16="http://schemas.microsoft.com/office/drawing/2014/main" id="{00000000-0008-0000-0000-0000A0000000}"/>
            </a:ext>
          </a:extLst>
        </xdr:cNvPr>
        <xdr:cNvCxnSpPr/>
      </xdr:nvCxnSpPr>
      <xdr:spPr>
        <a:xfrm flipV="1">
          <a:off x="11798300" y="4829780"/>
          <a:ext cx="762000" cy="17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672</xdr:rowOff>
    </xdr:from>
    <xdr:ext cx="469744" cy="259045"/>
    <xdr:sp macro="" textlink="">
      <xdr:nvSpPr>
        <xdr:cNvPr id="161" name="n_1aveValue債務償還比率">
          <a:extLst>
            <a:ext uri="{FF2B5EF4-FFF2-40B4-BE49-F238E27FC236}">
              <a16:creationId xmlns:a16="http://schemas.microsoft.com/office/drawing/2014/main" id="{00000000-0008-0000-0000-0000A1000000}"/>
            </a:ext>
          </a:extLst>
        </xdr:cNvPr>
        <xdr:cNvSpPr txBox="1"/>
      </xdr:nvSpPr>
      <xdr:spPr>
        <a:xfrm>
          <a:off x="13836727" y="5144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9481</xdr:rowOff>
    </xdr:from>
    <xdr:ext cx="469744" cy="259045"/>
    <xdr:sp macro="" textlink="">
      <xdr:nvSpPr>
        <xdr:cNvPr id="162" name="n_2aveValue債務償還比率">
          <a:extLst>
            <a:ext uri="{FF2B5EF4-FFF2-40B4-BE49-F238E27FC236}">
              <a16:creationId xmlns:a16="http://schemas.microsoft.com/office/drawing/2014/main" id="{00000000-0008-0000-0000-0000A2000000}"/>
            </a:ext>
          </a:extLst>
        </xdr:cNvPr>
        <xdr:cNvSpPr txBox="1"/>
      </xdr:nvSpPr>
      <xdr:spPr>
        <a:xfrm>
          <a:off x="13087427" y="5152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24680</xdr:rowOff>
    </xdr:from>
    <xdr:ext cx="469744" cy="259045"/>
    <xdr:sp macro="" textlink="">
      <xdr:nvSpPr>
        <xdr:cNvPr id="163" name="n_3aveValue債務償還比率">
          <a:extLst>
            <a:ext uri="{FF2B5EF4-FFF2-40B4-BE49-F238E27FC236}">
              <a16:creationId xmlns:a16="http://schemas.microsoft.com/office/drawing/2014/main" id="{00000000-0008-0000-0000-0000A3000000}"/>
            </a:ext>
          </a:extLst>
        </xdr:cNvPr>
        <xdr:cNvSpPr txBox="1"/>
      </xdr:nvSpPr>
      <xdr:spPr>
        <a:xfrm>
          <a:off x="12325427" y="516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165386</xdr:rowOff>
    </xdr:from>
    <xdr:ext cx="469744" cy="259045"/>
    <xdr:sp macro="" textlink="">
      <xdr:nvSpPr>
        <xdr:cNvPr id="164" name="n_4aveValue債務償還比率">
          <a:extLst>
            <a:ext uri="{FF2B5EF4-FFF2-40B4-BE49-F238E27FC236}">
              <a16:creationId xmlns:a16="http://schemas.microsoft.com/office/drawing/2014/main" id="{00000000-0008-0000-0000-0000A4000000}"/>
            </a:ext>
          </a:extLst>
        </xdr:cNvPr>
        <xdr:cNvSpPr txBox="1"/>
      </xdr:nvSpPr>
      <xdr:spPr>
        <a:xfrm>
          <a:off x="11563427" y="5137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108917</xdr:rowOff>
    </xdr:from>
    <xdr:ext cx="469744" cy="259045"/>
    <xdr:sp macro="" textlink="">
      <xdr:nvSpPr>
        <xdr:cNvPr id="165" name="n_1mainValue債務償還比率">
          <a:extLst>
            <a:ext uri="{FF2B5EF4-FFF2-40B4-BE49-F238E27FC236}">
              <a16:creationId xmlns:a16="http://schemas.microsoft.com/office/drawing/2014/main" id="{00000000-0008-0000-0000-0000A5000000}"/>
            </a:ext>
          </a:extLst>
        </xdr:cNvPr>
        <xdr:cNvSpPr txBox="1"/>
      </xdr:nvSpPr>
      <xdr:spPr>
        <a:xfrm>
          <a:off x="13836727" y="473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104711</xdr:rowOff>
    </xdr:from>
    <xdr:ext cx="469744" cy="259045"/>
    <xdr:sp macro="" textlink="">
      <xdr:nvSpPr>
        <xdr:cNvPr id="166" name="n_2mainValue債務償還比率">
          <a:extLst>
            <a:ext uri="{FF2B5EF4-FFF2-40B4-BE49-F238E27FC236}">
              <a16:creationId xmlns:a16="http://schemas.microsoft.com/office/drawing/2014/main" id="{00000000-0008-0000-0000-0000A6000000}"/>
            </a:ext>
          </a:extLst>
        </xdr:cNvPr>
        <xdr:cNvSpPr txBox="1"/>
      </xdr:nvSpPr>
      <xdr:spPr>
        <a:xfrm>
          <a:off x="13087427" y="456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96507</xdr:rowOff>
    </xdr:from>
    <xdr:ext cx="469744" cy="259045"/>
    <xdr:sp macro="" textlink="">
      <xdr:nvSpPr>
        <xdr:cNvPr id="167" name="n_3mainValue債務償還比率">
          <a:extLst>
            <a:ext uri="{FF2B5EF4-FFF2-40B4-BE49-F238E27FC236}">
              <a16:creationId xmlns:a16="http://schemas.microsoft.com/office/drawing/2014/main" id="{00000000-0008-0000-0000-0000A7000000}"/>
            </a:ext>
          </a:extLst>
        </xdr:cNvPr>
        <xdr:cNvSpPr txBox="1"/>
      </xdr:nvSpPr>
      <xdr:spPr>
        <a:xfrm>
          <a:off x="12325427" y="455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113951</xdr:rowOff>
    </xdr:from>
    <xdr:ext cx="469744" cy="259045"/>
    <xdr:sp macro="" textlink="">
      <xdr:nvSpPr>
        <xdr:cNvPr id="168" name="n_4mainValue債務償還比率">
          <a:extLst>
            <a:ext uri="{FF2B5EF4-FFF2-40B4-BE49-F238E27FC236}">
              <a16:creationId xmlns:a16="http://schemas.microsoft.com/office/drawing/2014/main" id="{00000000-0008-0000-0000-0000A8000000}"/>
            </a:ext>
          </a:extLst>
        </xdr:cNvPr>
        <xdr:cNvSpPr txBox="1"/>
      </xdr:nvSpPr>
      <xdr:spPr>
        <a:xfrm>
          <a:off x="11563427" y="4571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a:extLst>
            <a:ext uri="{FF2B5EF4-FFF2-40B4-BE49-F238E27FC236}">
              <a16:creationId xmlns:a16="http://schemas.microsoft.com/office/drawing/2014/main" id="{00000000-0008-0000-0000-0000A9000000}"/>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a:extLst>
            <a:ext uri="{FF2B5EF4-FFF2-40B4-BE49-F238E27FC236}">
              <a16:creationId xmlns:a16="http://schemas.microsoft.com/office/drawing/2014/main" id="{00000000-0008-0000-0000-0000AA000000}"/>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a:extLst>
            <a:ext uri="{FF2B5EF4-FFF2-40B4-BE49-F238E27FC236}">
              <a16:creationId xmlns:a16="http://schemas.microsoft.com/office/drawing/2014/main" id="{00000000-0008-0000-0000-0000AB000000}"/>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a:extLst>
            <a:ext uri="{FF2B5EF4-FFF2-40B4-BE49-F238E27FC236}">
              <a16:creationId xmlns:a16="http://schemas.microsoft.com/office/drawing/2014/main" id="{00000000-0008-0000-0000-0000AC000000}"/>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a:extLst>
            <a:ext uri="{FF2B5EF4-FFF2-40B4-BE49-F238E27FC236}">
              <a16:creationId xmlns:a16="http://schemas.microsoft.com/office/drawing/2014/main" id="{00000000-0008-0000-0000-0000AD000000}"/>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大分県玖珠町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15,244
15,128
286.60
9,570,076
9,010,565
528,671
4,952,081
7,748,386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165735</xdr:rowOff>
    </xdr:from>
    <xdr:to>
      <xdr:col>24</xdr:col>
      <xdr:colOff>62865</xdr:colOff>
      <xdr:row>41</xdr:row>
      <xdr:rowOff>57150</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652135"/>
          <a:ext cx="0" cy="1434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60977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57150</xdr:rowOff>
    </xdr:from>
    <xdr:to>
      <xdr:col>24</xdr:col>
      <xdr:colOff>152400</xdr:colOff>
      <xdr:row>41</xdr:row>
      <xdr:rowOff>57150</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112412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427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165735</xdr:rowOff>
    </xdr:from>
    <xdr:to>
      <xdr:col>24</xdr:col>
      <xdr:colOff>152400</xdr:colOff>
      <xdr:row>32</xdr:row>
      <xdr:rowOff>165735</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65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110507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45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132080</xdr:rowOff>
    </xdr:from>
    <xdr:to>
      <xdr:col>24</xdr:col>
      <xdr:colOff>114300</xdr:colOff>
      <xdr:row>38</xdr:row>
      <xdr:rowOff>62230</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107315</xdr:rowOff>
    </xdr:from>
    <xdr:to>
      <xdr:col>20</xdr:col>
      <xdr:colOff>38100</xdr:colOff>
      <xdr:row>38</xdr:row>
      <xdr:rowOff>37465</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90170</xdr:rowOff>
    </xdr:from>
    <xdr:to>
      <xdr:col>15</xdr:col>
      <xdr:colOff>101600</xdr:colOff>
      <xdr:row>38</xdr:row>
      <xdr:rowOff>20320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67310</xdr:rowOff>
    </xdr:from>
    <xdr:to>
      <xdr:col>10</xdr:col>
      <xdr:colOff>165100</xdr:colOff>
      <xdr:row>37</xdr:row>
      <xdr:rowOff>168910</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154940</xdr:rowOff>
    </xdr:from>
    <xdr:to>
      <xdr:col>6</xdr:col>
      <xdr:colOff>38100</xdr:colOff>
      <xdr:row>37</xdr:row>
      <xdr:rowOff>85090</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166370</xdr:rowOff>
    </xdr:from>
    <xdr:to>
      <xdr:col>24</xdr:col>
      <xdr:colOff>114300</xdr:colOff>
      <xdr:row>36</xdr:row>
      <xdr:rowOff>96520</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616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17797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137795</xdr:rowOff>
    </xdr:from>
    <xdr:to>
      <xdr:col>20</xdr:col>
      <xdr:colOff>38100</xdr:colOff>
      <xdr:row>36</xdr:row>
      <xdr:rowOff>67945</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613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17145</xdr:rowOff>
    </xdr:from>
    <xdr:to>
      <xdr:col>24</xdr:col>
      <xdr:colOff>63500</xdr:colOff>
      <xdr:row>36</xdr:row>
      <xdr:rowOff>45720</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3797300" y="618934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101600</xdr:rowOff>
    </xdr:from>
    <xdr:to>
      <xdr:col>15</xdr:col>
      <xdr:colOff>101600</xdr:colOff>
      <xdr:row>36</xdr:row>
      <xdr:rowOff>31750</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610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152400</xdr:rowOff>
    </xdr:from>
    <xdr:to>
      <xdr:col>19</xdr:col>
      <xdr:colOff>177800</xdr:colOff>
      <xdr:row>36</xdr:row>
      <xdr:rowOff>17145</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908300" y="615315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65405</xdr:rowOff>
    </xdr:from>
    <xdr:to>
      <xdr:col>10</xdr:col>
      <xdr:colOff>165100</xdr:colOff>
      <xdr:row>35</xdr:row>
      <xdr:rowOff>167005</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606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116205</xdr:rowOff>
    </xdr:from>
    <xdr:to>
      <xdr:col>15</xdr:col>
      <xdr:colOff>50800</xdr:colOff>
      <xdr:row>35</xdr:row>
      <xdr:rowOff>152400</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2019300" y="611695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38735</xdr:rowOff>
    </xdr:from>
    <xdr:to>
      <xdr:col>6</xdr:col>
      <xdr:colOff>38100</xdr:colOff>
      <xdr:row>35</xdr:row>
      <xdr:rowOff>140335</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079500" y="603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89535</xdr:rowOff>
    </xdr:from>
    <xdr:to>
      <xdr:col>10</xdr:col>
      <xdr:colOff>114300</xdr:colOff>
      <xdr:row>35</xdr:row>
      <xdr:rowOff>116205</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a:off x="1130300" y="609028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28592</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5820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11447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705744" y="652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160037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8167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76217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927744" y="641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84472</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582044" y="591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48277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705744" y="587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12082</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816744" y="584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156862</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927744" y="581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35</xdr:row>
      <xdr:rowOff>105427</xdr:rowOff>
    </xdr:from>
    <xdr:ext cx="685572"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5918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162577</xdr:rowOff>
    </xdr:from>
    <xdr:ext cx="685572"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5918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000000-0008-0000-01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109345</xdr:rowOff>
    </xdr:from>
    <xdr:to>
      <xdr:col>54</xdr:col>
      <xdr:colOff>189865</xdr:colOff>
      <xdr:row>41</xdr:row>
      <xdr:rowOff>130627</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flipV="1">
          <a:off x="10476865" y="5767195"/>
          <a:ext cx="0" cy="1392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143888</xdr:rowOff>
    </xdr:from>
    <xdr:ext cx="469744" cy="259045"/>
    <xdr:sp macro="" textlink="">
      <xdr:nvSpPr>
        <xdr:cNvPr id="113" name="【道路】&#10;一人当たり延長最小値テキスト">
          <a:extLst>
            <a:ext uri="{FF2B5EF4-FFF2-40B4-BE49-F238E27FC236}">
              <a16:creationId xmlns:a16="http://schemas.microsoft.com/office/drawing/2014/main" id="{00000000-0008-0000-0100-000071000000}"/>
            </a:ext>
          </a:extLst>
        </xdr:cNvPr>
        <xdr:cNvSpPr txBox="1"/>
      </xdr:nvSpPr>
      <xdr:spPr>
        <a:xfrm>
          <a:off x="10515600" y="7173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130627</xdr:rowOff>
    </xdr:from>
    <xdr:to>
      <xdr:col>55</xdr:col>
      <xdr:colOff>88900</xdr:colOff>
      <xdr:row>41</xdr:row>
      <xdr:rowOff>130627</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a:off x="10388600" y="716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56022</xdr:rowOff>
    </xdr:from>
    <xdr:ext cx="690189" cy="259045"/>
    <xdr:sp macro="" textlink="">
      <xdr:nvSpPr>
        <xdr:cNvPr id="115" name="【道路】&#10;一人当たり延長最大値テキスト">
          <a:extLst>
            <a:ext uri="{FF2B5EF4-FFF2-40B4-BE49-F238E27FC236}">
              <a16:creationId xmlns:a16="http://schemas.microsoft.com/office/drawing/2014/main" id="{00000000-0008-0000-0100-000073000000}"/>
            </a:ext>
          </a:extLst>
        </xdr:cNvPr>
        <xdr:cNvSpPr txBox="1"/>
      </xdr:nvSpPr>
      <xdr:spPr>
        <a:xfrm>
          <a:off x="10515600" y="55424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109345</xdr:rowOff>
    </xdr:from>
    <xdr:to>
      <xdr:col>55</xdr:col>
      <xdr:colOff>88900</xdr:colOff>
      <xdr:row>33</xdr:row>
      <xdr:rowOff>109345</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5767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61338</xdr:rowOff>
    </xdr:from>
    <xdr:ext cx="534377" cy="259045"/>
    <xdr:sp macro="" textlink="">
      <xdr:nvSpPr>
        <xdr:cNvPr id="117" name="【道路】&#10;一人当たり延長平均値テキスト">
          <a:extLst>
            <a:ext uri="{FF2B5EF4-FFF2-40B4-BE49-F238E27FC236}">
              <a16:creationId xmlns:a16="http://schemas.microsoft.com/office/drawing/2014/main" id="{00000000-0008-0000-0100-000075000000}"/>
            </a:ext>
          </a:extLst>
        </xdr:cNvPr>
        <xdr:cNvSpPr txBox="1"/>
      </xdr:nvSpPr>
      <xdr:spPr>
        <a:xfrm>
          <a:off x="10515600" y="6919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38461</xdr:rowOff>
    </xdr:from>
    <xdr:to>
      <xdr:col>55</xdr:col>
      <xdr:colOff>50800</xdr:colOff>
      <xdr:row>41</xdr:row>
      <xdr:rowOff>140061</xdr:rowOff>
    </xdr:to>
    <xdr:sp macro="" textlink="">
      <xdr:nvSpPr>
        <xdr:cNvPr id="118" name="フローチャート: 判断 117">
          <a:extLst>
            <a:ext uri="{FF2B5EF4-FFF2-40B4-BE49-F238E27FC236}">
              <a16:creationId xmlns:a16="http://schemas.microsoft.com/office/drawing/2014/main" id="{00000000-0008-0000-0100-000076000000}"/>
            </a:ext>
          </a:extLst>
        </xdr:cNvPr>
        <xdr:cNvSpPr/>
      </xdr:nvSpPr>
      <xdr:spPr>
        <a:xfrm>
          <a:off x="10426700" y="7067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39167</xdr:rowOff>
    </xdr:from>
    <xdr:to>
      <xdr:col>50</xdr:col>
      <xdr:colOff>165100</xdr:colOff>
      <xdr:row>41</xdr:row>
      <xdr:rowOff>140767</xdr:rowOff>
    </xdr:to>
    <xdr:sp macro="" textlink="">
      <xdr:nvSpPr>
        <xdr:cNvPr id="119" name="フローチャート: 判断 118">
          <a:extLst>
            <a:ext uri="{FF2B5EF4-FFF2-40B4-BE49-F238E27FC236}">
              <a16:creationId xmlns:a16="http://schemas.microsoft.com/office/drawing/2014/main" id="{00000000-0008-0000-0100-000077000000}"/>
            </a:ext>
          </a:extLst>
        </xdr:cNvPr>
        <xdr:cNvSpPr/>
      </xdr:nvSpPr>
      <xdr:spPr>
        <a:xfrm>
          <a:off x="9588500" y="7068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42219</xdr:rowOff>
    </xdr:from>
    <xdr:to>
      <xdr:col>46</xdr:col>
      <xdr:colOff>38100</xdr:colOff>
      <xdr:row>41</xdr:row>
      <xdr:rowOff>143819</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8699500" y="707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66004</xdr:rowOff>
    </xdr:from>
    <xdr:to>
      <xdr:col>41</xdr:col>
      <xdr:colOff>101600</xdr:colOff>
      <xdr:row>41</xdr:row>
      <xdr:rowOff>167604</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7810500" y="709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25492</xdr:rowOff>
    </xdr:from>
    <xdr:to>
      <xdr:col>36</xdr:col>
      <xdr:colOff>165100</xdr:colOff>
      <xdr:row>41</xdr:row>
      <xdr:rowOff>127092</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6921500" y="705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64898</xdr:rowOff>
    </xdr:from>
    <xdr:to>
      <xdr:col>55</xdr:col>
      <xdr:colOff>50800</xdr:colOff>
      <xdr:row>41</xdr:row>
      <xdr:rowOff>166498</xdr:rowOff>
    </xdr:to>
    <xdr:sp macro="" textlink="">
      <xdr:nvSpPr>
        <xdr:cNvPr id="128" name="楕円 127">
          <a:extLst>
            <a:ext uri="{FF2B5EF4-FFF2-40B4-BE49-F238E27FC236}">
              <a16:creationId xmlns:a16="http://schemas.microsoft.com/office/drawing/2014/main" id="{00000000-0008-0000-0100-000080000000}"/>
            </a:ext>
          </a:extLst>
        </xdr:cNvPr>
        <xdr:cNvSpPr/>
      </xdr:nvSpPr>
      <xdr:spPr>
        <a:xfrm>
          <a:off x="10426700" y="709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16889</xdr:rowOff>
    </xdr:from>
    <xdr:ext cx="534377" cy="259045"/>
    <xdr:sp macro="" textlink="">
      <xdr:nvSpPr>
        <xdr:cNvPr id="129" name="【道路】&#10;一人当たり延長該当値テキスト">
          <a:extLst>
            <a:ext uri="{FF2B5EF4-FFF2-40B4-BE49-F238E27FC236}">
              <a16:creationId xmlns:a16="http://schemas.microsoft.com/office/drawing/2014/main" id="{00000000-0008-0000-0100-000081000000}"/>
            </a:ext>
          </a:extLst>
        </xdr:cNvPr>
        <xdr:cNvSpPr txBox="1"/>
      </xdr:nvSpPr>
      <xdr:spPr>
        <a:xfrm>
          <a:off x="10515600" y="7046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65015</xdr:rowOff>
    </xdr:from>
    <xdr:to>
      <xdr:col>50</xdr:col>
      <xdr:colOff>165100</xdr:colOff>
      <xdr:row>41</xdr:row>
      <xdr:rowOff>166615</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9588500" y="709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115698</xdr:rowOff>
    </xdr:from>
    <xdr:to>
      <xdr:col>55</xdr:col>
      <xdr:colOff>0</xdr:colOff>
      <xdr:row>41</xdr:row>
      <xdr:rowOff>115815</xdr:rowOff>
    </xdr:to>
    <xdr:cxnSp macro="">
      <xdr:nvCxnSpPr>
        <xdr:cNvPr id="131" name="直線コネクタ 130">
          <a:extLst>
            <a:ext uri="{FF2B5EF4-FFF2-40B4-BE49-F238E27FC236}">
              <a16:creationId xmlns:a16="http://schemas.microsoft.com/office/drawing/2014/main" id="{00000000-0008-0000-0100-000083000000}"/>
            </a:ext>
          </a:extLst>
        </xdr:cNvPr>
        <xdr:cNvCxnSpPr/>
      </xdr:nvCxnSpPr>
      <xdr:spPr>
        <a:xfrm flipV="1">
          <a:off x="9639300" y="7145148"/>
          <a:ext cx="838200" cy="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57568</xdr:rowOff>
    </xdr:from>
    <xdr:to>
      <xdr:col>46</xdr:col>
      <xdr:colOff>38100</xdr:colOff>
      <xdr:row>41</xdr:row>
      <xdr:rowOff>159168</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8699500" y="7087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108368</xdr:rowOff>
    </xdr:from>
    <xdr:to>
      <xdr:col>50</xdr:col>
      <xdr:colOff>114300</xdr:colOff>
      <xdr:row>41</xdr:row>
      <xdr:rowOff>115815</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a:off x="8750300" y="7137818"/>
          <a:ext cx="889000" cy="7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58179</xdr:rowOff>
    </xdr:from>
    <xdr:to>
      <xdr:col>41</xdr:col>
      <xdr:colOff>101600</xdr:colOff>
      <xdr:row>41</xdr:row>
      <xdr:rowOff>159779</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7810500" y="7087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108368</xdr:rowOff>
    </xdr:from>
    <xdr:to>
      <xdr:col>45</xdr:col>
      <xdr:colOff>177800</xdr:colOff>
      <xdr:row>41</xdr:row>
      <xdr:rowOff>108979</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7861300" y="7137818"/>
          <a:ext cx="889000" cy="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59002</xdr:rowOff>
    </xdr:from>
    <xdr:to>
      <xdr:col>36</xdr:col>
      <xdr:colOff>165100</xdr:colOff>
      <xdr:row>41</xdr:row>
      <xdr:rowOff>160602</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6921500" y="708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108979</xdr:rowOff>
    </xdr:from>
    <xdr:to>
      <xdr:col>41</xdr:col>
      <xdr:colOff>50800</xdr:colOff>
      <xdr:row>41</xdr:row>
      <xdr:rowOff>109802</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6972300" y="7138429"/>
          <a:ext cx="8890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157294</xdr:rowOff>
    </xdr:from>
    <xdr:ext cx="534377" cy="259045"/>
    <xdr:sp macro="" textlink="">
      <xdr:nvSpPr>
        <xdr:cNvPr id="138" name="n_1aveValue【道路】&#10;一人当たり延長">
          <a:extLst>
            <a:ext uri="{FF2B5EF4-FFF2-40B4-BE49-F238E27FC236}">
              <a16:creationId xmlns:a16="http://schemas.microsoft.com/office/drawing/2014/main" id="{00000000-0008-0000-0100-00008A000000}"/>
            </a:ext>
          </a:extLst>
        </xdr:cNvPr>
        <xdr:cNvSpPr txBox="1"/>
      </xdr:nvSpPr>
      <xdr:spPr>
        <a:xfrm>
          <a:off x="9359411" y="6843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160346</xdr:rowOff>
    </xdr:from>
    <xdr:ext cx="534377" cy="259045"/>
    <xdr:sp macro="" textlink="">
      <xdr:nvSpPr>
        <xdr:cNvPr id="139" name="n_2aveValue【道路】&#10;一人当たり延長">
          <a:extLst>
            <a:ext uri="{FF2B5EF4-FFF2-40B4-BE49-F238E27FC236}">
              <a16:creationId xmlns:a16="http://schemas.microsoft.com/office/drawing/2014/main" id="{00000000-0008-0000-0100-00008B000000}"/>
            </a:ext>
          </a:extLst>
        </xdr:cNvPr>
        <xdr:cNvSpPr txBox="1"/>
      </xdr:nvSpPr>
      <xdr:spPr>
        <a:xfrm>
          <a:off x="8483111" y="684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158731</xdr:rowOff>
    </xdr:from>
    <xdr:ext cx="534377" cy="259045"/>
    <xdr:sp macro="" textlink="">
      <xdr:nvSpPr>
        <xdr:cNvPr id="140" name="n_3aveValue【道路】&#10;一人当たり延長">
          <a:extLst>
            <a:ext uri="{FF2B5EF4-FFF2-40B4-BE49-F238E27FC236}">
              <a16:creationId xmlns:a16="http://schemas.microsoft.com/office/drawing/2014/main" id="{00000000-0008-0000-0100-00008C000000}"/>
            </a:ext>
          </a:extLst>
        </xdr:cNvPr>
        <xdr:cNvSpPr txBox="1"/>
      </xdr:nvSpPr>
      <xdr:spPr>
        <a:xfrm>
          <a:off x="7594111" y="718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143619</xdr:rowOff>
    </xdr:from>
    <xdr:ext cx="534377" cy="259045"/>
    <xdr:sp macro="" textlink="">
      <xdr:nvSpPr>
        <xdr:cNvPr id="141" name="n_4aveValue【道路】&#10;一人当たり延長">
          <a:extLst>
            <a:ext uri="{FF2B5EF4-FFF2-40B4-BE49-F238E27FC236}">
              <a16:creationId xmlns:a16="http://schemas.microsoft.com/office/drawing/2014/main" id="{00000000-0008-0000-0100-00008D000000}"/>
            </a:ext>
          </a:extLst>
        </xdr:cNvPr>
        <xdr:cNvSpPr txBox="1"/>
      </xdr:nvSpPr>
      <xdr:spPr>
        <a:xfrm>
          <a:off x="6705111" y="683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157742</xdr:rowOff>
    </xdr:from>
    <xdr:ext cx="534377" cy="259045"/>
    <xdr:sp macro="" textlink="">
      <xdr:nvSpPr>
        <xdr:cNvPr id="142" name="n_1mainValue【道路】&#10;一人当たり延長">
          <a:extLst>
            <a:ext uri="{FF2B5EF4-FFF2-40B4-BE49-F238E27FC236}">
              <a16:creationId xmlns:a16="http://schemas.microsoft.com/office/drawing/2014/main" id="{00000000-0008-0000-0100-00008E000000}"/>
            </a:ext>
          </a:extLst>
        </xdr:cNvPr>
        <xdr:cNvSpPr txBox="1"/>
      </xdr:nvSpPr>
      <xdr:spPr>
        <a:xfrm>
          <a:off x="9359411" y="7187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150295</xdr:rowOff>
    </xdr:from>
    <xdr:ext cx="534377" cy="259045"/>
    <xdr:sp macro="" textlink="">
      <xdr:nvSpPr>
        <xdr:cNvPr id="143" name="n_2mainValue【道路】&#10;一人当たり延長">
          <a:extLst>
            <a:ext uri="{FF2B5EF4-FFF2-40B4-BE49-F238E27FC236}">
              <a16:creationId xmlns:a16="http://schemas.microsoft.com/office/drawing/2014/main" id="{00000000-0008-0000-0100-00008F000000}"/>
            </a:ext>
          </a:extLst>
        </xdr:cNvPr>
        <xdr:cNvSpPr txBox="1"/>
      </xdr:nvSpPr>
      <xdr:spPr>
        <a:xfrm>
          <a:off x="8483111" y="717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4856</xdr:rowOff>
    </xdr:from>
    <xdr:ext cx="534377" cy="259045"/>
    <xdr:sp macro="" textlink="">
      <xdr:nvSpPr>
        <xdr:cNvPr id="144" name="n_3mainValue【道路】&#10;一人当たり延長">
          <a:extLst>
            <a:ext uri="{FF2B5EF4-FFF2-40B4-BE49-F238E27FC236}">
              <a16:creationId xmlns:a16="http://schemas.microsoft.com/office/drawing/2014/main" id="{00000000-0008-0000-0100-000090000000}"/>
            </a:ext>
          </a:extLst>
        </xdr:cNvPr>
        <xdr:cNvSpPr txBox="1"/>
      </xdr:nvSpPr>
      <xdr:spPr>
        <a:xfrm>
          <a:off x="7594111" y="686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151729</xdr:rowOff>
    </xdr:from>
    <xdr:ext cx="534377" cy="259045"/>
    <xdr:sp macro="" textlink="">
      <xdr:nvSpPr>
        <xdr:cNvPr id="145" name="n_4mainValue【道路】&#10;一人当たり延長">
          <a:extLst>
            <a:ext uri="{FF2B5EF4-FFF2-40B4-BE49-F238E27FC236}">
              <a16:creationId xmlns:a16="http://schemas.microsoft.com/office/drawing/2014/main" id="{00000000-0008-0000-0100-000091000000}"/>
            </a:ext>
          </a:extLst>
        </xdr:cNvPr>
        <xdr:cNvSpPr txBox="1"/>
      </xdr:nvSpPr>
      <xdr:spPr>
        <a:xfrm>
          <a:off x="6705111" y="718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1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100-00009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100-00009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100-00009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00000000-0008-0000-01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117566</xdr:rowOff>
    </xdr:from>
    <xdr:to>
      <xdr:col>24</xdr:col>
      <xdr:colOff>62865</xdr:colOff>
      <xdr:row>64</xdr:row>
      <xdr:rowOff>120831</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flipV="1">
          <a:off x="4634865" y="9547316"/>
          <a:ext cx="0" cy="154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124658</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00000000-0008-0000-0100-0000AC000000}"/>
            </a:ext>
          </a:extLst>
        </xdr:cNvPr>
        <xdr:cNvSpPr txBox="1"/>
      </xdr:nvSpPr>
      <xdr:spPr>
        <a:xfrm>
          <a:off x="4673600" y="1109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120831</xdr:rowOff>
    </xdr:from>
    <xdr:to>
      <xdr:col>24</xdr:col>
      <xdr:colOff>152400</xdr:colOff>
      <xdr:row>64</xdr:row>
      <xdr:rowOff>120831</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a:off x="4546600" y="110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64243</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00000000-0008-0000-0100-0000AE000000}"/>
            </a:ext>
          </a:extLst>
        </xdr:cNvPr>
        <xdr:cNvSpPr txBox="1"/>
      </xdr:nvSpPr>
      <xdr:spPr>
        <a:xfrm>
          <a:off x="4673600" y="93225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117566</xdr:rowOff>
    </xdr:from>
    <xdr:to>
      <xdr:col>24</xdr:col>
      <xdr:colOff>152400</xdr:colOff>
      <xdr:row>55</xdr:row>
      <xdr:rowOff>117566</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4546600" y="95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78212</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00000000-0008-0000-0100-0000B0000000}"/>
            </a:ext>
          </a:extLst>
        </xdr:cNvPr>
        <xdr:cNvSpPr txBox="1"/>
      </xdr:nvSpPr>
      <xdr:spPr>
        <a:xfrm>
          <a:off x="4673600" y="10193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55335</xdr:rowOff>
    </xdr:from>
    <xdr:to>
      <xdr:col>24</xdr:col>
      <xdr:colOff>114300</xdr:colOff>
      <xdr:row>60</xdr:row>
      <xdr:rowOff>156935</xdr:rowOff>
    </xdr:to>
    <xdr:sp macro="" textlink="">
      <xdr:nvSpPr>
        <xdr:cNvPr id="177" name="フローチャート: 判断 176">
          <a:extLst>
            <a:ext uri="{FF2B5EF4-FFF2-40B4-BE49-F238E27FC236}">
              <a16:creationId xmlns:a16="http://schemas.microsoft.com/office/drawing/2014/main" id="{00000000-0008-0000-0100-0000B1000000}"/>
            </a:ext>
          </a:extLst>
        </xdr:cNvPr>
        <xdr:cNvSpPr/>
      </xdr:nvSpPr>
      <xdr:spPr>
        <a:xfrm>
          <a:off x="4584700" y="1034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66766</xdr:rowOff>
    </xdr:from>
    <xdr:to>
      <xdr:col>20</xdr:col>
      <xdr:colOff>38100</xdr:colOff>
      <xdr:row>60</xdr:row>
      <xdr:rowOff>168366</xdr:rowOff>
    </xdr:to>
    <xdr:sp macro="" textlink="">
      <xdr:nvSpPr>
        <xdr:cNvPr id="178" name="フローチャート: 判断 177">
          <a:extLst>
            <a:ext uri="{FF2B5EF4-FFF2-40B4-BE49-F238E27FC236}">
              <a16:creationId xmlns:a16="http://schemas.microsoft.com/office/drawing/2014/main" id="{00000000-0008-0000-0100-0000B2000000}"/>
            </a:ext>
          </a:extLst>
        </xdr:cNvPr>
        <xdr:cNvSpPr/>
      </xdr:nvSpPr>
      <xdr:spPr>
        <a:xfrm>
          <a:off x="37465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48804</xdr:rowOff>
    </xdr:from>
    <xdr:to>
      <xdr:col>15</xdr:col>
      <xdr:colOff>101600</xdr:colOff>
      <xdr:row>60</xdr:row>
      <xdr:rowOff>150404</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2857500" y="1033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16147</xdr:rowOff>
    </xdr:from>
    <xdr:to>
      <xdr:col>10</xdr:col>
      <xdr:colOff>165100</xdr:colOff>
      <xdr:row>60</xdr:row>
      <xdr:rowOff>117747</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1968500" y="1030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87993</xdr:rowOff>
    </xdr:from>
    <xdr:to>
      <xdr:col>6</xdr:col>
      <xdr:colOff>38100</xdr:colOff>
      <xdr:row>60</xdr:row>
      <xdr:rowOff>18143</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1079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1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83094</xdr:rowOff>
    </xdr:from>
    <xdr:to>
      <xdr:col>24</xdr:col>
      <xdr:colOff>114300</xdr:colOff>
      <xdr:row>61</xdr:row>
      <xdr:rowOff>13244</xdr:rowOff>
    </xdr:to>
    <xdr:sp macro="" textlink="">
      <xdr:nvSpPr>
        <xdr:cNvPr id="187" name="楕円 186">
          <a:extLst>
            <a:ext uri="{FF2B5EF4-FFF2-40B4-BE49-F238E27FC236}">
              <a16:creationId xmlns:a16="http://schemas.microsoft.com/office/drawing/2014/main" id="{00000000-0008-0000-0100-0000BB000000}"/>
            </a:ext>
          </a:extLst>
        </xdr:cNvPr>
        <xdr:cNvSpPr/>
      </xdr:nvSpPr>
      <xdr:spPr>
        <a:xfrm>
          <a:off x="4584700" y="1037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61521</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00000000-0008-0000-0100-0000BC000000}"/>
            </a:ext>
          </a:extLst>
        </xdr:cNvPr>
        <xdr:cNvSpPr txBox="1"/>
      </xdr:nvSpPr>
      <xdr:spPr>
        <a:xfrm>
          <a:off x="4673600" y="1034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76563</xdr:rowOff>
    </xdr:from>
    <xdr:to>
      <xdr:col>20</xdr:col>
      <xdr:colOff>38100</xdr:colOff>
      <xdr:row>61</xdr:row>
      <xdr:rowOff>6713</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3746500" y="1036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127363</xdr:rowOff>
    </xdr:from>
    <xdr:to>
      <xdr:col>24</xdr:col>
      <xdr:colOff>63500</xdr:colOff>
      <xdr:row>60</xdr:row>
      <xdr:rowOff>133894</xdr:rowOff>
    </xdr:to>
    <xdr:cxnSp macro="">
      <xdr:nvCxnSpPr>
        <xdr:cNvPr id="190" name="直線コネクタ 189">
          <a:extLst>
            <a:ext uri="{FF2B5EF4-FFF2-40B4-BE49-F238E27FC236}">
              <a16:creationId xmlns:a16="http://schemas.microsoft.com/office/drawing/2014/main" id="{00000000-0008-0000-0100-0000BE000000}"/>
            </a:ext>
          </a:extLst>
        </xdr:cNvPr>
        <xdr:cNvCxnSpPr/>
      </xdr:nvCxnSpPr>
      <xdr:spPr>
        <a:xfrm>
          <a:off x="3797300" y="10414363"/>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56969</xdr:rowOff>
    </xdr:from>
    <xdr:to>
      <xdr:col>15</xdr:col>
      <xdr:colOff>101600</xdr:colOff>
      <xdr:row>60</xdr:row>
      <xdr:rowOff>158569</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2857500" y="1034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107769</xdr:rowOff>
    </xdr:from>
    <xdr:to>
      <xdr:col>19</xdr:col>
      <xdr:colOff>177800</xdr:colOff>
      <xdr:row>60</xdr:row>
      <xdr:rowOff>127363</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2908300" y="1039476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42273</xdr:rowOff>
    </xdr:from>
    <xdr:to>
      <xdr:col>10</xdr:col>
      <xdr:colOff>165100</xdr:colOff>
      <xdr:row>60</xdr:row>
      <xdr:rowOff>143873</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1968500" y="1032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93073</xdr:rowOff>
    </xdr:from>
    <xdr:to>
      <xdr:col>15</xdr:col>
      <xdr:colOff>50800</xdr:colOff>
      <xdr:row>60</xdr:row>
      <xdr:rowOff>107769</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2019300" y="10380073"/>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24312</xdr:rowOff>
    </xdr:from>
    <xdr:to>
      <xdr:col>6</xdr:col>
      <xdr:colOff>38100</xdr:colOff>
      <xdr:row>60</xdr:row>
      <xdr:rowOff>125912</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1079500" y="1031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75112</xdr:rowOff>
    </xdr:from>
    <xdr:to>
      <xdr:col>10</xdr:col>
      <xdr:colOff>114300</xdr:colOff>
      <xdr:row>60</xdr:row>
      <xdr:rowOff>93073</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1130300" y="10362112"/>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13443</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00000000-0008-0000-0100-0000C5000000}"/>
            </a:ext>
          </a:extLst>
        </xdr:cNvPr>
        <xdr:cNvSpPr txBox="1"/>
      </xdr:nvSpPr>
      <xdr:spPr>
        <a:xfrm>
          <a:off x="3582044" y="1012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166931</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00000000-0008-0000-0100-0000C6000000}"/>
            </a:ext>
          </a:extLst>
        </xdr:cNvPr>
        <xdr:cNvSpPr txBox="1"/>
      </xdr:nvSpPr>
      <xdr:spPr>
        <a:xfrm>
          <a:off x="2705744" y="1011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134274</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1816744" y="10078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34670</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92774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169290</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3582044" y="1045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149696</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2705744" y="1043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135000</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1816744" y="1042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117039</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927744" y="1040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1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1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1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1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5" name="直線コネクタ 214">
          <a:extLst>
            <a:ext uri="{FF2B5EF4-FFF2-40B4-BE49-F238E27FC236}">
              <a16:creationId xmlns:a16="http://schemas.microsoft.com/office/drawing/2014/main" id="{00000000-0008-0000-0100-0000D7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0000000-0008-0000-01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89763</xdr:rowOff>
    </xdr:from>
    <xdr:to>
      <xdr:col>54</xdr:col>
      <xdr:colOff>189865</xdr:colOff>
      <xdr:row>64</xdr:row>
      <xdr:rowOff>127743</xdr:rowOff>
    </xdr:to>
    <xdr:cxnSp macro="">
      <xdr:nvCxnSpPr>
        <xdr:cNvPr id="230" name="直線コネクタ 229">
          <a:extLst>
            <a:ext uri="{FF2B5EF4-FFF2-40B4-BE49-F238E27FC236}">
              <a16:creationId xmlns:a16="http://schemas.microsoft.com/office/drawing/2014/main" id="{00000000-0008-0000-0100-0000E6000000}"/>
            </a:ext>
          </a:extLst>
        </xdr:cNvPr>
        <xdr:cNvCxnSpPr/>
      </xdr:nvCxnSpPr>
      <xdr:spPr>
        <a:xfrm flipV="1">
          <a:off x="10476865" y="9519513"/>
          <a:ext cx="0" cy="1581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131570</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00000000-0008-0000-0100-0000E7000000}"/>
            </a:ext>
          </a:extLst>
        </xdr:cNvPr>
        <xdr:cNvSpPr txBox="1"/>
      </xdr:nvSpPr>
      <xdr:spPr>
        <a:xfrm>
          <a:off x="10515600" y="11104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127743</xdr:rowOff>
    </xdr:from>
    <xdr:to>
      <xdr:col>55</xdr:col>
      <xdr:colOff>88900</xdr:colOff>
      <xdr:row>64</xdr:row>
      <xdr:rowOff>127743</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a:off x="10388600" y="11100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36440</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00000000-0008-0000-0100-0000E9000000}"/>
            </a:ext>
          </a:extLst>
        </xdr:cNvPr>
        <xdr:cNvSpPr txBox="1"/>
      </xdr:nvSpPr>
      <xdr:spPr>
        <a:xfrm>
          <a:off x="10515600" y="92947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89763</xdr:rowOff>
    </xdr:from>
    <xdr:to>
      <xdr:col>55</xdr:col>
      <xdr:colOff>88900</xdr:colOff>
      <xdr:row>55</xdr:row>
      <xdr:rowOff>89763</xdr:rowOff>
    </xdr:to>
    <xdr:cxnSp macro="">
      <xdr:nvCxnSpPr>
        <xdr:cNvPr id="234" name="直線コネクタ 233">
          <a:extLst>
            <a:ext uri="{FF2B5EF4-FFF2-40B4-BE49-F238E27FC236}">
              <a16:creationId xmlns:a16="http://schemas.microsoft.com/office/drawing/2014/main" id="{00000000-0008-0000-0100-0000EA000000}"/>
            </a:ext>
          </a:extLst>
        </xdr:cNvPr>
        <xdr:cNvCxnSpPr/>
      </xdr:nvCxnSpPr>
      <xdr:spPr>
        <a:xfrm>
          <a:off x="10388600" y="9519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80449</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00000000-0008-0000-0100-0000EB000000}"/>
            </a:ext>
          </a:extLst>
        </xdr:cNvPr>
        <xdr:cNvSpPr txBox="1"/>
      </xdr:nvSpPr>
      <xdr:spPr>
        <a:xfrm>
          <a:off x="10515600" y="108817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102022</xdr:rowOff>
    </xdr:from>
    <xdr:to>
      <xdr:col>55</xdr:col>
      <xdr:colOff>50800</xdr:colOff>
      <xdr:row>64</xdr:row>
      <xdr:rowOff>32172</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10426700" y="10903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116256</xdr:rowOff>
    </xdr:from>
    <xdr:to>
      <xdr:col>50</xdr:col>
      <xdr:colOff>165100</xdr:colOff>
      <xdr:row>64</xdr:row>
      <xdr:rowOff>46406</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9588500" y="1091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114437</xdr:rowOff>
    </xdr:from>
    <xdr:to>
      <xdr:col>46</xdr:col>
      <xdr:colOff>38100</xdr:colOff>
      <xdr:row>64</xdr:row>
      <xdr:rowOff>44587</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8699500" y="1091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125120</xdr:rowOff>
    </xdr:from>
    <xdr:to>
      <xdr:col>41</xdr:col>
      <xdr:colOff>101600</xdr:colOff>
      <xdr:row>64</xdr:row>
      <xdr:rowOff>55270</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7810500" y="109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112668</xdr:rowOff>
    </xdr:from>
    <xdr:to>
      <xdr:col>36</xdr:col>
      <xdr:colOff>165100</xdr:colOff>
      <xdr:row>64</xdr:row>
      <xdr:rowOff>42818</xdr:rowOff>
    </xdr:to>
    <xdr:sp macro="" textlink="">
      <xdr:nvSpPr>
        <xdr:cNvPr id="240" name="フローチャート: 判断 239">
          <a:extLst>
            <a:ext uri="{FF2B5EF4-FFF2-40B4-BE49-F238E27FC236}">
              <a16:creationId xmlns:a16="http://schemas.microsoft.com/office/drawing/2014/main" id="{00000000-0008-0000-0100-0000F0000000}"/>
            </a:ext>
          </a:extLst>
        </xdr:cNvPr>
        <xdr:cNvSpPr/>
      </xdr:nvSpPr>
      <xdr:spPr>
        <a:xfrm>
          <a:off x="6921500" y="10914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76212</xdr:rowOff>
    </xdr:from>
    <xdr:to>
      <xdr:col>55</xdr:col>
      <xdr:colOff>50800</xdr:colOff>
      <xdr:row>64</xdr:row>
      <xdr:rowOff>6362</xdr:rowOff>
    </xdr:to>
    <xdr:sp macro="" textlink="">
      <xdr:nvSpPr>
        <xdr:cNvPr id="246" name="楕円 245">
          <a:extLst>
            <a:ext uri="{FF2B5EF4-FFF2-40B4-BE49-F238E27FC236}">
              <a16:creationId xmlns:a16="http://schemas.microsoft.com/office/drawing/2014/main" id="{00000000-0008-0000-0100-0000F6000000}"/>
            </a:ext>
          </a:extLst>
        </xdr:cNvPr>
        <xdr:cNvSpPr/>
      </xdr:nvSpPr>
      <xdr:spPr>
        <a:xfrm>
          <a:off x="10426700" y="1087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99089</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00000000-0008-0000-0100-0000F7000000}"/>
            </a:ext>
          </a:extLst>
        </xdr:cNvPr>
        <xdr:cNvSpPr txBox="1"/>
      </xdr:nvSpPr>
      <xdr:spPr>
        <a:xfrm>
          <a:off x="10515600" y="10728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79556</xdr:rowOff>
    </xdr:from>
    <xdr:to>
      <xdr:col>50</xdr:col>
      <xdr:colOff>165100</xdr:colOff>
      <xdr:row>64</xdr:row>
      <xdr:rowOff>9706</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9588500" y="1088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127012</xdr:rowOff>
    </xdr:from>
    <xdr:to>
      <xdr:col>55</xdr:col>
      <xdr:colOff>0</xdr:colOff>
      <xdr:row>63</xdr:row>
      <xdr:rowOff>130356</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flipV="1">
          <a:off x="9639300" y="10928362"/>
          <a:ext cx="838200" cy="3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86568</xdr:rowOff>
    </xdr:from>
    <xdr:to>
      <xdr:col>46</xdr:col>
      <xdr:colOff>38100</xdr:colOff>
      <xdr:row>64</xdr:row>
      <xdr:rowOff>16718</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8699500" y="1088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130356</xdr:rowOff>
    </xdr:from>
    <xdr:to>
      <xdr:col>50</xdr:col>
      <xdr:colOff>114300</xdr:colOff>
      <xdr:row>63</xdr:row>
      <xdr:rowOff>137368</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flipV="1">
          <a:off x="8750300" y="10931706"/>
          <a:ext cx="889000" cy="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90880</xdr:rowOff>
    </xdr:from>
    <xdr:to>
      <xdr:col>41</xdr:col>
      <xdr:colOff>101600</xdr:colOff>
      <xdr:row>64</xdr:row>
      <xdr:rowOff>21030</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7810500" y="1089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137368</xdr:rowOff>
    </xdr:from>
    <xdr:to>
      <xdr:col>45</xdr:col>
      <xdr:colOff>177800</xdr:colOff>
      <xdr:row>63</xdr:row>
      <xdr:rowOff>141680</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flipV="1">
          <a:off x="7861300" y="10938718"/>
          <a:ext cx="889000" cy="4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94185</xdr:rowOff>
    </xdr:from>
    <xdr:to>
      <xdr:col>36</xdr:col>
      <xdr:colOff>165100</xdr:colOff>
      <xdr:row>64</xdr:row>
      <xdr:rowOff>24335</xdr:rowOff>
    </xdr:to>
    <xdr:sp macro="" textlink="">
      <xdr:nvSpPr>
        <xdr:cNvPr id="254" name="楕円 253">
          <a:extLst>
            <a:ext uri="{FF2B5EF4-FFF2-40B4-BE49-F238E27FC236}">
              <a16:creationId xmlns:a16="http://schemas.microsoft.com/office/drawing/2014/main" id="{00000000-0008-0000-0100-0000FE000000}"/>
            </a:ext>
          </a:extLst>
        </xdr:cNvPr>
        <xdr:cNvSpPr/>
      </xdr:nvSpPr>
      <xdr:spPr>
        <a:xfrm>
          <a:off x="6921500" y="1089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141680</xdr:rowOff>
    </xdr:from>
    <xdr:to>
      <xdr:col>41</xdr:col>
      <xdr:colOff>50800</xdr:colOff>
      <xdr:row>63</xdr:row>
      <xdr:rowOff>144985</xdr:rowOff>
    </xdr:to>
    <xdr:cxnSp macro="">
      <xdr:nvCxnSpPr>
        <xdr:cNvPr id="255" name="直線コネクタ 254">
          <a:extLst>
            <a:ext uri="{FF2B5EF4-FFF2-40B4-BE49-F238E27FC236}">
              <a16:creationId xmlns:a16="http://schemas.microsoft.com/office/drawing/2014/main" id="{00000000-0008-0000-0100-0000FF000000}"/>
            </a:ext>
          </a:extLst>
        </xdr:cNvPr>
        <xdr:cNvCxnSpPr/>
      </xdr:nvCxnSpPr>
      <xdr:spPr>
        <a:xfrm flipV="1">
          <a:off x="6972300" y="10943030"/>
          <a:ext cx="889000" cy="3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64</xdr:row>
      <xdr:rowOff>37533</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9327095" y="11010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35714</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8450795" y="11008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46397</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7561795" y="11019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33945</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6672795" y="11006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26233</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9327095" y="10656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33245</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8450795" y="10663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37557</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7561795" y="10667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40862</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00000000-0008-0000-0100-000007010000}"/>
            </a:ext>
          </a:extLst>
        </xdr:cNvPr>
        <xdr:cNvSpPr txBox="1"/>
      </xdr:nvSpPr>
      <xdr:spPr>
        <a:xfrm>
          <a:off x="6672795" y="10670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00000000-0008-0000-0100-00001E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00000000-0008-0000-0100-00001F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51436</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00000000-0008-0000-0100-000020010000}"/>
            </a:ext>
          </a:extLst>
        </xdr:cNvPr>
        <xdr:cNvCxnSpPr/>
      </xdr:nvCxnSpPr>
      <xdr:spPr>
        <a:xfrm flipV="1">
          <a:off x="4634865" y="13424536"/>
          <a:ext cx="0" cy="1434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00000000-0008-0000-0100-000021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00000000-0008-0000-0100-000022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169563</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00000000-0008-0000-0100-000023010000}"/>
            </a:ext>
          </a:extLst>
        </xdr:cNvPr>
        <xdr:cNvSpPr txBox="1"/>
      </xdr:nvSpPr>
      <xdr:spPr>
        <a:xfrm>
          <a:off x="4673600" y="1319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51436</xdr:rowOff>
    </xdr:from>
    <xdr:to>
      <xdr:col>24</xdr:col>
      <xdr:colOff>152400</xdr:colOff>
      <xdr:row>78</xdr:row>
      <xdr:rowOff>51436</xdr:rowOff>
    </xdr:to>
    <xdr:cxnSp macro="">
      <xdr:nvCxnSpPr>
        <xdr:cNvPr id="292" name="直線コネクタ 291">
          <a:extLst>
            <a:ext uri="{FF2B5EF4-FFF2-40B4-BE49-F238E27FC236}">
              <a16:creationId xmlns:a16="http://schemas.microsoft.com/office/drawing/2014/main" id="{00000000-0008-0000-0100-000024010000}"/>
            </a:ext>
          </a:extLst>
        </xdr:cNvPr>
        <xdr:cNvCxnSpPr/>
      </xdr:nvCxnSpPr>
      <xdr:spPr>
        <a:xfrm>
          <a:off x="4546600" y="13424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129557</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00000000-0008-0000-0100-000025010000}"/>
            </a:ext>
          </a:extLst>
        </xdr:cNvPr>
        <xdr:cNvSpPr txBox="1"/>
      </xdr:nvSpPr>
      <xdr:spPr>
        <a:xfrm>
          <a:off x="4673600" y="14188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151130</xdr:rowOff>
    </xdr:from>
    <xdr:to>
      <xdr:col>24</xdr:col>
      <xdr:colOff>114300</xdr:colOff>
      <xdr:row>83</xdr:row>
      <xdr:rowOff>81280</xdr:rowOff>
    </xdr:to>
    <xdr:sp macro="" textlink="">
      <xdr:nvSpPr>
        <xdr:cNvPr id="294" name="フローチャート: 判断 293">
          <a:extLst>
            <a:ext uri="{FF2B5EF4-FFF2-40B4-BE49-F238E27FC236}">
              <a16:creationId xmlns:a16="http://schemas.microsoft.com/office/drawing/2014/main" id="{00000000-0008-0000-0100-000026010000}"/>
            </a:ext>
          </a:extLst>
        </xdr:cNvPr>
        <xdr:cNvSpPr/>
      </xdr:nvSpPr>
      <xdr:spPr>
        <a:xfrm>
          <a:off x="45847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67311</xdr:rowOff>
    </xdr:from>
    <xdr:to>
      <xdr:col>20</xdr:col>
      <xdr:colOff>38100</xdr:colOff>
      <xdr:row>82</xdr:row>
      <xdr:rowOff>168911</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3746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141605</xdr:rowOff>
    </xdr:from>
    <xdr:to>
      <xdr:col>15</xdr:col>
      <xdr:colOff>101600</xdr:colOff>
      <xdr:row>83</xdr:row>
      <xdr:rowOff>71755</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2857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126364</xdr:rowOff>
    </xdr:from>
    <xdr:to>
      <xdr:col>10</xdr:col>
      <xdr:colOff>165100</xdr:colOff>
      <xdr:row>83</xdr:row>
      <xdr:rowOff>56514</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19685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2539</xdr:rowOff>
    </xdr:from>
    <xdr:to>
      <xdr:col>6</xdr:col>
      <xdr:colOff>38100</xdr:colOff>
      <xdr:row>83</xdr:row>
      <xdr:rowOff>104139</xdr:rowOff>
    </xdr:to>
    <xdr:sp macro="" textlink="">
      <xdr:nvSpPr>
        <xdr:cNvPr id="298" name="フローチャート: 判断 297">
          <a:extLst>
            <a:ext uri="{FF2B5EF4-FFF2-40B4-BE49-F238E27FC236}">
              <a16:creationId xmlns:a16="http://schemas.microsoft.com/office/drawing/2014/main" id="{00000000-0008-0000-0100-00002A010000}"/>
            </a:ext>
          </a:extLst>
        </xdr:cNvPr>
        <xdr:cNvSpPr/>
      </xdr:nvSpPr>
      <xdr:spPr>
        <a:xfrm>
          <a:off x="1079500" y="1423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65405</xdr:rowOff>
    </xdr:from>
    <xdr:to>
      <xdr:col>24</xdr:col>
      <xdr:colOff>114300</xdr:colOff>
      <xdr:row>82</xdr:row>
      <xdr:rowOff>167005</xdr:rowOff>
    </xdr:to>
    <xdr:sp macro="" textlink="">
      <xdr:nvSpPr>
        <xdr:cNvPr id="304" name="楕円 303">
          <a:extLst>
            <a:ext uri="{FF2B5EF4-FFF2-40B4-BE49-F238E27FC236}">
              <a16:creationId xmlns:a16="http://schemas.microsoft.com/office/drawing/2014/main" id="{00000000-0008-0000-0100-000030010000}"/>
            </a:ext>
          </a:extLst>
        </xdr:cNvPr>
        <xdr:cNvSpPr/>
      </xdr:nvSpPr>
      <xdr:spPr>
        <a:xfrm>
          <a:off x="4584700" y="1412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88282</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00000000-0008-0000-0100-000031010000}"/>
            </a:ext>
          </a:extLst>
        </xdr:cNvPr>
        <xdr:cNvSpPr txBox="1"/>
      </xdr:nvSpPr>
      <xdr:spPr>
        <a:xfrm>
          <a:off x="4673600" y="1397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33020</xdr:rowOff>
    </xdr:from>
    <xdr:to>
      <xdr:col>20</xdr:col>
      <xdr:colOff>38100</xdr:colOff>
      <xdr:row>82</xdr:row>
      <xdr:rowOff>134620</xdr:rowOff>
    </xdr:to>
    <xdr:sp macro="" textlink="">
      <xdr:nvSpPr>
        <xdr:cNvPr id="306" name="楕円 305">
          <a:extLst>
            <a:ext uri="{FF2B5EF4-FFF2-40B4-BE49-F238E27FC236}">
              <a16:creationId xmlns:a16="http://schemas.microsoft.com/office/drawing/2014/main" id="{00000000-0008-0000-0100-000032010000}"/>
            </a:ext>
          </a:extLst>
        </xdr:cNvPr>
        <xdr:cNvSpPr/>
      </xdr:nvSpPr>
      <xdr:spPr>
        <a:xfrm>
          <a:off x="3746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83820</xdr:rowOff>
    </xdr:from>
    <xdr:to>
      <xdr:col>24</xdr:col>
      <xdr:colOff>63500</xdr:colOff>
      <xdr:row>82</xdr:row>
      <xdr:rowOff>116205</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a:off x="3797300" y="1414272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168275</xdr:rowOff>
    </xdr:from>
    <xdr:to>
      <xdr:col>15</xdr:col>
      <xdr:colOff>101600</xdr:colOff>
      <xdr:row>82</xdr:row>
      <xdr:rowOff>98425</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2857500" y="1405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47625</xdr:rowOff>
    </xdr:from>
    <xdr:to>
      <xdr:col>19</xdr:col>
      <xdr:colOff>177800</xdr:colOff>
      <xdr:row>82</xdr:row>
      <xdr:rowOff>83820</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a:off x="2908300" y="1410652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133986</xdr:rowOff>
    </xdr:from>
    <xdr:to>
      <xdr:col>10</xdr:col>
      <xdr:colOff>165100</xdr:colOff>
      <xdr:row>82</xdr:row>
      <xdr:rowOff>64136</xdr:rowOff>
    </xdr:to>
    <xdr:sp macro="" textlink="">
      <xdr:nvSpPr>
        <xdr:cNvPr id="310" name="楕円 309">
          <a:extLst>
            <a:ext uri="{FF2B5EF4-FFF2-40B4-BE49-F238E27FC236}">
              <a16:creationId xmlns:a16="http://schemas.microsoft.com/office/drawing/2014/main" id="{00000000-0008-0000-0100-000036010000}"/>
            </a:ext>
          </a:extLst>
        </xdr:cNvPr>
        <xdr:cNvSpPr/>
      </xdr:nvSpPr>
      <xdr:spPr>
        <a:xfrm>
          <a:off x="1968500" y="1402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13336</xdr:rowOff>
    </xdr:from>
    <xdr:to>
      <xdr:col>15</xdr:col>
      <xdr:colOff>50800</xdr:colOff>
      <xdr:row>82</xdr:row>
      <xdr:rowOff>47625</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2019300" y="1407223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93980</xdr:rowOff>
    </xdr:from>
    <xdr:to>
      <xdr:col>6</xdr:col>
      <xdr:colOff>38100</xdr:colOff>
      <xdr:row>82</xdr:row>
      <xdr:rowOff>24130</xdr:rowOff>
    </xdr:to>
    <xdr:sp macro="" textlink="">
      <xdr:nvSpPr>
        <xdr:cNvPr id="312" name="楕円 311">
          <a:extLst>
            <a:ext uri="{FF2B5EF4-FFF2-40B4-BE49-F238E27FC236}">
              <a16:creationId xmlns:a16="http://schemas.microsoft.com/office/drawing/2014/main" id="{00000000-0008-0000-0100-000038010000}"/>
            </a:ext>
          </a:extLst>
        </xdr:cNvPr>
        <xdr:cNvSpPr/>
      </xdr:nvSpPr>
      <xdr:spPr>
        <a:xfrm>
          <a:off x="1079500" y="1398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144780</xdr:rowOff>
    </xdr:from>
    <xdr:to>
      <xdr:col>10</xdr:col>
      <xdr:colOff>114300</xdr:colOff>
      <xdr:row>82</xdr:row>
      <xdr:rowOff>13336</xdr:rowOff>
    </xdr:to>
    <xdr:cxnSp macro="">
      <xdr:nvCxnSpPr>
        <xdr:cNvPr id="313" name="直線コネクタ 312">
          <a:extLst>
            <a:ext uri="{FF2B5EF4-FFF2-40B4-BE49-F238E27FC236}">
              <a16:creationId xmlns:a16="http://schemas.microsoft.com/office/drawing/2014/main" id="{00000000-0008-0000-0100-000039010000}"/>
            </a:ext>
          </a:extLst>
        </xdr:cNvPr>
        <xdr:cNvCxnSpPr/>
      </xdr:nvCxnSpPr>
      <xdr:spPr>
        <a:xfrm>
          <a:off x="1130300" y="14032230"/>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160038</xdr:rowOff>
    </xdr:from>
    <xdr:ext cx="405111" cy="259045"/>
    <xdr:sp macro="" textlink="">
      <xdr:nvSpPr>
        <xdr:cNvPr id="314" name="n_1aveValue【公営住宅】&#10;有形固定資産減価償却率">
          <a:extLst>
            <a:ext uri="{FF2B5EF4-FFF2-40B4-BE49-F238E27FC236}">
              <a16:creationId xmlns:a16="http://schemas.microsoft.com/office/drawing/2014/main" id="{00000000-0008-0000-0100-00003A010000}"/>
            </a:ext>
          </a:extLst>
        </xdr:cNvPr>
        <xdr:cNvSpPr txBox="1"/>
      </xdr:nvSpPr>
      <xdr:spPr>
        <a:xfrm>
          <a:off x="3582044" y="1421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62882</xdr:rowOff>
    </xdr:from>
    <xdr:ext cx="405111" cy="259045"/>
    <xdr:sp macro="" textlink="">
      <xdr:nvSpPr>
        <xdr:cNvPr id="315" name="n_2aveValue【公営住宅】&#10;有形固定資産減価償却率">
          <a:extLst>
            <a:ext uri="{FF2B5EF4-FFF2-40B4-BE49-F238E27FC236}">
              <a16:creationId xmlns:a16="http://schemas.microsoft.com/office/drawing/2014/main" id="{00000000-0008-0000-0100-00003B010000}"/>
            </a:ext>
          </a:extLst>
        </xdr:cNvPr>
        <xdr:cNvSpPr txBox="1"/>
      </xdr:nvSpPr>
      <xdr:spPr>
        <a:xfrm>
          <a:off x="2705744" y="1429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47641</xdr:rowOff>
    </xdr:from>
    <xdr:ext cx="405111" cy="259045"/>
    <xdr:sp macro="" textlink="">
      <xdr:nvSpPr>
        <xdr:cNvPr id="316" name="n_3aveValue【公営住宅】&#10;有形固定資産減価償却率">
          <a:extLst>
            <a:ext uri="{FF2B5EF4-FFF2-40B4-BE49-F238E27FC236}">
              <a16:creationId xmlns:a16="http://schemas.microsoft.com/office/drawing/2014/main" id="{00000000-0008-0000-0100-00003C010000}"/>
            </a:ext>
          </a:extLst>
        </xdr:cNvPr>
        <xdr:cNvSpPr txBox="1"/>
      </xdr:nvSpPr>
      <xdr:spPr>
        <a:xfrm>
          <a:off x="1816744" y="1427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95266</xdr:rowOff>
    </xdr:from>
    <xdr:ext cx="405111" cy="259045"/>
    <xdr:sp macro="" textlink="">
      <xdr:nvSpPr>
        <xdr:cNvPr id="317" name="n_4aveValue【公営住宅】&#10;有形固定資産減価償却率">
          <a:extLst>
            <a:ext uri="{FF2B5EF4-FFF2-40B4-BE49-F238E27FC236}">
              <a16:creationId xmlns:a16="http://schemas.microsoft.com/office/drawing/2014/main" id="{00000000-0008-0000-0100-00003D010000}"/>
            </a:ext>
          </a:extLst>
        </xdr:cNvPr>
        <xdr:cNvSpPr txBox="1"/>
      </xdr:nvSpPr>
      <xdr:spPr>
        <a:xfrm>
          <a:off x="927744" y="1432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151147</xdr:rowOff>
    </xdr:from>
    <xdr:ext cx="405111" cy="259045"/>
    <xdr:sp macro="" textlink="">
      <xdr:nvSpPr>
        <xdr:cNvPr id="318" name="n_1mainValue【公営住宅】&#10;有形固定資産減価償却率">
          <a:extLst>
            <a:ext uri="{FF2B5EF4-FFF2-40B4-BE49-F238E27FC236}">
              <a16:creationId xmlns:a16="http://schemas.microsoft.com/office/drawing/2014/main" id="{00000000-0008-0000-0100-00003E010000}"/>
            </a:ext>
          </a:extLst>
        </xdr:cNvPr>
        <xdr:cNvSpPr txBox="1"/>
      </xdr:nvSpPr>
      <xdr:spPr>
        <a:xfrm>
          <a:off x="3582044" y="1386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114952</xdr:rowOff>
    </xdr:from>
    <xdr:ext cx="405111" cy="259045"/>
    <xdr:sp macro="" textlink="">
      <xdr:nvSpPr>
        <xdr:cNvPr id="319" name="n_2mainValue【公営住宅】&#10;有形固定資産減価償却率">
          <a:extLst>
            <a:ext uri="{FF2B5EF4-FFF2-40B4-BE49-F238E27FC236}">
              <a16:creationId xmlns:a16="http://schemas.microsoft.com/office/drawing/2014/main" id="{00000000-0008-0000-0100-00003F010000}"/>
            </a:ext>
          </a:extLst>
        </xdr:cNvPr>
        <xdr:cNvSpPr txBox="1"/>
      </xdr:nvSpPr>
      <xdr:spPr>
        <a:xfrm>
          <a:off x="2705744" y="1383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80663</xdr:rowOff>
    </xdr:from>
    <xdr:ext cx="405111" cy="259045"/>
    <xdr:sp macro="" textlink="">
      <xdr:nvSpPr>
        <xdr:cNvPr id="320" name="n_3mainValue【公営住宅】&#10;有形固定資産減価償却率">
          <a:extLst>
            <a:ext uri="{FF2B5EF4-FFF2-40B4-BE49-F238E27FC236}">
              <a16:creationId xmlns:a16="http://schemas.microsoft.com/office/drawing/2014/main" id="{00000000-0008-0000-0100-000040010000}"/>
            </a:ext>
          </a:extLst>
        </xdr:cNvPr>
        <xdr:cNvSpPr txBox="1"/>
      </xdr:nvSpPr>
      <xdr:spPr>
        <a:xfrm>
          <a:off x="1816744"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40657</xdr:rowOff>
    </xdr:from>
    <xdr:ext cx="405111" cy="259045"/>
    <xdr:sp macro="" textlink="">
      <xdr:nvSpPr>
        <xdr:cNvPr id="321" name="n_4mainValue【公営住宅】&#10;有形固定資産減価償却率">
          <a:extLst>
            <a:ext uri="{FF2B5EF4-FFF2-40B4-BE49-F238E27FC236}">
              <a16:creationId xmlns:a16="http://schemas.microsoft.com/office/drawing/2014/main" id="{00000000-0008-0000-0100-000041010000}"/>
            </a:ext>
          </a:extLst>
        </xdr:cNvPr>
        <xdr:cNvSpPr txBox="1"/>
      </xdr:nvSpPr>
      <xdr:spPr>
        <a:xfrm>
          <a:off x="927744" y="1375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0000000-0008-0000-0100-00004A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000000-0008-0000-0100-00004B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00000000-0008-0000-0100-000057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00000000-0008-0000-0100-000058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42290</xdr:rowOff>
    </xdr:from>
    <xdr:to>
      <xdr:col>54</xdr:col>
      <xdr:colOff>189865</xdr:colOff>
      <xdr:row>86</xdr:row>
      <xdr:rowOff>91439</xdr:rowOff>
    </xdr:to>
    <xdr:cxnSp macro="">
      <xdr:nvCxnSpPr>
        <xdr:cNvPr id="345" name="直線コネクタ 344">
          <a:extLst>
            <a:ext uri="{FF2B5EF4-FFF2-40B4-BE49-F238E27FC236}">
              <a16:creationId xmlns:a16="http://schemas.microsoft.com/office/drawing/2014/main" id="{00000000-0008-0000-0100-000059010000}"/>
            </a:ext>
          </a:extLst>
        </xdr:cNvPr>
        <xdr:cNvCxnSpPr/>
      </xdr:nvCxnSpPr>
      <xdr:spPr>
        <a:xfrm flipV="1">
          <a:off x="10476865" y="13586840"/>
          <a:ext cx="0" cy="1249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95266</xdr:rowOff>
    </xdr:from>
    <xdr:ext cx="469744" cy="259045"/>
    <xdr:sp macro="" textlink="">
      <xdr:nvSpPr>
        <xdr:cNvPr id="346" name="【公営住宅】&#10;一人当たり面積最小値テキスト">
          <a:extLst>
            <a:ext uri="{FF2B5EF4-FFF2-40B4-BE49-F238E27FC236}">
              <a16:creationId xmlns:a16="http://schemas.microsoft.com/office/drawing/2014/main" id="{00000000-0008-0000-0100-00005A010000}"/>
            </a:ext>
          </a:extLst>
        </xdr:cNvPr>
        <xdr:cNvSpPr txBox="1"/>
      </xdr:nvSpPr>
      <xdr:spPr>
        <a:xfrm>
          <a:off x="10515600"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91439</xdr:rowOff>
    </xdr:from>
    <xdr:to>
      <xdr:col>55</xdr:col>
      <xdr:colOff>88900</xdr:colOff>
      <xdr:row>86</xdr:row>
      <xdr:rowOff>91439</xdr:rowOff>
    </xdr:to>
    <xdr:cxnSp macro="">
      <xdr:nvCxnSpPr>
        <xdr:cNvPr id="347" name="直線コネクタ 346">
          <a:extLst>
            <a:ext uri="{FF2B5EF4-FFF2-40B4-BE49-F238E27FC236}">
              <a16:creationId xmlns:a16="http://schemas.microsoft.com/office/drawing/2014/main" id="{00000000-0008-0000-0100-00005B010000}"/>
            </a:ext>
          </a:extLst>
        </xdr:cNvPr>
        <xdr:cNvCxnSpPr/>
      </xdr:nvCxnSpPr>
      <xdr:spPr>
        <a:xfrm>
          <a:off x="10388600" y="1483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160417</xdr:rowOff>
    </xdr:from>
    <xdr:ext cx="469744" cy="259045"/>
    <xdr:sp macro="" textlink="">
      <xdr:nvSpPr>
        <xdr:cNvPr id="348" name="【公営住宅】&#10;一人当たり面積最大値テキスト">
          <a:extLst>
            <a:ext uri="{FF2B5EF4-FFF2-40B4-BE49-F238E27FC236}">
              <a16:creationId xmlns:a16="http://schemas.microsoft.com/office/drawing/2014/main" id="{00000000-0008-0000-0100-00005C010000}"/>
            </a:ext>
          </a:extLst>
        </xdr:cNvPr>
        <xdr:cNvSpPr txBox="1"/>
      </xdr:nvSpPr>
      <xdr:spPr>
        <a:xfrm>
          <a:off x="10515600" y="13362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42290</xdr:rowOff>
    </xdr:from>
    <xdr:to>
      <xdr:col>55</xdr:col>
      <xdr:colOff>88900</xdr:colOff>
      <xdr:row>79</xdr:row>
      <xdr:rowOff>42290</xdr:rowOff>
    </xdr:to>
    <xdr:cxnSp macro="">
      <xdr:nvCxnSpPr>
        <xdr:cNvPr id="349" name="直線コネクタ 348">
          <a:extLst>
            <a:ext uri="{FF2B5EF4-FFF2-40B4-BE49-F238E27FC236}">
              <a16:creationId xmlns:a16="http://schemas.microsoft.com/office/drawing/2014/main" id="{00000000-0008-0000-0100-00005D010000}"/>
            </a:ext>
          </a:extLst>
        </xdr:cNvPr>
        <xdr:cNvCxnSpPr/>
      </xdr:nvCxnSpPr>
      <xdr:spPr>
        <a:xfrm>
          <a:off x="10388600" y="13586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127652</xdr:rowOff>
    </xdr:from>
    <xdr:ext cx="469744" cy="259045"/>
    <xdr:sp macro="" textlink="">
      <xdr:nvSpPr>
        <xdr:cNvPr id="350" name="【公営住宅】&#10;一人当たり面積平均値テキスト">
          <a:extLst>
            <a:ext uri="{FF2B5EF4-FFF2-40B4-BE49-F238E27FC236}">
              <a16:creationId xmlns:a16="http://schemas.microsoft.com/office/drawing/2014/main" id="{00000000-0008-0000-0100-00005E010000}"/>
            </a:ext>
          </a:extLst>
        </xdr:cNvPr>
        <xdr:cNvSpPr txBox="1"/>
      </xdr:nvSpPr>
      <xdr:spPr>
        <a:xfrm>
          <a:off x="10515600" y="143580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149225</xdr:rowOff>
    </xdr:from>
    <xdr:to>
      <xdr:col>55</xdr:col>
      <xdr:colOff>50800</xdr:colOff>
      <xdr:row>84</xdr:row>
      <xdr:rowOff>79375</xdr:rowOff>
    </xdr:to>
    <xdr:sp macro="" textlink="">
      <xdr:nvSpPr>
        <xdr:cNvPr id="351" name="フローチャート: 判断 350">
          <a:extLst>
            <a:ext uri="{FF2B5EF4-FFF2-40B4-BE49-F238E27FC236}">
              <a16:creationId xmlns:a16="http://schemas.microsoft.com/office/drawing/2014/main" id="{00000000-0008-0000-0100-00005F010000}"/>
            </a:ext>
          </a:extLst>
        </xdr:cNvPr>
        <xdr:cNvSpPr/>
      </xdr:nvSpPr>
      <xdr:spPr>
        <a:xfrm>
          <a:off x="10426700" y="1437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140081</xdr:rowOff>
    </xdr:from>
    <xdr:to>
      <xdr:col>50</xdr:col>
      <xdr:colOff>165100</xdr:colOff>
      <xdr:row>84</xdr:row>
      <xdr:rowOff>70231</xdr:rowOff>
    </xdr:to>
    <xdr:sp macro="" textlink="">
      <xdr:nvSpPr>
        <xdr:cNvPr id="352" name="フローチャート: 判断 351">
          <a:extLst>
            <a:ext uri="{FF2B5EF4-FFF2-40B4-BE49-F238E27FC236}">
              <a16:creationId xmlns:a16="http://schemas.microsoft.com/office/drawing/2014/main" id="{00000000-0008-0000-0100-000060010000}"/>
            </a:ext>
          </a:extLst>
        </xdr:cNvPr>
        <xdr:cNvSpPr/>
      </xdr:nvSpPr>
      <xdr:spPr>
        <a:xfrm>
          <a:off x="9588500" y="14370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106935</xdr:rowOff>
    </xdr:from>
    <xdr:to>
      <xdr:col>46</xdr:col>
      <xdr:colOff>38100</xdr:colOff>
      <xdr:row>84</xdr:row>
      <xdr:rowOff>37085</xdr:rowOff>
    </xdr:to>
    <xdr:sp macro="" textlink="">
      <xdr:nvSpPr>
        <xdr:cNvPr id="353" name="フローチャート: 判断 352">
          <a:extLst>
            <a:ext uri="{FF2B5EF4-FFF2-40B4-BE49-F238E27FC236}">
              <a16:creationId xmlns:a16="http://schemas.microsoft.com/office/drawing/2014/main" id="{00000000-0008-0000-0100-000061010000}"/>
            </a:ext>
          </a:extLst>
        </xdr:cNvPr>
        <xdr:cNvSpPr/>
      </xdr:nvSpPr>
      <xdr:spPr>
        <a:xfrm>
          <a:off x="8699500" y="1433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66929</xdr:rowOff>
    </xdr:from>
    <xdr:to>
      <xdr:col>41</xdr:col>
      <xdr:colOff>101600</xdr:colOff>
      <xdr:row>83</xdr:row>
      <xdr:rowOff>168529</xdr:rowOff>
    </xdr:to>
    <xdr:sp macro="" textlink="">
      <xdr:nvSpPr>
        <xdr:cNvPr id="354" name="フローチャート: 判断 353">
          <a:extLst>
            <a:ext uri="{FF2B5EF4-FFF2-40B4-BE49-F238E27FC236}">
              <a16:creationId xmlns:a16="http://schemas.microsoft.com/office/drawing/2014/main" id="{00000000-0008-0000-0100-000062010000}"/>
            </a:ext>
          </a:extLst>
        </xdr:cNvPr>
        <xdr:cNvSpPr/>
      </xdr:nvSpPr>
      <xdr:spPr>
        <a:xfrm>
          <a:off x="7810500" y="1429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103124</xdr:rowOff>
    </xdr:from>
    <xdr:to>
      <xdr:col>36</xdr:col>
      <xdr:colOff>165100</xdr:colOff>
      <xdr:row>83</xdr:row>
      <xdr:rowOff>33274</xdr:rowOff>
    </xdr:to>
    <xdr:sp macro="" textlink="">
      <xdr:nvSpPr>
        <xdr:cNvPr id="355" name="フローチャート: 判断 354">
          <a:extLst>
            <a:ext uri="{FF2B5EF4-FFF2-40B4-BE49-F238E27FC236}">
              <a16:creationId xmlns:a16="http://schemas.microsoft.com/office/drawing/2014/main" id="{00000000-0008-0000-0100-000063010000}"/>
            </a:ext>
          </a:extLst>
        </xdr:cNvPr>
        <xdr:cNvSpPr/>
      </xdr:nvSpPr>
      <xdr:spPr>
        <a:xfrm>
          <a:off x="6921500" y="1416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100-000067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123317</xdr:rowOff>
    </xdr:from>
    <xdr:to>
      <xdr:col>55</xdr:col>
      <xdr:colOff>50800</xdr:colOff>
      <xdr:row>84</xdr:row>
      <xdr:rowOff>53467</xdr:rowOff>
    </xdr:to>
    <xdr:sp macro="" textlink="">
      <xdr:nvSpPr>
        <xdr:cNvPr id="361" name="楕円 360">
          <a:extLst>
            <a:ext uri="{FF2B5EF4-FFF2-40B4-BE49-F238E27FC236}">
              <a16:creationId xmlns:a16="http://schemas.microsoft.com/office/drawing/2014/main" id="{00000000-0008-0000-0100-000069010000}"/>
            </a:ext>
          </a:extLst>
        </xdr:cNvPr>
        <xdr:cNvSpPr/>
      </xdr:nvSpPr>
      <xdr:spPr>
        <a:xfrm>
          <a:off x="10426700" y="1435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146194</xdr:rowOff>
    </xdr:from>
    <xdr:ext cx="469744" cy="259045"/>
    <xdr:sp macro="" textlink="">
      <xdr:nvSpPr>
        <xdr:cNvPr id="362" name="【公営住宅】&#10;一人当たり面積該当値テキスト">
          <a:extLst>
            <a:ext uri="{FF2B5EF4-FFF2-40B4-BE49-F238E27FC236}">
              <a16:creationId xmlns:a16="http://schemas.microsoft.com/office/drawing/2014/main" id="{00000000-0008-0000-0100-00006A010000}"/>
            </a:ext>
          </a:extLst>
        </xdr:cNvPr>
        <xdr:cNvSpPr txBox="1"/>
      </xdr:nvSpPr>
      <xdr:spPr>
        <a:xfrm>
          <a:off x="10515600" y="14205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122555</xdr:rowOff>
    </xdr:from>
    <xdr:to>
      <xdr:col>50</xdr:col>
      <xdr:colOff>165100</xdr:colOff>
      <xdr:row>84</xdr:row>
      <xdr:rowOff>52705</xdr:rowOff>
    </xdr:to>
    <xdr:sp macro="" textlink="">
      <xdr:nvSpPr>
        <xdr:cNvPr id="363" name="楕円 362">
          <a:extLst>
            <a:ext uri="{FF2B5EF4-FFF2-40B4-BE49-F238E27FC236}">
              <a16:creationId xmlns:a16="http://schemas.microsoft.com/office/drawing/2014/main" id="{00000000-0008-0000-0100-00006B010000}"/>
            </a:ext>
          </a:extLst>
        </xdr:cNvPr>
        <xdr:cNvSpPr/>
      </xdr:nvSpPr>
      <xdr:spPr>
        <a:xfrm>
          <a:off x="9588500" y="1435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1905</xdr:rowOff>
    </xdr:from>
    <xdr:to>
      <xdr:col>55</xdr:col>
      <xdr:colOff>0</xdr:colOff>
      <xdr:row>84</xdr:row>
      <xdr:rowOff>2667</xdr:rowOff>
    </xdr:to>
    <xdr:cxnSp macro="">
      <xdr:nvCxnSpPr>
        <xdr:cNvPr id="364" name="直線コネクタ 363">
          <a:extLst>
            <a:ext uri="{FF2B5EF4-FFF2-40B4-BE49-F238E27FC236}">
              <a16:creationId xmlns:a16="http://schemas.microsoft.com/office/drawing/2014/main" id="{00000000-0008-0000-0100-00006C010000}"/>
            </a:ext>
          </a:extLst>
        </xdr:cNvPr>
        <xdr:cNvCxnSpPr/>
      </xdr:nvCxnSpPr>
      <xdr:spPr>
        <a:xfrm>
          <a:off x="9639300" y="14403705"/>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139319</xdr:rowOff>
    </xdr:from>
    <xdr:to>
      <xdr:col>46</xdr:col>
      <xdr:colOff>38100</xdr:colOff>
      <xdr:row>84</xdr:row>
      <xdr:rowOff>69469</xdr:rowOff>
    </xdr:to>
    <xdr:sp macro="" textlink="">
      <xdr:nvSpPr>
        <xdr:cNvPr id="365" name="楕円 364">
          <a:extLst>
            <a:ext uri="{FF2B5EF4-FFF2-40B4-BE49-F238E27FC236}">
              <a16:creationId xmlns:a16="http://schemas.microsoft.com/office/drawing/2014/main" id="{00000000-0008-0000-0100-00006D010000}"/>
            </a:ext>
          </a:extLst>
        </xdr:cNvPr>
        <xdr:cNvSpPr/>
      </xdr:nvSpPr>
      <xdr:spPr>
        <a:xfrm>
          <a:off x="8699500" y="1436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1905</xdr:rowOff>
    </xdr:from>
    <xdr:to>
      <xdr:col>50</xdr:col>
      <xdr:colOff>114300</xdr:colOff>
      <xdr:row>84</xdr:row>
      <xdr:rowOff>18669</xdr:rowOff>
    </xdr:to>
    <xdr:cxnSp macro="">
      <xdr:nvCxnSpPr>
        <xdr:cNvPr id="366" name="直線コネクタ 365">
          <a:extLst>
            <a:ext uri="{FF2B5EF4-FFF2-40B4-BE49-F238E27FC236}">
              <a16:creationId xmlns:a16="http://schemas.microsoft.com/office/drawing/2014/main" id="{00000000-0008-0000-0100-00006E010000}"/>
            </a:ext>
          </a:extLst>
        </xdr:cNvPr>
        <xdr:cNvCxnSpPr/>
      </xdr:nvCxnSpPr>
      <xdr:spPr>
        <a:xfrm flipV="1">
          <a:off x="8750300" y="14403705"/>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147320</xdr:rowOff>
    </xdr:from>
    <xdr:to>
      <xdr:col>41</xdr:col>
      <xdr:colOff>101600</xdr:colOff>
      <xdr:row>84</xdr:row>
      <xdr:rowOff>77470</xdr:rowOff>
    </xdr:to>
    <xdr:sp macro="" textlink="">
      <xdr:nvSpPr>
        <xdr:cNvPr id="367" name="楕円 366">
          <a:extLst>
            <a:ext uri="{FF2B5EF4-FFF2-40B4-BE49-F238E27FC236}">
              <a16:creationId xmlns:a16="http://schemas.microsoft.com/office/drawing/2014/main" id="{00000000-0008-0000-0100-00006F010000}"/>
            </a:ext>
          </a:extLst>
        </xdr:cNvPr>
        <xdr:cNvSpPr/>
      </xdr:nvSpPr>
      <xdr:spPr>
        <a:xfrm>
          <a:off x="7810500" y="1437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18669</xdr:rowOff>
    </xdr:from>
    <xdr:to>
      <xdr:col>45</xdr:col>
      <xdr:colOff>177800</xdr:colOff>
      <xdr:row>84</xdr:row>
      <xdr:rowOff>26670</xdr:rowOff>
    </xdr:to>
    <xdr:cxnSp macro="">
      <xdr:nvCxnSpPr>
        <xdr:cNvPr id="368" name="直線コネクタ 367">
          <a:extLst>
            <a:ext uri="{FF2B5EF4-FFF2-40B4-BE49-F238E27FC236}">
              <a16:creationId xmlns:a16="http://schemas.microsoft.com/office/drawing/2014/main" id="{00000000-0008-0000-0100-000070010000}"/>
            </a:ext>
          </a:extLst>
        </xdr:cNvPr>
        <xdr:cNvCxnSpPr/>
      </xdr:nvCxnSpPr>
      <xdr:spPr>
        <a:xfrm flipV="1">
          <a:off x="7861300" y="14420469"/>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153797</xdr:rowOff>
    </xdr:from>
    <xdr:to>
      <xdr:col>36</xdr:col>
      <xdr:colOff>165100</xdr:colOff>
      <xdr:row>84</xdr:row>
      <xdr:rowOff>83947</xdr:rowOff>
    </xdr:to>
    <xdr:sp macro="" textlink="">
      <xdr:nvSpPr>
        <xdr:cNvPr id="369" name="楕円 368">
          <a:extLst>
            <a:ext uri="{FF2B5EF4-FFF2-40B4-BE49-F238E27FC236}">
              <a16:creationId xmlns:a16="http://schemas.microsoft.com/office/drawing/2014/main" id="{00000000-0008-0000-0100-000071010000}"/>
            </a:ext>
          </a:extLst>
        </xdr:cNvPr>
        <xdr:cNvSpPr/>
      </xdr:nvSpPr>
      <xdr:spPr>
        <a:xfrm>
          <a:off x="6921500" y="14384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26670</xdr:rowOff>
    </xdr:from>
    <xdr:to>
      <xdr:col>41</xdr:col>
      <xdr:colOff>50800</xdr:colOff>
      <xdr:row>84</xdr:row>
      <xdr:rowOff>33147</xdr:rowOff>
    </xdr:to>
    <xdr:cxnSp macro="">
      <xdr:nvCxnSpPr>
        <xdr:cNvPr id="370" name="直線コネクタ 369">
          <a:extLst>
            <a:ext uri="{FF2B5EF4-FFF2-40B4-BE49-F238E27FC236}">
              <a16:creationId xmlns:a16="http://schemas.microsoft.com/office/drawing/2014/main" id="{00000000-0008-0000-0100-000072010000}"/>
            </a:ext>
          </a:extLst>
        </xdr:cNvPr>
        <xdr:cNvCxnSpPr/>
      </xdr:nvCxnSpPr>
      <xdr:spPr>
        <a:xfrm flipV="1">
          <a:off x="6972300" y="14428470"/>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61358</xdr:rowOff>
    </xdr:from>
    <xdr:ext cx="469744" cy="259045"/>
    <xdr:sp macro="" textlink="">
      <xdr:nvSpPr>
        <xdr:cNvPr id="371" name="n_1aveValue【公営住宅】&#10;一人当たり面積">
          <a:extLst>
            <a:ext uri="{FF2B5EF4-FFF2-40B4-BE49-F238E27FC236}">
              <a16:creationId xmlns:a16="http://schemas.microsoft.com/office/drawing/2014/main" id="{00000000-0008-0000-0100-000073010000}"/>
            </a:ext>
          </a:extLst>
        </xdr:cNvPr>
        <xdr:cNvSpPr txBox="1"/>
      </xdr:nvSpPr>
      <xdr:spPr>
        <a:xfrm>
          <a:off x="9391727" y="14463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53612</xdr:rowOff>
    </xdr:from>
    <xdr:ext cx="469744" cy="259045"/>
    <xdr:sp macro="" textlink="">
      <xdr:nvSpPr>
        <xdr:cNvPr id="372" name="n_2aveValue【公営住宅】&#10;一人当たり面積">
          <a:extLst>
            <a:ext uri="{FF2B5EF4-FFF2-40B4-BE49-F238E27FC236}">
              <a16:creationId xmlns:a16="http://schemas.microsoft.com/office/drawing/2014/main" id="{00000000-0008-0000-0100-000074010000}"/>
            </a:ext>
          </a:extLst>
        </xdr:cNvPr>
        <xdr:cNvSpPr txBox="1"/>
      </xdr:nvSpPr>
      <xdr:spPr>
        <a:xfrm>
          <a:off x="8515427" y="14112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13606</xdr:rowOff>
    </xdr:from>
    <xdr:ext cx="469744" cy="259045"/>
    <xdr:sp macro="" textlink="">
      <xdr:nvSpPr>
        <xdr:cNvPr id="373" name="n_3aveValue【公営住宅】&#10;一人当たり面積">
          <a:extLst>
            <a:ext uri="{FF2B5EF4-FFF2-40B4-BE49-F238E27FC236}">
              <a16:creationId xmlns:a16="http://schemas.microsoft.com/office/drawing/2014/main" id="{00000000-0008-0000-0100-000075010000}"/>
            </a:ext>
          </a:extLst>
        </xdr:cNvPr>
        <xdr:cNvSpPr txBox="1"/>
      </xdr:nvSpPr>
      <xdr:spPr>
        <a:xfrm>
          <a:off x="7626427" y="14072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49801</xdr:rowOff>
    </xdr:from>
    <xdr:ext cx="469744" cy="259045"/>
    <xdr:sp macro="" textlink="">
      <xdr:nvSpPr>
        <xdr:cNvPr id="374" name="n_4aveValue【公営住宅】&#10;一人当たり面積">
          <a:extLst>
            <a:ext uri="{FF2B5EF4-FFF2-40B4-BE49-F238E27FC236}">
              <a16:creationId xmlns:a16="http://schemas.microsoft.com/office/drawing/2014/main" id="{00000000-0008-0000-0100-000076010000}"/>
            </a:ext>
          </a:extLst>
        </xdr:cNvPr>
        <xdr:cNvSpPr txBox="1"/>
      </xdr:nvSpPr>
      <xdr:spPr>
        <a:xfrm>
          <a:off x="6737427" y="13937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69232</xdr:rowOff>
    </xdr:from>
    <xdr:ext cx="469744" cy="259045"/>
    <xdr:sp macro="" textlink="">
      <xdr:nvSpPr>
        <xdr:cNvPr id="375" name="n_1mainValue【公営住宅】&#10;一人当たり面積">
          <a:extLst>
            <a:ext uri="{FF2B5EF4-FFF2-40B4-BE49-F238E27FC236}">
              <a16:creationId xmlns:a16="http://schemas.microsoft.com/office/drawing/2014/main" id="{00000000-0008-0000-0100-000077010000}"/>
            </a:ext>
          </a:extLst>
        </xdr:cNvPr>
        <xdr:cNvSpPr txBox="1"/>
      </xdr:nvSpPr>
      <xdr:spPr>
        <a:xfrm>
          <a:off x="9391727" y="14128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60596</xdr:rowOff>
    </xdr:from>
    <xdr:ext cx="469744" cy="259045"/>
    <xdr:sp macro="" textlink="">
      <xdr:nvSpPr>
        <xdr:cNvPr id="376" name="n_2mainValue【公営住宅】&#10;一人当たり面積">
          <a:extLst>
            <a:ext uri="{FF2B5EF4-FFF2-40B4-BE49-F238E27FC236}">
              <a16:creationId xmlns:a16="http://schemas.microsoft.com/office/drawing/2014/main" id="{00000000-0008-0000-0100-000078010000}"/>
            </a:ext>
          </a:extLst>
        </xdr:cNvPr>
        <xdr:cNvSpPr txBox="1"/>
      </xdr:nvSpPr>
      <xdr:spPr>
        <a:xfrm>
          <a:off x="8515427" y="14462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68597</xdr:rowOff>
    </xdr:from>
    <xdr:ext cx="469744" cy="259045"/>
    <xdr:sp macro="" textlink="">
      <xdr:nvSpPr>
        <xdr:cNvPr id="377" name="n_3mainValue【公営住宅】&#10;一人当たり面積">
          <a:extLst>
            <a:ext uri="{FF2B5EF4-FFF2-40B4-BE49-F238E27FC236}">
              <a16:creationId xmlns:a16="http://schemas.microsoft.com/office/drawing/2014/main" id="{00000000-0008-0000-0100-000079010000}"/>
            </a:ext>
          </a:extLst>
        </xdr:cNvPr>
        <xdr:cNvSpPr txBox="1"/>
      </xdr:nvSpPr>
      <xdr:spPr>
        <a:xfrm>
          <a:off x="7626427" y="1447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75074</xdr:rowOff>
    </xdr:from>
    <xdr:ext cx="469744" cy="259045"/>
    <xdr:sp macro="" textlink="">
      <xdr:nvSpPr>
        <xdr:cNvPr id="378" name="n_4mainValue【公営住宅】&#10;一人当たり面積">
          <a:extLst>
            <a:ext uri="{FF2B5EF4-FFF2-40B4-BE49-F238E27FC236}">
              <a16:creationId xmlns:a16="http://schemas.microsoft.com/office/drawing/2014/main" id="{00000000-0008-0000-0100-00007A010000}"/>
            </a:ext>
          </a:extLst>
        </xdr:cNvPr>
        <xdr:cNvSpPr txBox="1"/>
      </xdr:nvSpPr>
      <xdr:spPr>
        <a:xfrm>
          <a:off x="6737427" y="14476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00000000-0008-0000-0100-00008F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00000000-0008-0000-0100-000090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00000000-0008-0000-0100-000091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00000000-0008-0000-0100-000092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00000000-0008-0000-0100-000093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00000000-0008-0000-0100-000094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00000000-0008-0000-0100-000095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6" name="直線コネクタ 405">
          <a:extLst>
            <a:ext uri="{FF2B5EF4-FFF2-40B4-BE49-F238E27FC236}">
              <a16:creationId xmlns:a16="http://schemas.microsoft.com/office/drawing/2014/main" id="{00000000-0008-0000-0100-000096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7" name="テキスト ボックス 406">
          <a:extLst>
            <a:ext uri="{FF2B5EF4-FFF2-40B4-BE49-F238E27FC236}">
              <a16:creationId xmlns:a16="http://schemas.microsoft.com/office/drawing/2014/main" id="{00000000-0008-0000-0100-000097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8" name="直線コネクタ 407">
          <a:extLst>
            <a:ext uri="{FF2B5EF4-FFF2-40B4-BE49-F238E27FC236}">
              <a16:creationId xmlns:a16="http://schemas.microsoft.com/office/drawing/2014/main" id="{00000000-0008-0000-0100-000098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0" name="直線コネクタ 409">
          <a:extLst>
            <a:ext uri="{FF2B5EF4-FFF2-40B4-BE49-F238E27FC236}">
              <a16:creationId xmlns:a16="http://schemas.microsoft.com/office/drawing/2014/main" id="{00000000-0008-0000-0100-00009A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2" name="直線コネクタ 411">
          <a:extLst>
            <a:ext uri="{FF2B5EF4-FFF2-40B4-BE49-F238E27FC236}">
              <a16:creationId xmlns:a16="http://schemas.microsoft.com/office/drawing/2014/main" id="{00000000-0008-0000-0100-00009C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4" name="直線コネクタ 413">
          <a:extLst>
            <a:ext uri="{FF2B5EF4-FFF2-40B4-BE49-F238E27FC236}">
              <a16:creationId xmlns:a16="http://schemas.microsoft.com/office/drawing/2014/main" id="{00000000-0008-0000-0100-00009E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a:extLst>
            <a:ext uri="{FF2B5EF4-FFF2-40B4-BE49-F238E27FC236}">
              <a16:creationId xmlns:a16="http://schemas.microsoft.com/office/drawing/2014/main" id="{00000000-0008-0000-0100-0000A0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7" name="テキスト ボックス 416">
          <a:extLst>
            <a:ext uri="{FF2B5EF4-FFF2-40B4-BE49-F238E27FC236}">
              <a16:creationId xmlns:a16="http://schemas.microsoft.com/office/drawing/2014/main" id="{00000000-0008-0000-0100-0000A1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a:extLst>
            <a:ext uri="{FF2B5EF4-FFF2-40B4-BE49-F238E27FC236}">
              <a16:creationId xmlns:a16="http://schemas.microsoft.com/office/drawing/2014/main" id="{00000000-0008-0000-0100-0000A2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40005</xdr:rowOff>
    </xdr:from>
    <xdr:to>
      <xdr:col>85</xdr:col>
      <xdr:colOff>126364</xdr:colOff>
      <xdr:row>42</xdr:row>
      <xdr:rowOff>38100</xdr:rowOff>
    </xdr:to>
    <xdr:cxnSp macro="">
      <xdr:nvCxnSpPr>
        <xdr:cNvPr id="419" name="直線コネクタ 418">
          <a:extLst>
            <a:ext uri="{FF2B5EF4-FFF2-40B4-BE49-F238E27FC236}">
              <a16:creationId xmlns:a16="http://schemas.microsoft.com/office/drawing/2014/main" id="{00000000-0008-0000-0100-0000A3010000}"/>
            </a:ext>
          </a:extLst>
        </xdr:cNvPr>
        <xdr:cNvCxnSpPr/>
      </xdr:nvCxnSpPr>
      <xdr:spPr>
        <a:xfrm flipV="1">
          <a:off x="16318864" y="5697855"/>
          <a:ext cx="0" cy="154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0" name="【認定こども園・幼稚園・保育所】&#10;有形固定資産減価償却率最小値テキスト">
          <a:extLst>
            <a:ext uri="{FF2B5EF4-FFF2-40B4-BE49-F238E27FC236}">
              <a16:creationId xmlns:a16="http://schemas.microsoft.com/office/drawing/2014/main" id="{00000000-0008-0000-0100-0000A401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1" name="直線コネクタ 420">
          <a:extLst>
            <a:ext uri="{FF2B5EF4-FFF2-40B4-BE49-F238E27FC236}">
              <a16:creationId xmlns:a16="http://schemas.microsoft.com/office/drawing/2014/main" id="{00000000-0008-0000-0100-0000A501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158132</xdr:rowOff>
    </xdr:from>
    <xdr:ext cx="405111" cy="259045"/>
    <xdr:sp macro="" textlink="">
      <xdr:nvSpPr>
        <xdr:cNvPr id="422" name="【認定こども園・幼稚園・保育所】&#10;有形固定資産減価償却率最大値テキスト">
          <a:extLst>
            <a:ext uri="{FF2B5EF4-FFF2-40B4-BE49-F238E27FC236}">
              <a16:creationId xmlns:a16="http://schemas.microsoft.com/office/drawing/2014/main" id="{00000000-0008-0000-0100-0000A6010000}"/>
            </a:ext>
          </a:extLst>
        </xdr:cNvPr>
        <xdr:cNvSpPr txBox="1"/>
      </xdr:nvSpPr>
      <xdr:spPr>
        <a:xfrm>
          <a:off x="16357600" y="547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40005</xdr:rowOff>
    </xdr:from>
    <xdr:to>
      <xdr:col>86</xdr:col>
      <xdr:colOff>25400</xdr:colOff>
      <xdr:row>33</xdr:row>
      <xdr:rowOff>40005</xdr:rowOff>
    </xdr:to>
    <xdr:cxnSp macro="">
      <xdr:nvCxnSpPr>
        <xdr:cNvPr id="423" name="直線コネクタ 422">
          <a:extLst>
            <a:ext uri="{FF2B5EF4-FFF2-40B4-BE49-F238E27FC236}">
              <a16:creationId xmlns:a16="http://schemas.microsoft.com/office/drawing/2014/main" id="{00000000-0008-0000-0100-0000A7010000}"/>
            </a:ext>
          </a:extLst>
        </xdr:cNvPr>
        <xdr:cNvCxnSpPr/>
      </xdr:nvCxnSpPr>
      <xdr:spPr>
        <a:xfrm>
          <a:off x="16230600" y="5697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130192</xdr:rowOff>
    </xdr:from>
    <xdr:ext cx="405111" cy="259045"/>
    <xdr:sp macro="" textlink="">
      <xdr:nvSpPr>
        <xdr:cNvPr id="424" name="【認定こども園・幼稚園・保育所】&#10;有形固定資産減価償却率平均値テキスト">
          <a:extLst>
            <a:ext uri="{FF2B5EF4-FFF2-40B4-BE49-F238E27FC236}">
              <a16:creationId xmlns:a16="http://schemas.microsoft.com/office/drawing/2014/main" id="{00000000-0008-0000-0100-0000A8010000}"/>
            </a:ext>
          </a:extLst>
        </xdr:cNvPr>
        <xdr:cNvSpPr txBox="1"/>
      </xdr:nvSpPr>
      <xdr:spPr>
        <a:xfrm>
          <a:off x="16357600" y="63023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107315</xdr:rowOff>
    </xdr:from>
    <xdr:to>
      <xdr:col>85</xdr:col>
      <xdr:colOff>177800</xdr:colOff>
      <xdr:row>38</xdr:row>
      <xdr:rowOff>37465</xdr:rowOff>
    </xdr:to>
    <xdr:sp macro="" textlink="">
      <xdr:nvSpPr>
        <xdr:cNvPr id="425" name="フローチャート: 判断 424">
          <a:extLst>
            <a:ext uri="{FF2B5EF4-FFF2-40B4-BE49-F238E27FC236}">
              <a16:creationId xmlns:a16="http://schemas.microsoft.com/office/drawing/2014/main" id="{00000000-0008-0000-0100-0000A9010000}"/>
            </a:ext>
          </a:extLst>
        </xdr:cNvPr>
        <xdr:cNvSpPr/>
      </xdr:nvSpPr>
      <xdr:spPr>
        <a:xfrm>
          <a:off x="162687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78740</xdr:rowOff>
    </xdr:from>
    <xdr:to>
      <xdr:col>81</xdr:col>
      <xdr:colOff>101600</xdr:colOff>
      <xdr:row>38</xdr:row>
      <xdr:rowOff>8890</xdr:rowOff>
    </xdr:to>
    <xdr:sp macro="" textlink="">
      <xdr:nvSpPr>
        <xdr:cNvPr id="426" name="フローチャート: 判断 425">
          <a:extLst>
            <a:ext uri="{FF2B5EF4-FFF2-40B4-BE49-F238E27FC236}">
              <a16:creationId xmlns:a16="http://schemas.microsoft.com/office/drawing/2014/main" id="{00000000-0008-0000-0100-0000AA010000}"/>
            </a:ext>
          </a:extLst>
        </xdr:cNvPr>
        <xdr:cNvSpPr/>
      </xdr:nvSpPr>
      <xdr:spPr>
        <a:xfrm>
          <a:off x="15430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120650</xdr:rowOff>
    </xdr:from>
    <xdr:to>
      <xdr:col>76</xdr:col>
      <xdr:colOff>165100</xdr:colOff>
      <xdr:row>38</xdr:row>
      <xdr:rowOff>50800</xdr:rowOff>
    </xdr:to>
    <xdr:sp macro="" textlink="">
      <xdr:nvSpPr>
        <xdr:cNvPr id="427" name="フローチャート: 判断 426">
          <a:extLst>
            <a:ext uri="{FF2B5EF4-FFF2-40B4-BE49-F238E27FC236}">
              <a16:creationId xmlns:a16="http://schemas.microsoft.com/office/drawing/2014/main" id="{00000000-0008-0000-0100-0000AB010000}"/>
            </a:ext>
          </a:extLst>
        </xdr:cNvPr>
        <xdr:cNvSpPr/>
      </xdr:nvSpPr>
      <xdr:spPr>
        <a:xfrm>
          <a:off x="14541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34</xdr:row>
      <xdr:rowOff>25400</xdr:rowOff>
    </xdr:from>
    <xdr:to>
      <xdr:col>72</xdr:col>
      <xdr:colOff>38100</xdr:colOff>
      <xdr:row>34</xdr:row>
      <xdr:rowOff>127000</xdr:rowOff>
    </xdr:to>
    <xdr:sp macro="" textlink="">
      <xdr:nvSpPr>
        <xdr:cNvPr id="428" name="フローチャート: 判断 427">
          <a:extLst>
            <a:ext uri="{FF2B5EF4-FFF2-40B4-BE49-F238E27FC236}">
              <a16:creationId xmlns:a16="http://schemas.microsoft.com/office/drawing/2014/main" id="{00000000-0008-0000-0100-0000AC010000}"/>
            </a:ext>
          </a:extLst>
        </xdr:cNvPr>
        <xdr:cNvSpPr/>
      </xdr:nvSpPr>
      <xdr:spPr>
        <a:xfrm>
          <a:off x="13652500" y="585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15875</xdr:rowOff>
    </xdr:from>
    <xdr:to>
      <xdr:col>67</xdr:col>
      <xdr:colOff>101600</xdr:colOff>
      <xdr:row>37</xdr:row>
      <xdr:rowOff>117475</xdr:rowOff>
    </xdr:to>
    <xdr:sp macro="" textlink="">
      <xdr:nvSpPr>
        <xdr:cNvPr id="429" name="フローチャート: 判断 428">
          <a:extLst>
            <a:ext uri="{FF2B5EF4-FFF2-40B4-BE49-F238E27FC236}">
              <a16:creationId xmlns:a16="http://schemas.microsoft.com/office/drawing/2014/main" id="{00000000-0008-0000-0100-0000AD010000}"/>
            </a:ext>
          </a:extLst>
        </xdr:cNvPr>
        <xdr:cNvSpPr/>
      </xdr:nvSpPr>
      <xdr:spPr>
        <a:xfrm>
          <a:off x="12763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100-0000AE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100-0000AF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100-0000B0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100-0000B1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100-0000B2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109220</xdr:rowOff>
    </xdr:from>
    <xdr:to>
      <xdr:col>85</xdr:col>
      <xdr:colOff>177800</xdr:colOff>
      <xdr:row>40</xdr:row>
      <xdr:rowOff>39370</xdr:rowOff>
    </xdr:to>
    <xdr:sp macro="" textlink="">
      <xdr:nvSpPr>
        <xdr:cNvPr id="435" name="楕円 434">
          <a:extLst>
            <a:ext uri="{FF2B5EF4-FFF2-40B4-BE49-F238E27FC236}">
              <a16:creationId xmlns:a16="http://schemas.microsoft.com/office/drawing/2014/main" id="{00000000-0008-0000-0100-0000B3010000}"/>
            </a:ext>
          </a:extLst>
        </xdr:cNvPr>
        <xdr:cNvSpPr/>
      </xdr:nvSpPr>
      <xdr:spPr>
        <a:xfrm>
          <a:off x="16268700" y="679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87647</xdr:rowOff>
    </xdr:from>
    <xdr:ext cx="405111" cy="259045"/>
    <xdr:sp macro="" textlink="">
      <xdr:nvSpPr>
        <xdr:cNvPr id="436" name="【認定こども園・幼稚園・保育所】&#10;有形固定資産減価償却率該当値テキスト">
          <a:extLst>
            <a:ext uri="{FF2B5EF4-FFF2-40B4-BE49-F238E27FC236}">
              <a16:creationId xmlns:a16="http://schemas.microsoft.com/office/drawing/2014/main" id="{00000000-0008-0000-0100-0000B4010000}"/>
            </a:ext>
          </a:extLst>
        </xdr:cNvPr>
        <xdr:cNvSpPr txBox="1"/>
      </xdr:nvSpPr>
      <xdr:spPr>
        <a:xfrm>
          <a:off x="16357600" y="677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90170</xdr:rowOff>
    </xdr:from>
    <xdr:to>
      <xdr:col>81</xdr:col>
      <xdr:colOff>101600</xdr:colOff>
      <xdr:row>40</xdr:row>
      <xdr:rowOff>20320</xdr:rowOff>
    </xdr:to>
    <xdr:sp macro="" textlink="">
      <xdr:nvSpPr>
        <xdr:cNvPr id="437" name="楕円 436">
          <a:extLst>
            <a:ext uri="{FF2B5EF4-FFF2-40B4-BE49-F238E27FC236}">
              <a16:creationId xmlns:a16="http://schemas.microsoft.com/office/drawing/2014/main" id="{00000000-0008-0000-0100-0000B5010000}"/>
            </a:ext>
          </a:extLst>
        </xdr:cNvPr>
        <xdr:cNvSpPr/>
      </xdr:nvSpPr>
      <xdr:spPr>
        <a:xfrm>
          <a:off x="15430500" y="677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140970</xdr:rowOff>
    </xdr:from>
    <xdr:to>
      <xdr:col>85</xdr:col>
      <xdr:colOff>127000</xdr:colOff>
      <xdr:row>39</xdr:row>
      <xdr:rowOff>160020</xdr:rowOff>
    </xdr:to>
    <xdr:cxnSp macro="">
      <xdr:nvCxnSpPr>
        <xdr:cNvPr id="438" name="直線コネクタ 437">
          <a:extLst>
            <a:ext uri="{FF2B5EF4-FFF2-40B4-BE49-F238E27FC236}">
              <a16:creationId xmlns:a16="http://schemas.microsoft.com/office/drawing/2014/main" id="{00000000-0008-0000-0100-0000B6010000}"/>
            </a:ext>
          </a:extLst>
        </xdr:cNvPr>
        <xdr:cNvCxnSpPr/>
      </xdr:nvCxnSpPr>
      <xdr:spPr>
        <a:xfrm>
          <a:off x="15481300" y="682752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59690</xdr:rowOff>
    </xdr:from>
    <xdr:to>
      <xdr:col>76</xdr:col>
      <xdr:colOff>165100</xdr:colOff>
      <xdr:row>39</xdr:row>
      <xdr:rowOff>161290</xdr:rowOff>
    </xdr:to>
    <xdr:sp macro="" textlink="">
      <xdr:nvSpPr>
        <xdr:cNvPr id="439" name="楕円 438">
          <a:extLst>
            <a:ext uri="{FF2B5EF4-FFF2-40B4-BE49-F238E27FC236}">
              <a16:creationId xmlns:a16="http://schemas.microsoft.com/office/drawing/2014/main" id="{00000000-0008-0000-0100-0000B7010000}"/>
            </a:ext>
          </a:extLst>
        </xdr:cNvPr>
        <xdr:cNvSpPr/>
      </xdr:nvSpPr>
      <xdr:spPr>
        <a:xfrm>
          <a:off x="14541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110490</xdr:rowOff>
    </xdr:from>
    <xdr:to>
      <xdr:col>81</xdr:col>
      <xdr:colOff>50800</xdr:colOff>
      <xdr:row>39</xdr:row>
      <xdr:rowOff>140970</xdr:rowOff>
    </xdr:to>
    <xdr:cxnSp macro="">
      <xdr:nvCxnSpPr>
        <xdr:cNvPr id="440" name="直線コネクタ 439">
          <a:extLst>
            <a:ext uri="{FF2B5EF4-FFF2-40B4-BE49-F238E27FC236}">
              <a16:creationId xmlns:a16="http://schemas.microsoft.com/office/drawing/2014/main" id="{00000000-0008-0000-0100-0000B8010000}"/>
            </a:ext>
          </a:extLst>
        </xdr:cNvPr>
        <xdr:cNvCxnSpPr/>
      </xdr:nvCxnSpPr>
      <xdr:spPr>
        <a:xfrm>
          <a:off x="14592300" y="67970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67310</xdr:rowOff>
    </xdr:from>
    <xdr:to>
      <xdr:col>72</xdr:col>
      <xdr:colOff>38100</xdr:colOff>
      <xdr:row>39</xdr:row>
      <xdr:rowOff>168910</xdr:rowOff>
    </xdr:to>
    <xdr:sp macro="" textlink="">
      <xdr:nvSpPr>
        <xdr:cNvPr id="441" name="楕円 440">
          <a:extLst>
            <a:ext uri="{FF2B5EF4-FFF2-40B4-BE49-F238E27FC236}">
              <a16:creationId xmlns:a16="http://schemas.microsoft.com/office/drawing/2014/main" id="{00000000-0008-0000-0100-0000B9010000}"/>
            </a:ext>
          </a:extLst>
        </xdr:cNvPr>
        <xdr:cNvSpPr/>
      </xdr:nvSpPr>
      <xdr:spPr>
        <a:xfrm>
          <a:off x="13652500" y="675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110490</xdr:rowOff>
    </xdr:from>
    <xdr:to>
      <xdr:col>76</xdr:col>
      <xdr:colOff>114300</xdr:colOff>
      <xdr:row>39</xdr:row>
      <xdr:rowOff>118110</xdr:rowOff>
    </xdr:to>
    <xdr:cxnSp macro="">
      <xdr:nvCxnSpPr>
        <xdr:cNvPr id="442" name="直線コネクタ 441">
          <a:extLst>
            <a:ext uri="{FF2B5EF4-FFF2-40B4-BE49-F238E27FC236}">
              <a16:creationId xmlns:a16="http://schemas.microsoft.com/office/drawing/2014/main" id="{00000000-0008-0000-0100-0000BA010000}"/>
            </a:ext>
          </a:extLst>
        </xdr:cNvPr>
        <xdr:cNvCxnSpPr/>
      </xdr:nvCxnSpPr>
      <xdr:spPr>
        <a:xfrm flipV="1">
          <a:off x="13703300" y="67970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40640</xdr:rowOff>
    </xdr:from>
    <xdr:to>
      <xdr:col>67</xdr:col>
      <xdr:colOff>101600</xdr:colOff>
      <xdr:row>39</xdr:row>
      <xdr:rowOff>142240</xdr:rowOff>
    </xdr:to>
    <xdr:sp macro="" textlink="">
      <xdr:nvSpPr>
        <xdr:cNvPr id="443" name="楕円 442">
          <a:extLst>
            <a:ext uri="{FF2B5EF4-FFF2-40B4-BE49-F238E27FC236}">
              <a16:creationId xmlns:a16="http://schemas.microsoft.com/office/drawing/2014/main" id="{00000000-0008-0000-0100-0000BB010000}"/>
            </a:ext>
          </a:extLst>
        </xdr:cNvPr>
        <xdr:cNvSpPr/>
      </xdr:nvSpPr>
      <xdr:spPr>
        <a:xfrm>
          <a:off x="12763500" y="672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91440</xdr:rowOff>
    </xdr:from>
    <xdr:to>
      <xdr:col>71</xdr:col>
      <xdr:colOff>177800</xdr:colOff>
      <xdr:row>39</xdr:row>
      <xdr:rowOff>118110</xdr:rowOff>
    </xdr:to>
    <xdr:cxnSp macro="">
      <xdr:nvCxnSpPr>
        <xdr:cNvPr id="444" name="直線コネクタ 443">
          <a:extLst>
            <a:ext uri="{FF2B5EF4-FFF2-40B4-BE49-F238E27FC236}">
              <a16:creationId xmlns:a16="http://schemas.microsoft.com/office/drawing/2014/main" id="{00000000-0008-0000-0100-0000BC010000}"/>
            </a:ext>
          </a:extLst>
        </xdr:cNvPr>
        <xdr:cNvCxnSpPr/>
      </xdr:nvCxnSpPr>
      <xdr:spPr>
        <a:xfrm>
          <a:off x="12814300" y="677799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25417</xdr:rowOff>
    </xdr:from>
    <xdr:ext cx="405111" cy="259045"/>
    <xdr:sp macro="" textlink="">
      <xdr:nvSpPr>
        <xdr:cNvPr id="445" name="n_1aveValue【認定こども園・幼稚園・保育所】&#10;有形固定資産減価償却率">
          <a:extLst>
            <a:ext uri="{FF2B5EF4-FFF2-40B4-BE49-F238E27FC236}">
              <a16:creationId xmlns:a16="http://schemas.microsoft.com/office/drawing/2014/main" id="{00000000-0008-0000-0100-0000BD010000}"/>
            </a:ext>
          </a:extLst>
        </xdr:cNvPr>
        <xdr:cNvSpPr txBox="1"/>
      </xdr:nvSpPr>
      <xdr:spPr>
        <a:xfrm>
          <a:off x="15266044"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67327</xdr:rowOff>
    </xdr:from>
    <xdr:ext cx="405111" cy="259045"/>
    <xdr:sp macro="" textlink="">
      <xdr:nvSpPr>
        <xdr:cNvPr id="446" name="n_2aveValue【認定こども園・幼稚園・保育所】&#10;有形固定資産減価償却率">
          <a:extLst>
            <a:ext uri="{FF2B5EF4-FFF2-40B4-BE49-F238E27FC236}">
              <a16:creationId xmlns:a16="http://schemas.microsoft.com/office/drawing/2014/main" id="{00000000-0008-0000-0100-0000BE010000}"/>
            </a:ext>
          </a:extLst>
        </xdr:cNvPr>
        <xdr:cNvSpPr txBox="1"/>
      </xdr:nvSpPr>
      <xdr:spPr>
        <a:xfrm>
          <a:off x="14389744" y="623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143527</xdr:rowOff>
    </xdr:from>
    <xdr:ext cx="405111" cy="259045"/>
    <xdr:sp macro="" textlink="">
      <xdr:nvSpPr>
        <xdr:cNvPr id="447" name="n_3aveValue【認定こども園・幼稚園・保育所】&#10;有形固定資産減価償却率">
          <a:extLst>
            <a:ext uri="{FF2B5EF4-FFF2-40B4-BE49-F238E27FC236}">
              <a16:creationId xmlns:a16="http://schemas.microsoft.com/office/drawing/2014/main" id="{00000000-0008-0000-0100-0000BF010000}"/>
            </a:ext>
          </a:extLst>
        </xdr:cNvPr>
        <xdr:cNvSpPr txBox="1"/>
      </xdr:nvSpPr>
      <xdr:spPr>
        <a:xfrm>
          <a:off x="13500744" y="562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134002</xdr:rowOff>
    </xdr:from>
    <xdr:ext cx="405111" cy="259045"/>
    <xdr:sp macro="" textlink="">
      <xdr:nvSpPr>
        <xdr:cNvPr id="448" name="n_4aveValue【認定こども園・幼稚園・保育所】&#10;有形固定資産減価償却率">
          <a:extLst>
            <a:ext uri="{FF2B5EF4-FFF2-40B4-BE49-F238E27FC236}">
              <a16:creationId xmlns:a16="http://schemas.microsoft.com/office/drawing/2014/main" id="{00000000-0008-0000-0100-0000C0010000}"/>
            </a:ext>
          </a:extLst>
        </xdr:cNvPr>
        <xdr:cNvSpPr txBox="1"/>
      </xdr:nvSpPr>
      <xdr:spPr>
        <a:xfrm>
          <a:off x="12611744" y="613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11447</xdr:rowOff>
    </xdr:from>
    <xdr:ext cx="405111" cy="259045"/>
    <xdr:sp macro="" textlink="">
      <xdr:nvSpPr>
        <xdr:cNvPr id="449" name="n_1mainValue【認定こども園・幼稚園・保育所】&#10;有形固定資産減価償却率">
          <a:extLst>
            <a:ext uri="{FF2B5EF4-FFF2-40B4-BE49-F238E27FC236}">
              <a16:creationId xmlns:a16="http://schemas.microsoft.com/office/drawing/2014/main" id="{00000000-0008-0000-0100-0000C1010000}"/>
            </a:ext>
          </a:extLst>
        </xdr:cNvPr>
        <xdr:cNvSpPr txBox="1"/>
      </xdr:nvSpPr>
      <xdr:spPr>
        <a:xfrm>
          <a:off x="15266044" y="686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152417</xdr:rowOff>
    </xdr:from>
    <xdr:ext cx="405111" cy="259045"/>
    <xdr:sp macro="" textlink="">
      <xdr:nvSpPr>
        <xdr:cNvPr id="450" name="n_2mainValue【認定こども園・幼稚園・保育所】&#10;有形固定資産減価償却率">
          <a:extLst>
            <a:ext uri="{FF2B5EF4-FFF2-40B4-BE49-F238E27FC236}">
              <a16:creationId xmlns:a16="http://schemas.microsoft.com/office/drawing/2014/main" id="{00000000-0008-0000-0100-0000C2010000}"/>
            </a:ext>
          </a:extLst>
        </xdr:cNvPr>
        <xdr:cNvSpPr txBox="1"/>
      </xdr:nvSpPr>
      <xdr:spPr>
        <a:xfrm>
          <a:off x="14389744" y="683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160037</xdr:rowOff>
    </xdr:from>
    <xdr:ext cx="405111" cy="259045"/>
    <xdr:sp macro="" textlink="">
      <xdr:nvSpPr>
        <xdr:cNvPr id="451" name="n_3mainValue【認定こども園・幼稚園・保育所】&#10;有形固定資産減価償却率">
          <a:extLst>
            <a:ext uri="{FF2B5EF4-FFF2-40B4-BE49-F238E27FC236}">
              <a16:creationId xmlns:a16="http://schemas.microsoft.com/office/drawing/2014/main" id="{00000000-0008-0000-0100-0000C3010000}"/>
            </a:ext>
          </a:extLst>
        </xdr:cNvPr>
        <xdr:cNvSpPr txBox="1"/>
      </xdr:nvSpPr>
      <xdr:spPr>
        <a:xfrm>
          <a:off x="13500744" y="684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133367</xdr:rowOff>
    </xdr:from>
    <xdr:ext cx="405111" cy="259045"/>
    <xdr:sp macro="" textlink="">
      <xdr:nvSpPr>
        <xdr:cNvPr id="452" name="n_4mainValue【認定こども園・幼稚園・保育所】&#10;有形固定資産減価償却率">
          <a:extLst>
            <a:ext uri="{FF2B5EF4-FFF2-40B4-BE49-F238E27FC236}">
              <a16:creationId xmlns:a16="http://schemas.microsoft.com/office/drawing/2014/main" id="{00000000-0008-0000-0100-0000C4010000}"/>
            </a:ext>
          </a:extLst>
        </xdr:cNvPr>
        <xdr:cNvSpPr txBox="1"/>
      </xdr:nvSpPr>
      <xdr:spPr>
        <a:xfrm>
          <a:off x="12611744" y="681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a:extLst>
            <a:ext uri="{FF2B5EF4-FFF2-40B4-BE49-F238E27FC236}">
              <a16:creationId xmlns:a16="http://schemas.microsoft.com/office/drawing/2014/main" id="{00000000-0008-0000-0100-0000C5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a:extLst>
            <a:ext uri="{FF2B5EF4-FFF2-40B4-BE49-F238E27FC236}">
              <a16:creationId xmlns:a16="http://schemas.microsoft.com/office/drawing/2014/main" id="{00000000-0008-0000-0100-0000C6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a:extLst>
            <a:ext uri="{FF2B5EF4-FFF2-40B4-BE49-F238E27FC236}">
              <a16:creationId xmlns:a16="http://schemas.microsoft.com/office/drawing/2014/main" id="{00000000-0008-0000-0100-0000C7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a:extLst>
            <a:ext uri="{FF2B5EF4-FFF2-40B4-BE49-F238E27FC236}">
              <a16:creationId xmlns:a16="http://schemas.microsoft.com/office/drawing/2014/main" id="{00000000-0008-0000-0100-0000C8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a:extLst>
            <a:ext uri="{FF2B5EF4-FFF2-40B4-BE49-F238E27FC236}">
              <a16:creationId xmlns:a16="http://schemas.microsoft.com/office/drawing/2014/main" id="{00000000-0008-0000-0100-0000C9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a:extLst>
            <a:ext uri="{FF2B5EF4-FFF2-40B4-BE49-F238E27FC236}">
              <a16:creationId xmlns:a16="http://schemas.microsoft.com/office/drawing/2014/main" id="{00000000-0008-0000-0100-0000CA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a:extLst>
            <a:ext uri="{FF2B5EF4-FFF2-40B4-BE49-F238E27FC236}">
              <a16:creationId xmlns:a16="http://schemas.microsoft.com/office/drawing/2014/main" id="{00000000-0008-0000-0100-0000CB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a:extLst>
            <a:ext uri="{FF2B5EF4-FFF2-40B4-BE49-F238E27FC236}">
              <a16:creationId xmlns:a16="http://schemas.microsoft.com/office/drawing/2014/main" id="{00000000-0008-0000-0100-0000CC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a:extLst>
            <a:ext uri="{FF2B5EF4-FFF2-40B4-BE49-F238E27FC236}">
              <a16:creationId xmlns:a16="http://schemas.microsoft.com/office/drawing/2014/main" id="{00000000-0008-0000-0100-0000CD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a:extLst>
            <a:ext uri="{FF2B5EF4-FFF2-40B4-BE49-F238E27FC236}">
              <a16:creationId xmlns:a16="http://schemas.microsoft.com/office/drawing/2014/main" id="{00000000-0008-0000-0100-0000CE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a:extLst>
            <a:ext uri="{FF2B5EF4-FFF2-40B4-BE49-F238E27FC236}">
              <a16:creationId xmlns:a16="http://schemas.microsoft.com/office/drawing/2014/main" id="{00000000-0008-0000-0100-0000CF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4" name="テキスト ボックス 463">
          <a:extLst>
            <a:ext uri="{FF2B5EF4-FFF2-40B4-BE49-F238E27FC236}">
              <a16:creationId xmlns:a16="http://schemas.microsoft.com/office/drawing/2014/main" id="{00000000-0008-0000-0100-0000D0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a:extLst>
            <a:ext uri="{FF2B5EF4-FFF2-40B4-BE49-F238E27FC236}">
              <a16:creationId xmlns:a16="http://schemas.microsoft.com/office/drawing/2014/main" id="{00000000-0008-0000-0100-0000D1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a:extLst>
            <a:ext uri="{FF2B5EF4-FFF2-40B4-BE49-F238E27FC236}">
              <a16:creationId xmlns:a16="http://schemas.microsoft.com/office/drawing/2014/main" id="{00000000-0008-0000-0100-0000D3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a:extLst>
            <a:ext uri="{FF2B5EF4-FFF2-40B4-BE49-F238E27FC236}">
              <a16:creationId xmlns:a16="http://schemas.microsoft.com/office/drawing/2014/main" id="{00000000-0008-0000-0100-0000D5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0" name="テキスト ボックス 469">
          <a:extLst>
            <a:ext uri="{FF2B5EF4-FFF2-40B4-BE49-F238E27FC236}">
              <a16:creationId xmlns:a16="http://schemas.microsoft.com/office/drawing/2014/main" id="{00000000-0008-0000-0100-0000D6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00000000-0008-0000-0100-0000D7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00000000-0008-0000-0100-0000D8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00000000-0008-0000-0100-0000D9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117348</xdr:rowOff>
    </xdr:from>
    <xdr:to>
      <xdr:col>116</xdr:col>
      <xdr:colOff>62864</xdr:colOff>
      <xdr:row>41</xdr:row>
      <xdr:rowOff>73914</xdr:rowOff>
    </xdr:to>
    <xdr:cxnSp macro="">
      <xdr:nvCxnSpPr>
        <xdr:cNvPr id="474" name="直線コネクタ 473">
          <a:extLst>
            <a:ext uri="{FF2B5EF4-FFF2-40B4-BE49-F238E27FC236}">
              <a16:creationId xmlns:a16="http://schemas.microsoft.com/office/drawing/2014/main" id="{00000000-0008-0000-0100-0000DA010000}"/>
            </a:ext>
          </a:extLst>
        </xdr:cNvPr>
        <xdr:cNvCxnSpPr/>
      </xdr:nvCxnSpPr>
      <xdr:spPr>
        <a:xfrm flipV="1">
          <a:off x="22160864" y="5946648"/>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77741</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id="{00000000-0008-0000-0100-0000DB010000}"/>
            </a:ext>
          </a:extLst>
        </xdr:cNvPr>
        <xdr:cNvSpPr txBox="1"/>
      </xdr:nvSpPr>
      <xdr:spPr>
        <a:xfrm>
          <a:off x="22199600" y="710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73914</xdr:rowOff>
    </xdr:from>
    <xdr:to>
      <xdr:col>116</xdr:col>
      <xdr:colOff>152400</xdr:colOff>
      <xdr:row>41</xdr:row>
      <xdr:rowOff>73914</xdr:rowOff>
    </xdr:to>
    <xdr:cxnSp macro="">
      <xdr:nvCxnSpPr>
        <xdr:cNvPr id="476" name="直線コネクタ 475">
          <a:extLst>
            <a:ext uri="{FF2B5EF4-FFF2-40B4-BE49-F238E27FC236}">
              <a16:creationId xmlns:a16="http://schemas.microsoft.com/office/drawing/2014/main" id="{00000000-0008-0000-0100-0000DC010000}"/>
            </a:ext>
          </a:extLst>
        </xdr:cNvPr>
        <xdr:cNvCxnSpPr/>
      </xdr:nvCxnSpPr>
      <xdr:spPr>
        <a:xfrm>
          <a:off x="22072600" y="710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64025</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id="{00000000-0008-0000-0100-0000DD010000}"/>
            </a:ext>
          </a:extLst>
        </xdr:cNvPr>
        <xdr:cNvSpPr txBox="1"/>
      </xdr:nvSpPr>
      <xdr:spPr>
        <a:xfrm>
          <a:off x="22199600" y="572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117348</xdr:rowOff>
    </xdr:from>
    <xdr:to>
      <xdr:col>116</xdr:col>
      <xdr:colOff>152400</xdr:colOff>
      <xdr:row>34</xdr:row>
      <xdr:rowOff>117348</xdr:rowOff>
    </xdr:to>
    <xdr:cxnSp macro="">
      <xdr:nvCxnSpPr>
        <xdr:cNvPr id="478" name="直線コネクタ 477">
          <a:extLst>
            <a:ext uri="{FF2B5EF4-FFF2-40B4-BE49-F238E27FC236}">
              <a16:creationId xmlns:a16="http://schemas.microsoft.com/office/drawing/2014/main" id="{00000000-0008-0000-0100-0000DE010000}"/>
            </a:ext>
          </a:extLst>
        </xdr:cNvPr>
        <xdr:cNvCxnSpPr/>
      </xdr:nvCxnSpPr>
      <xdr:spPr>
        <a:xfrm>
          <a:off x="22072600" y="594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4843</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id="{00000000-0008-0000-0100-0000DF010000}"/>
            </a:ext>
          </a:extLst>
        </xdr:cNvPr>
        <xdr:cNvSpPr txBox="1"/>
      </xdr:nvSpPr>
      <xdr:spPr>
        <a:xfrm>
          <a:off x="22199600" y="65199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153416</xdr:rowOff>
    </xdr:from>
    <xdr:to>
      <xdr:col>116</xdr:col>
      <xdr:colOff>114300</xdr:colOff>
      <xdr:row>39</xdr:row>
      <xdr:rowOff>83566</xdr:rowOff>
    </xdr:to>
    <xdr:sp macro="" textlink="">
      <xdr:nvSpPr>
        <xdr:cNvPr id="480" name="フローチャート: 判断 479">
          <a:extLst>
            <a:ext uri="{FF2B5EF4-FFF2-40B4-BE49-F238E27FC236}">
              <a16:creationId xmlns:a16="http://schemas.microsoft.com/office/drawing/2014/main" id="{00000000-0008-0000-0100-0000E0010000}"/>
            </a:ext>
          </a:extLst>
        </xdr:cNvPr>
        <xdr:cNvSpPr/>
      </xdr:nvSpPr>
      <xdr:spPr>
        <a:xfrm>
          <a:off x="22110700" y="666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167132</xdr:rowOff>
    </xdr:from>
    <xdr:to>
      <xdr:col>112</xdr:col>
      <xdr:colOff>38100</xdr:colOff>
      <xdr:row>39</xdr:row>
      <xdr:rowOff>97282</xdr:rowOff>
    </xdr:to>
    <xdr:sp macro="" textlink="">
      <xdr:nvSpPr>
        <xdr:cNvPr id="481" name="フローチャート: 判断 480">
          <a:extLst>
            <a:ext uri="{FF2B5EF4-FFF2-40B4-BE49-F238E27FC236}">
              <a16:creationId xmlns:a16="http://schemas.microsoft.com/office/drawing/2014/main" id="{00000000-0008-0000-0100-0000E1010000}"/>
            </a:ext>
          </a:extLst>
        </xdr:cNvPr>
        <xdr:cNvSpPr/>
      </xdr:nvSpPr>
      <xdr:spPr>
        <a:xfrm>
          <a:off x="21272500" y="668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144272</xdr:rowOff>
    </xdr:from>
    <xdr:to>
      <xdr:col>107</xdr:col>
      <xdr:colOff>101600</xdr:colOff>
      <xdr:row>39</xdr:row>
      <xdr:rowOff>74422</xdr:rowOff>
    </xdr:to>
    <xdr:sp macro="" textlink="">
      <xdr:nvSpPr>
        <xdr:cNvPr id="482" name="フローチャート: 判断 481">
          <a:extLst>
            <a:ext uri="{FF2B5EF4-FFF2-40B4-BE49-F238E27FC236}">
              <a16:creationId xmlns:a16="http://schemas.microsoft.com/office/drawing/2014/main" id="{00000000-0008-0000-0100-0000E2010000}"/>
            </a:ext>
          </a:extLst>
        </xdr:cNvPr>
        <xdr:cNvSpPr/>
      </xdr:nvSpPr>
      <xdr:spPr>
        <a:xfrm>
          <a:off x="20383500" y="665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135128</xdr:rowOff>
    </xdr:from>
    <xdr:to>
      <xdr:col>102</xdr:col>
      <xdr:colOff>165100</xdr:colOff>
      <xdr:row>39</xdr:row>
      <xdr:rowOff>65278</xdr:rowOff>
    </xdr:to>
    <xdr:sp macro="" textlink="">
      <xdr:nvSpPr>
        <xdr:cNvPr id="483" name="フローチャート: 判断 482">
          <a:extLst>
            <a:ext uri="{FF2B5EF4-FFF2-40B4-BE49-F238E27FC236}">
              <a16:creationId xmlns:a16="http://schemas.microsoft.com/office/drawing/2014/main" id="{00000000-0008-0000-0100-0000E3010000}"/>
            </a:ext>
          </a:extLst>
        </xdr:cNvPr>
        <xdr:cNvSpPr/>
      </xdr:nvSpPr>
      <xdr:spPr>
        <a:xfrm>
          <a:off x="19494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80264</xdr:rowOff>
    </xdr:from>
    <xdr:to>
      <xdr:col>98</xdr:col>
      <xdr:colOff>38100</xdr:colOff>
      <xdr:row>39</xdr:row>
      <xdr:rowOff>10414</xdr:rowOff>
    </xdr:to>
    <xdr:sp macro="" textlink="">
      <xdr:nvSpPr>
        <xdr:cNvPr id="484" name="フローチャート: 判断 483">
          <a:extLst>
            <a:ext uri="{FF2B5EF4-FFF2-40B4-BE49-F238E27FC236}">
              <a16:creationId xmlns:a16="http://schemas.microsoft.com/office/drawing/2014/main" id="{00000000-0008-0000-0100-0000E4010000}"/>
            </a:ext>
          </a:extLst>
        </xdr:cNvPr>
        <xdr:cNvSpPr/>
      </xdr:nvSpPr>
      <xdr:spPr>
        <a:xfrm>
          <a:off x="18605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100-0000E5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100-0000E6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100-0000E7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100-0000E8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100-0000E9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121412</xdr:rowOff>
    </xdr:from>
    <xdr:to>
      <xdr:col>116</xdr:col>
      <xdr:colOff>114300</xdr:colOff>
      <xdr:row>41</xdr:row>
      <xdr:rowOff>51562</xdr:rowOff>
    </xdr:to>
    <xdr:sp macro="" textlink="">
      <xdr:nvSpPr>
        <xdr:cNvPr id="490" name="楕円 489">
          <a:extLst>
            <a:ext uri="{FF2B5EF4-FFF2-40B4-BE49-F238E27FC236}">
              <a16:creationId xmlns:a16="http://schemas.microsoft.com/office/drawing/2014/main" id="{00000000-0008-0000-0100-0000EA010000}"/>
            </a:ext>
          </a:extLst>
        </xdr:cNvPr>
        <xdr:cNvSpPr/>
      </xdr:nvSpPr>
      <xdr:spPr>
        <a:xfrm>
          <a:off x="22110700" y="697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36339</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id="{00000000-0008-0000-0100-0000EB010000}"/>
            </a:ext>
          </a:extLst>
        </xdr:cNvPr>
        <xdr:cNvSpPr txBox="1"/>
      </xdr:nvSpPr>
      <xdr:spPr>
        <a:xfrm>
          <a:off x="22199600" y="6894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121412</xdr:rowOff>
    </xdr:from>
    <xdr:to>
      <xdr:col>112</xdr:col>
      <xdr:colOff>38100</xdr:colOff>
      <xdr:row>41</xdr:row>
      <xdr:rowOff>51562</xdr:rowOff>
    </xdr:to>
    <xdr:sp macro="" textlink="">
      <xdr:nvSpPr>
        <xdr:cNvPr id="492" name="楕円 491">
          <a:extLst>
            <a:ext uri="{FF2B5EF4-FFF2-40B4-BE49-F238E27FC236}">
              <a16:creationId xmlns:a16="http://schemas.microsoft.com/office/drawing/2014/main" id="{00000000-0008-0000-0100-0000EC010000}"/>
            </a:ext>
          </a:extLst>
        </xdr:cNvPr>
        <xdr:cNvSpPr/>
      </xdr:nvSpPr>
      <xdr:spPr>
        <a:xfrm>
          <a:off x="21272500" y="697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762</xdr:rowOff>
    </xdr:from>
    <xdr:to>
      <xdr:col>116</xdr:col>
      <xdr:colOff>63500</xdr:colOff>
      <xdr:row>41</xdr:row>
      <xdr:rowOff>762</xdr:rowOff>
    </xdr:to>
    <xdr:cxnSp macro="">
      <xdr:nvCxnSpPr>
        <xdr:cNvPr id="493" name="直線コネクタ 492">
          <a:extLst>
            <a:ext uri="{FF2B5EF4-FFF2-40B4-BE49-F238E27FC236}">
              <a16:creationId xmlns:a16="http://schemas.microsoft.com/office/drawing/2014/main" id="{00000000-0008-0000-0100-0000ED010000}"/>
            </a:ext>
          </a:extLst>
        </xdr:cNvPr>
        <xdr:cNvCxnSpPr/>
      </xdr:nvCxnSpPr>
      <xdr:spPr>
        <a:xfrm>
          <a:off x="21323300" y="70302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16256</xdr:rowOff>
    </xdr:from>
    <xdr:to>
      <xdr:col>107</xdr:col>
      <xdr:colOff>101600</xdr:colOff>
      <xdr:row>40</xdr:row>
      <xdr:rowOff>117856</xdr:rowOff>
    </xdr:to>
    <xdr:sp macro="" textlink="">
      <xdr:nvSpPr>
        <xdr:cNvPr id="494" name="楕円 493">
          <a:extLst>
            <a:ext uri="{FF2B5EF4-FFF2-40B4-BE49-F238E27FC236}">
              <a16:creationId xmlns:a16="http://schemas.microsoft.com/office/drawing/2014/main" id="{00000000-0008-0000-0100-0000EE010000}"/>
            </a:ext>
          </a:extLst>
        </xdr:cNvPr>
        <xdr:cNvSpPr/>
      </xdr:nvSpPr>
      <xdr:spPr>
        <a:xfrm>
          <a:off x="20383500" y="687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67056</xdr:rowOff>
    </xdr:from>
    <xdr:to>
      <xdr:col>111</xdr:col>
      <xdr:colOff>177800</xdr:colOff>
      <xdr:row>41</xdr:row>
      <xdr:rowOff>762</xdr:rowOff>
    </xdr:to>
    <xdr:cxnSp macro="">
      <xdr:nvCxnSpPr>
        <xdr:cNvPr id="495" name="直線コネクタ 494">
          <a:extLst>
            <a:ext uri="{FF2B5EF4-FFF2-40B4-BE49-F238E27FC236}">
              <a16:creationId xmlns:a16="http://schemas.microsoft.com/office/drawing/2014/main" id="{00000000-0008-0000-0100-0000EF010000}"/>
            </a:ext>
          </a:extLst>
        </xdr:cNvPr>
        <xdr:cNvCxnSpPr/>
      </xdr:nvCxnSpPr>
      <xdr:spPr>
        <a:xfrm>
          <a:off x="20434300" y="6925056"/>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144272</xdr:rowOff>
    </xdr:from>
    <xdr:to>
      <xdr:col>102</xdr:col>
      <xdr:colOff>165100</xdr:colOff>
      <xdr:row>40</xdr:row>
      <xdr:rowOff>74422</xdr:rowOff>
    </xdr:to>
    <xdr:sp macro="" textlink="">
      <xdr:nvSpPr>
        <xdr:cNvPr id="496" name="楕円 495">
          <a:extLst>
            <a:ext uri="{FF2B5EF4-FFF2-40B4-BE49-F238E27FC236}">
              <a16:creationId xmlns:a16="http://schemas.microsoft.com/office/drawing/2014/main" id="{00000000-0008-0000-0100-0000F0010000}"/>
            </a:ext>
          </a:extLst>
        </xdr:cNvPr>
        <xdr:cNvSpPr/>
      </xdr:nvSpPr>
      <xdr:spPr>
        <a:xfrm>
          <a:off x="19494500" y="683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23622</xdr:rowOff>
    </xdr:from>
    <xdr:to>
      <xdr:col>107</xdr:col>
      <xdr:colOff>50800</xdr:colOff>
      <xdr:row>40</xdr:row>
      <xdr:rowOff>67056</xdr:rowOff>
    </xdr:to>
    <xdr:cxnSp macro="">
      <xdr:nvCxnSpPr>
        <xdr:cNvPr id="497" name="直線コネクタ 496">
          <a:extLst>
            <a:ext uri="{FF2B5EF4-FFF2-40B4-BE49-F238E27FC236}">
              <a16:creationId xmlns:a16="http://schemas.microsoft.com/office/drawing/2014/main" id="{00000000-0008-0000-0100-0000F1010000}"/>
            </a:ext>
          </a:extLst>
        </xdr:cNvPr>
        <xdr:cNvCxnSpPr/>
      </xdr:nvCxnSpPr>
      <xdr:spPr>
        <a:xfrm>
          <a:off x="19545300" y="688162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148844</xdr:rowOff>
    </xdr:from>
    <xdr:to>
      <xdr:col>98</xdr:col>
      <xdr:colOff>38100</xdr:colOff>
      <xdr:row>40</xdr:row>
      <xdr:rowOff>78994</xdr:rowOff>
    </xdr:to>
    <xdr:sp macro="" textlink="">
      <xdr:nvSpPr>
        <xdr:cNvPr id="498" name="楕円 497">
          <a:extLst>
            <a:ext uri="{FF2B5EF4-FFF2-40B4-BE49-F238E27FC236}">
              <a16:creationId xmlns:a16="http://schemas.microsoft.com/office/drawing/2014/main" id="{00000000-0008-0000-0100-0000F2010000}"/>
            </a:ext>
          </a:extLst>
        </xdr:cNvPr>
        <xdr:cNvSpPr/>
      </xdr:nvSpPr>
      <xdr:spPr>
        <a:xfrm>
          <a:off x="18605500" y="683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23622</xdr:rowOff>
    </xdr:from>
    <xdr:to>
      <xdr:col>102</xdr:col>
      <xdr:colOff>114300</xdr:colOff>
      <xdr:row>40</xdr:row>
      <xdr:rowOff>28194</xdr:rowOff>
    </xdr:to>
    <xdr:cxnSp macro="">
      <xdr:nvCxnSpPr>
        <xdr:cNvPr id="499" name="直線コネクタ 498">
          <a:extLst>
            <a:ext uri="{FF2B5EF4-FFF2-40B4-BE49-F238E27FC236}">
              <a16:creationId xmlns:a16="http://schemas.microsoft.com/office/drawing/2014/main" id="{00000000-0008-0000-0100-0000F3010000}"/>
            </a:ext>
          </a:extLst>
        </xdr:cNvPr>
        <xdr:cNvCxnSpPr/>
      </xdr:nvCxnSpPr>
      <xdr:spPr>
        <a:xfrm flipV="1">
          <a:off x="18656300" y="688162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113809</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id="{00000000-0008-0000-0100-0000F4010000}"/>
            </a:ext>
          </a:extLst>
        </xdr:cNvPr>
        <xdr:cNvSpPr txBox="1"/>
      </xdr:nvSpPr>
      <xdr:spPr>
        <a:xfrm>
          <a:off x="21075727" y="645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90949</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id="{00000000-0008-0000-0100-0000F5010000}"/>
            </a:ext>
          </a:extLst>
        </xdr:cNvPr>
        <xdr:cNvSpPr txBox="1"/>
      </xdr:nvSpPr>
      <xdr:spPr>
        <a:xfrm>
          <a:off x="20199427" y="643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81805</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id="{00000000-0008-0000-0100-0000F6010000}"/>
            </a:ext>
          </a:extLst>
        </xdr:cNvPr>
        <xdr:cNvSpPr txBox="1"/>
      </xdr:nvSpPr>
      <xdr:spPr>
        <a:xfrm>
          <a:off x="19310427" y="642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26941</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id="{00000000-0008-0000-0100-0000F7010000}"/>
            </a:ext>
          </a:extLst>
        </xdr:cNvPr>
        <xdr:cNvSpPr txBox="1"/>
      </xdr:nvSpPr>
      <xdr:spPr>
        <a:xfrm>
          <a:off x="18421427" y="637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42689</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00000000-0008-0000-0100-0000F8010000}"/>
            </a:ext>
          </a:extLst>
        </xdr:cNvPr>
        <xdr:cNvSpPr txBox="1"/>
      </xdr:nvSpPr>
      <xdr:spPr>
        <a:xfrm>
          <a:off x="21075727" y="707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108983</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00000000-0008-0000-0100-0000F9010000}"/>
            </a:ext>
          </a:extLst>
        </xdr:cNvPr>
        <xdr:cNvSpPr txBox="1"/>
      </xdr:nvSpPr>
      <xdr:spPr>
        <a:xfrm>
          <a:off x="20199427" y="696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65549</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id="{00000000-0008-0000-0100-0000FA010000}"/>
            </a:ext>
          </a:extLst>
        </xdr:cNvPr>
        <xdr:cNvSpPr txBox="1"/>
      </xdr:nvSpPr>
      <xdr:spPr>
        <a:xfrm>
          <a:off x="19310427" y="692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70121</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id="{00000000-0008-0000-0100-0000FB010000}"/>
            </a:ext>
          </a:extLst>
        </xdr:cNvPr>
        <xdr:cNvSpPr txBox="1"/>
      </xdr:nvSpPr>
      <xdr:spPr>
        <a:xfrm>
          <a:off x="18421427" y="692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00000000-0008-0000-0100-0000FC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00000000-0008-0000-0100-0000FD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00000000-0008-0000-0100-0000FE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00000000-0008-0000-0100-0000FF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00000000-0008-0000-0100-000000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00000000-0008-0000-0100-000001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00000000-0008-0000-0100-000002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00000000-0008-0000-0100-000003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00000000-0008-0000-0100-000004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00000000-0008-0000-0100-000005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a:extLst>
            <a:ext uri="{FF2B5EF4-FFF2-40B4-BE49-F238E27FC236}">
              <a16:creationId xmlns:a16="http://schemas.microsoft.com/office/drawing/2014/main" id="{00000000-0008-0000-0100-000006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9" name="直線コネクタ 518">
          <a:extLst>
            <a:ext uri="{FF2B5EF4-FFF2-40B4-BE49-F238E27FC236}">
              <a16:creationId xmlns:a16="http://schemas.microsoft.com/office/drawing/2014/main" id="{00000000-0008-0000-0100-000007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0" name="テキスト ボックス 519">
          <a:extLst>
            <a:ext uri="{FF2B5EF4-FFF2-40B4-BE49-F238E27FC236}">
              <a16:creationId xmlns:a16="http://schemas.microsoft.com/office/drawing/2014/main" id="{00000000-0008-0000-0100-000008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1" name="直線コネクタ 520">
          <a:extLst>
            <a:ext uri="{FF2B5EF4-FFF2-40B4-BE49-F238E27FC236}">
              <a16:creationId xmlns:a16="http://schemas.microsoft.com/office/drawing/2014/main" id="{00000000-0008-0000-0100-000009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3" name="直線コネクタ 522">
          <a:extLst>
            <a:ext uri="{FF2B5EF4-FFF2-40B4-BE49-F238E27FC236}">
              <a16:creationId xmlns:a16="http://schemas.microsoft.com/office/drawing/2014/main" id="{00000000-0008-0000-0100-00000B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4" name="テキスト ボックス 523">
          <a:extLst>
            <a:ext uri="{FF2B5EF4-FFF2-40B4-BE49-F238E27FC236}">
              <a16:creationId xmlns:a16="http://schemas.microsoft.com/office/drawing/2014/main" id="{00000000-0008-0000-0100-00000C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5" name="直線コネクタ 524">
          <a:extLst>
            <a:ext uri="{FF2B5EF4-FFF2-40B4-BE49-F238E27FC236}">
              <a16:creationId xmlns:a16="http://schemas.microsoft.com/office/drawing/2014/main" id="{00000000-0008-0000-0100-00000D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6" name="テキスト ボックス 525">
          <a:extLst>
            <a:ext uri="{FF2B5EF4-FFF2-40B4-BE49-F238E27FC236}">
              <a16:creationId xmlns:a16="http://schemas.microsoft.com/office/drawing/2014/main" id="{00000000-0008-0000-0100-00000E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7" name="直線コネクタ 526">
          <a:extLst>
            <a:ext uri="{FF2B5EF4-FFF2-40B4-BE49-F238E27FC236}">
              <a16:creationId xmlns:a16="http://schemas.microsoft.com/office/drawing/2014/main" id="{00000000-0008-0000-0100-00000F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8" name="テキスト ボックス 527">
          <a:extLst>
            <a:ext uri="{FF2B5EF4-FFF2-40B4-BE49-F238E27FC236}">
              <a16:creationId xmlns:a16="http://schemas.microsoft.com/office/drawing/2014/main" id="{00000000-0008-0000-0100-000010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a:extLst>
            <a:ext uri="{FF2B5EF4-FFF2-40B4-BE49-F238E27FC236}">
              <a16:creationId xmlns:a16="http://schemas.microsoft.com/office/drawing/2014/main" id="{00000000-0008-0000-0100-000011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0" name="テキスト ボックス 529">
          <a:extLst>
            <a:ext uri="{FF2B5EF4-FFF2-40B4-BE49-F238E27FC236}">
              <a16:creationId xmlns:a16="http://schemas.microsoft.com/office/drawing/2014/main" id="{00000000-0008-0000-0100-000012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a:extLst>
            <a:ext uri="{FF2B5EF4-FFF2-40B4-BE49-F238E27FC236}">
              <a16:creationId xmlns:a16="http://schemas.microsoft.com/office/drawing/2014/main" id="{00000000-0008-0000-0100-000013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106680</xdr:rowOff>
    </xdr:from>
    <xdr:to>
      <xdr:col>85</xdr:col>
      <xdr:colOff>126364</xdr:colOff>
      <xdr:row>63</xdr:row>
      <xdr:rowOff>59055</xdr:rowOff>
    </xdr:to>
    <xdr:cxnSp macro="">
      <xdr:nvCxnSpPr>
        <xdr:cNvPr id="532" name="直線コネクタ 531">
          <a:extLst>
            <a:ext uri="{FF2B5EF4-FFF2-40B4-BE49-F238E27FC236}">
              <a16:creationId xmlns:a16="http://schemas.microsoft.com/office/drawing/2014/main" id="{00000000-0008-0000-0100-000014020000}"/>
            </a:ext>
          </a:extLst>
        </xdr:cNvPr>
        <xdr:cNvCxnSpPr/>
      </xdr:nvCxnSpPr>
      <xdr:spPr>
        <a:xfrm flipV="1">
          <a:off x="16318864" y="9707880"/>
          <a:ext cx="0" cy="1152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62882</xdr:rowOff>
    </xdr:from>
    <xdr:ext cx="405111" cy="259045"/>
    <xdr:sp macro="" textlink="">
      <xdr:nvSpPr>
        <xdr:cNvPr id="533" name="【学校施設】&#10;有形固定資産減価償却率最小値テキスト">
          <a:extLst>
            <a:ext uri="{FF2B5EF4-FFF2-40B4-BE49-F238E27FC236}">
              <a16:creationId xmlns:a16="http://schemas.microsoft.com/office/drawing/2014/main" id="{00000000-0008-0000-0100-000015020000}"/>
            </a:ext>
          </a:extLst>
        </xdr:cNvPr>
        <xdr:cNvSpPr txBox="1"/>
      </xdr:nvSpPr>
      <xdr:spPr>
        <a:xfrm>
          <a:off x="16357600" y="1086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59055</xdr:rowOff>
    </xdr:from>
    <xdr:to>
      <xdr:col>86</xdr:col>
      <xdr:colOff>25400</xdr:colOff>
      <xdr:row>63</xdr:row>
      <xdr:rowOff>59055</xdr:rowOff>
    </xdr:to>
    <xdr:cxnSp macro="">
      <xdr:nvCxnSpPr>
        <xdr:cNvPr id="534" name="直線コネクタ 533">
          <a:extLst>
            <a:ext uri="{FF2B5EF4-FFF2-40B4-BE49-F238E27FC236}">
              <a16:creationId xmlns:a16="http://schemas.microsoft.com/office/drawing/2014/main" id="{00000000-0008-0000-0100-000016020000}"/>
            </a:ext>
          </a:extLst>
        </xdr:cNvPr>
        <xdr:cNvCxnSpPr/>
      </xdr:nvCxnSpPr>
      <xdr:spPr>
        <a:xfrm>
          <a:off x="16230600" y="1086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53357</xdr:rowOff>
    </xdr:from>
    <xdr:ext cx="405111" cy="259045"/>
    <xdr:sp macro="" textlink="">
      <xdr:nvSpPr>
        <xdr:cNvPr id="535" name="【学校施設】&#10;有形固定資産減価償却率最大値テキスト">
          <a:extLst>
            <a:ext uri="{FF2B5EF4-FFF2-40B4-BE49-F238E27FC236}">
              <a16:creationId xmlns:a16="http://schemas.microsoft.com/office/drawing/2014/main" id="{00000000-0008-0000-0100-000017020000}"/>
            </a:ext>
          </a:extLst>
        </xdr:cNvPr>
        <xdr:cNvSpPr txBox="1"/>
      </xdr:nvSpPr>
      <xdr:spPr>
        <a:xfrm>
          <a:off x="16357600" y="9483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106680</xdr:rowOff>
    </xdr:from>
    <xdr:to>
      <xdr:col>86</xdr:col>
      <xdr:colOff>25400</xdr:colOff>
      <xdr:row>56</xdr:row>
      <xdr:rowOff>106680</xdr:rowOff>
    </xdr:to>
    <xdr:cxnSp macro="">
      <xdr:nvCxnSpPr>
        <xdr:cNvPr id="536" name="直線コネクタ 535">
          <a:extLst>
            <a:ext uri="{FF2B5EF4-FFF2-40B4-BE49-F238E27FC236}">
              <a16:creationId xmlns:a16="http://schemas.microsoft.com/office/drawing/2014/main" id="{00000000-0008-0000-0100-000018020000}"/>
            </a:ext>
          </a:extLst>
        </xdr:cNvPr>
        <xdr:cNvCxnSpPr/>
      </xdr:nvCxnSpPr>
      <xdr:spPr>
        <a:xfrm>
          <a:off x="16230600" y="97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36847</xdr:rowOff>
    </xdr:from>
    <xdr:ext cx="405111" cy="259045"/>
    <xdr:sp macro="" textlink="">
      <xdr:nvSpPr>
        <xdr:cNvPr id="537" name="【学校施設】&#10;有形固定資産減価償却率平均値テキスト">
          <a:extLst>
            <a:ext uri="{FF2B5EF4-FFF2-40B4-BE49-F238E27FC236}">
              <a16:creationId xmlns:a16="http://schemas.microsoft.com/office/drawing/2014/main" id="{00000000-0008-0000-0100-000019020000}"/>
            </a:ext>
          </a:extLst>
        </xdr:cNvPr>
        <xdr:cNvSpPr txBox="1"/>
      </xdr:nvSpPr>
      <xdr:spPr>
        <a:xfrm>
          <a:off x="16357600" y="1015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13970</xdr:rowOff>
    </xdr:from>
    <xdr:to>
      <xdr:col>85</xdr:col>
      <xdr:colOff>177800</xdr:colOff>
      <xdr:row>60</xdr:row>
      <xdr:rowOff>115570</xdr:rowOff>
    </xdr:to>
    <xdr:sp macro="" textlink="">
      <xdr:nvSpPr>
        <xdr:cNvPr id="538" name="フローチャート: 判断 537">
          <a:extLst>
            <a:ext uri="{FF2B5EF4-FFF2-40B4-BE49-F238E27FC236}">
              <a16:creationId xmlns:a16="http://schemas.microsoft.com/office/drawing/2014/main" id="{00000000-0008-0000-0100-00001A020000}"/>
            </a:ext>
          </a:extLst>
        </xdr:cNvPr>
        <xdr:cNvSpPr/>
      </xdr:nvSpPr>
      <xdr:spPr>
        <a:xfrm>
          <a:off x="162687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xdr:rowOff>
    </xdr:from>
    <xdr:to>
      <xdr:col>81</xdr:col>
      <xdr:colOff>101600</xdr:colOff>
      <xdr:row>60</xdr:row>
      <xdr:rowOff>113665</xdr:rowOff>
    </xdr:to>
    <xdr:sp macro="" textlink="">
      <xdr:nvSpPr>
        <xdr:cNvPr id="539" name="フローチャート: 判断 538">
          <a:extLst>
            <a:ext uri="{FF2B5EF4-FFF2-40B4-BE49-F238E27FC236}">
              <a16:creationId xmlns:a16="http://schemas.microsoft.com/office/drawing/2014/main" id="{00000000-0008-0000-0100-00001B020000}"/>
            </a:ext>
          </a:extLst>
        </xdr:cNvPr>
        <xdr:cNvSpPr/>
      </xdr:nvSpPr>
      <xdr:spPr>
        <a:xfrm>
          <a:off x="15430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156845</xdr:rowOff>
    </xdr:from>
    <xdr:to>
      <xdr:col>76</xdr:col>
      <xdr:colOff>165100</xdr:colOff>
      <xdr:row>60</xdr:row>
      <xdr:rowOff>86995</xdr:rowOff>
    </xdr:to>
    <xdr:sp macro="" textlink="">
      <xdr:nvSpPr>
        <xdr:cNvPr id="540" name="フローチャート: 判断 539">
          <a:extLst>
            <a:ext uri="{FF2B5EF4-FFF2-40B4-BE49-F238E27FC236}">
              <a16:creationId xmlns:a16="http://schemas.microsoft.com/office/drawing/2014/main" id="{00000000-0008-0000-0100-00001C020000}"/>
            </a:ext>
          </a:extLst>
        </xdr:cNvPr>
        <xdr:cNvSpPr/>
      </xdr:nvSpPr>
      <xdr:spPr>
        <a:xfrm>
          <a:off x="14541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147320</xdr:rowOff>
    </xdr:from>
    <xdr:to>
      <xdr:col>72</xdr:col>
      <xdr:colOff>38100</xdr:colOff>
      <xdr:row>60</xdr:row>
      <xdr:rowOff>77470</xdr:rowOff>
    </xdr:to>
    <xdr:sp macro="" textlink="">
      <xdr:nvSpPr>
        <xdr:cNvPr id="541" name="フローチャート: 判断 540">
          <a:extLst>
            <a:ext uri="{FF2B5EF4-FFF2-40B4-BE49-F238E27FC236}">
              <a16:creationId xmlns:a16="http://schemas.microsoft.com/office/drawing/2014/main" id="{00000000-0008-0000-0100-00001D020000}"/>
            </a:ext>
          </a:extLst>
        </xdr:cNvPr>
        <xdr:cNvSpPr/>
      </xdr:nvSpPr>
      <xdr:spPr>
        <a:xfrm>
          <a:off x="13652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122555</xdr:rowOff>
    </xdr:from>
    <xdr:to>
      <xdr:col>67</xdr:col>
      <xdr:colOff>101600</xdr:colOff>
      <xdr:row>60</xdr:row>
      <xdr:rowOff>52705</xdr:rowOff>
    </xdr:to>
    <xdr:sp macro="" textlink="">
      <xdr:nvSpPr>
        <xdr:cNvPr id="542" name="フローチャート: 判断 541">
          <a:extLst>
            <a:ext uri="{FF2B5EF4-FFF2-40B4-BE49-F238E27FC236}">
              <a16:creationId xmlns:a16="http://schemas.microsoft.com/office/drawing/2014/main" id="{00000000-0008-0000-0100-00001E020000}"/>
            </a:ext>
          </a:extLst>
        </xdr:cNvPr>
        <xdr:cNvSpPr/>
      </xdr:nvSpPr>
      <xdr:spPr>
        <a:xfrm>
          <a:off x="12763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100-00001F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100-000020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100-000021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100-000022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100-000023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4445</xdr:rowOff>
    </xdr:from>
    <xdr:to>
      <xdr:col>85</xdr:col>
      <xdr:colOff>177800</xdr:colOff>
      <xdr:row>61</xdr:row>
      <xdr:rowOff>106045</xdr:rowOff>
    </xdr:to>
    <xdr:sp macro="" textlink="">
      <xdr:nvSpPr>
        <xdr:cNvPr id="548" name="楕円 547">
          <a:extLst>
            <a:ext uri="{FF2B5EF4-FFF2-40B4-BE49-F238E27FC236}">
              <a16:creationId xmlns:a16="http://schemas.microsoft.com/office/drawing/2014/main" id="{00000000-0008-0000-0100-000024020000}"/>
            </a:ext>
          </a:extLst>
        </xdr:cNvPr>
        <xdr:cNvSpPr/>
      </xdr:nvSpPr>
      <xdr:spPr>
        <a:xfrm>
          <a:off x="16268700" y="1046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154322</xdr:rowOff>
    </xdr:from>
    <xdr:ext cx="405111" cy="259045"/>
    <xdr:sp macro="" textlink="">
      <xdr:nvSpPr>
        <xdr:cNvPr id="549" name="【学校施設】&#10;有形固定資産減価償却率該当値テキスト">
          <a:extLst>
            <a:ext uri="{FF2B5EF4-FFF2-40B4-BE49-F238E27FC236}">
              <a16:creationId xmlns:a16="http://schemas.microsoft.com/office/drawing/2014/main" id="{00000000-0008-0000-0100-000025020000}"/>
            </a:ext>
          </a:extLst>
        </xdr:cNvPr>
        <xdr:cNvSpPr txBox="1"/>
      </xdr:nvSpPr>
      <xdr:spPr>
        <a:xfrm>
          <a:off x="16357600" y="1044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55880</xdr:rowOff>
    </xdr:from>
    <xdr:to>
      <xdr:col>81</xdr:col>
      <xdr:colOff>101600</xdr:colOff>
      <xdr:row>61</xdr:row>
      <xdr:rowOff>157480</xdr:rowOff>
    </xdr:to>
    <xdr:sp macro="" textlink="">
      <xdr:nvSpPr>
        <xdr:cNvPr id="550" name="楕円 549">
          <a:extLst>
            <a:ext uri="{FF2B5EF4-FFF2-40B4-BE49-F238E27FC236}">
              <a16:creationId xmlns:a16="http://schemas.microsoft.com/office/drawing/2014/main" id="{00000000-0008-0000-0100-000026020000}"/>
            </a:ext>
          </a:extLst>
        </xdr:cNvPr>
        <xdr:cNvSpPr/>
      </xdr:nvSpPr>
      <xdr:spPr>
        <a:xfrm>
          <a:off x="15430500" y="1051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55245</xdr:rowOff>
    </xdr:from>
    <xdr:to>
      <xdr:col>85</xdr:col>
      <xdr:colOff>127000</xdr:colOff>
      <xdr:row>61</xdr:row>
      <xdr:rowOff>106680</xdr:rowOff>
    </xdr:to>
    <xdr:cxnSp macro="">
      <xdr:nvCxnSpPr>
        <xdr:cNvPr id="551" name="直線コネクタ 550">
          <a:extLst>
            <a:ext uri="{FF2B5EF4-FFF2-40B4-BE49-F238E27FC236}">
              <a16:creationId xmlns:a16="http://schemas.microsoft.com/office/drawing/2014/main" id="{00000000-0008-0000-0100-000027020000}"/>
            </a:ext>
          </a:extLst>
        </xdr:cNvPr>
        <xdr:cNvCxnSpPr/>
      </xdr:nvCxnSpPr>
      <xdr:spPr>
        <a:xfrm flipV="1">
          <a:off x="15481300" y="1051369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29210</xdr:rowOff>
    </xdr:from>
    <xdr:to>
      <xdr:col>76</xdr:col>
      <xdr:colOff>165100</xdr:colOff>
      <xdr:row>61</xdr:row>
      <xdr:rowOff>130810</xdr:rowOff>
    </xdr:to>
    <xdr:sp macro="" textlink="">
      <xdr:nvSpPr>
        <xdr:cNvPr id="552" name="楕円 551">
          <a:extLst>
            <a:ext uri="{FF2B5EF4-FFF2-40B4-BE49-F238E27FC236}">
              <a16:creationId xmlns:a16="http://schemas.microsoft.com/office/drawing/2014/main" id="{00000000-0008-0000-0100-000028020000}"/>
            </a:ext>
          </a:extLst>
        </xdr:cNvPr>
        <xdr:cNvSpPr/>
      </xdr:nvSpPr>
      <xdr:spPr>
        <a:xfrm>
          <a:off x="14541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80010</xdr:rowOff>
    </xdr:from>
    <xdr:to>
      <xdr:col>81</xdr:col>
      <xdr:colOff>50800</xdr:colOff>
      <xdr:row>61</xdr:row>
      <xdr:rowOff>106680</xdr:rowOff>
    </xdr:to>
    <xdr:cxnSp macro="">
      <xdr:nvCxnSpPr>
        <xdr:cNvPr id="553" name="直線コネクタ 552">
          <a:extLst>
            <a:ext uri="{FF2B5EF4-FFF2-40B4-BE49-F238E27FC236}">
              <a16:creationId xmlns:a16="http://schemas.microsoft.com/office/drawing/2014/main" id="{00000000-0008-0000-0100-000029020000}"/>
            </a:ext>
          </a:extLst>
        </xdr:cNvPr>
        <xdr:cNvCxnSpPr/>
      </xdr:nvCxnSpPr>
      <xdr:spPr>
        <a:xfrm>
          <a:off x="14592300" y="1053846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170180</xdr:rowOff>
    </xdr:from>
    <xdr:to>
      <xdr:col>72</xdr:col>
      <xdr:colOff>38100</xdr:colOff>
      <xdr:row>61</xdr:row>
      <xdr:rowOff>100330</xdr:rowOff>
    </xdr:to>
    <xdr:sp macro="" textlink="">
      <xdr:nvSpPr>
        <xdr:cNvPr id="554" name="楕円 553">
          <a:extLst>
            <a:ext uri="{FF2B5EF4-FFF2-40B4-BE49-F238E27FC236}">
              <a16:creationId xmlns:a16="http://schemas.microsoft.com/office/drawing/2014/main" id="{00000000-0008-0000-0100-00002A020000}"/>
            </a:ext>
          </a:extLst>
        </xdr:cNvPr>
        <xdr:cNvSpPr/>
      </xdr:nvSpPr>
      <xdr:spPr>
        <a:xfrm>
          <a:off x="13652500" y="1045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49530</xdr:rowOff>
    </xdr:from>
    <xdr:to>
      <xdr:col>76</xdr:col>
      <xdr:colOff>114300</xdr:colOff>
      <xdr:row>61</xdr:row>
      <xdr:rowOff>80010</xdr:rowOff>
    </xdr:to>
    <xdr:cxnSp macro="">
      <xdr:nvCxnSpPr>
        <xdr:cNvPr id="555" name="直線コネクタ 554">
          <a:extLst>
            <a:ext uri="{FF2B5EF4-FFF2-40B4-BE49-F238E27FC236}">
              <a16:creationId xmlns:a16="http://schemas.microsoft.com/office/drawing/2014/main" id="{00000000-0008-0000-0100-00002B020000}"/>
            </a:ext>
          </a:extLst>
        </xdr:cNvPr>
        <xdr:cNvCxnSpPr/>
      </xdr:nvCxnSpPr>
      <xdr:spPr>
        <a:xfrm>
          <a:off x="13703300" y="105079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126365</xdr:rowOff>
    </xdr:from>
    <xdr:to>
      <xdr:col>67</xdr:col>
      <xdr:colOff>101600</xdr:colOff>
      <xdr:row>61</xdr:row>
      <xdr:rowOff>56515</xdr:rowOff>
    </xdr:to>
    <xdr:sp macro="" textlink="">
      <xdr:nvSpPr>
        <xdr:cNvPr id="556" name="楕円 555">
          <a:extLst>
            <a:ext uri="{FF2B5EF4-FFF2-40B4-BE49-F238E27FC236}">
              <a16:creationId xmlns:a16="http://schemas.microsoft.com/office/drawing/2014/main" id="{00000000-0008-0000-0100-00002C020000}"/>
            </a:ext>
          </a:extLst>
        </xdr:cNvPr>
        <xdr:cNvSpPr/>
      </xdr:nvSpPr>
      <xdr:spPr>
        <a:xfrm>
          <a:off x="12763500" y="1041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5715</xdr:rowOff>
    </xdr:from>
    <xdr:to>
      <xdr:col>71</xdr:col>
      <xdr:colOff>177800</xdr:colOff>
      <xdr:row>61</xdr:row>
      <xdr:rowOff>49530</xdr:rowOff>
    </xdr:to>
    <xdr:cxnSp macro="">
      <xdr:nvCxnSpPr>
        <xdr:cNvPr id="557" name="直線コネクタ 556">
          <a:extLst>
            <a:ext uri="{FF2B5EF4-FFF2-40B4-BE49-F238E27FC236}">
              <a16:creationId xmlns:a16="http://schemas.microsoft.com/office/drawing/2014/main" id="{00000000-0008-0000-0100-00002D020000}"/>
            </a:ext>
          </a:extLst>
        </xdr:cNvPr>
        <xdr:cNvCxnSpPr/>
      </xdr:nvCxnSpPr>
      <xdr:spPr>
        <a:xfrm>
          <a:off x="12814300" y="1046416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130192</xdr:rowOff>
    </xdr:from>
    <xdr:ext cx="405111" cy="259045"/>
    <xdr:sp macro="" textlink="">
      <xdr:nvSpPr>
        <xdr:cNvPr id="558" name="n_1aveValue【学校施設】&#10;有形固定資産減価償却率">
          <a:extLst>
            <a:ext uri="{FF2B5EF4-FFF2-40B4-BE49-F238E27FC236}">
              <a16:creationId xmlns:a16="http://schemas.microsoft.com/office/drawing/2014/main" id="{00000000-0008-0000-0100-00002E020000}"/>
            </a:ext>
          </a:extLst>
        </xdr:cNvPr>
        <xdr:cNvSpPr txBox="1"/>
      </xdr:nvSpPr>
      <xdr:spPr>
        <a:xfrm>
          <a:off x="152660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103522</xdr:rowOff>
    </xdr:from>
    <xdr:ext cx="405111" cy="259045"/>
    <xdr:sp macro="" textlink="">
      <xdr:nvSpPr>
        <xdr:cNvPr id="559" name="n_2aveValue【学校施設】&#10;有形固定資産減価償却率">
          <a:extLst>
            <a:ext uri="{FF2B5EF4-FFF2-40B4-BE49-F238E27FC236}">
              <a16:creationId xmlns:a16="http://schemas.microsoft.com/office/drawing/2014/main" id="{00000000-0008-0000-0100-00002F020000}"/>
            </a:ext>
          </a:extLst>
        </xdr:cNvPr>
        <xdr:cNvSpPr txBox="1"/>
      </xdr:nvSpPr>
      <xdr:spPr>
        <a:xfrm>
          <a:off x="14389744" y="1004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93997</xdr:rowOff>
    </xdr:from>
    <xdr:ext cx="405111" cy="259045"/>
    <xdr:sp macro="" textlink="">
      <xdr:nvSpPr>
        <xdr:cNvPr id="560" name="n_3aveValue【学校施設】&#10;有形固定資産減価償却率">
          <a:extLst>
            <a:ext uri="{FF2B5EF4-FFF2-40B4-BE49-F238E27FC236}">
              <a16:creationId xmlns:a16="http://schemas.microsoft.com/office/drawing/2014/main" id="{00000000-0008-0000-0100-000030020000}"/>
            </a:ext>
          </a:extLst>
        </xdr:cNvPr>
        <xdr:cNvSpPr txBox="1"/>
      </xdr:nvSpPr>
      <xdr:spPr>
        <a:xfrm>
          <a:off x="13500744"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69232</xdr:rowOff>
    </xdr:from>
    <xdr:ext cx="405111" cy="259045"/>
    <xdr:sp macro="" textlink="">
      <xdr:nvSpPr>
        <xdr:cNvPr id="561" name="n_4aveValue【学校施設】&#10;有形固定資産減価償却率">
          <a:extLst>
            <a:ext uri="{FF2B5EF4-FFF2-40B4-BE49-F238E27FC236}">
              <a16:creationId xmlns:a16="http://schemas.microsoft.com/office/drawing/2014/main" id="{00000000-0008-0000-0100-000031020000}"/>
            </a:ext>
          </a:extLst>
        </xdr:cNvPr>
        <xdr:cNvSpPr txBox="1"/>
      </xdr:nvSpPr>
      <xdr:spPr>
        <a:xfrm>
          <a:off x="12611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148607</xdr:rowOff>
    </xdr:from>
    <xdr:ext cx="405111" cy="259045"/>
    <xdr:sp macro="" textlink="">
      <xdr:nvSpPr>
        <xdr:cNvPr id="562" name="n_1mainValue【学校施設】&#10;有形固定資産減価償却率">
          <a:extLst>
            <a:ext uri="{FF2B5EF4-FFF2-40B4-BE49-F238E27FC236}">
              <a16:creationId xmlns:a16="http://schemas.microsoft.com/office/drawing/2014/main" id="{00000000-0008-0000-0100-000032020000}"/>
            </a:ext>
          </a:extLst>
        </xdr:cNvPr>
        <xdr:cNvSpPr txBox="1"/>
      </xdr:nvSpPr>
      <xdr:spPr>
        <a:xfrm>
          <a:off x="15266044" y="1060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121937</xdr:rowOff>
    </xdr:from>
    <xdr:ext cx="405111" cy="259045"/>
    <xdr:sp macro="" textlink="">
      <xdr:nvSpPr>
        <xdr:cNvPr id="563" name="n_2mainValue【学校施設】&#10;有形固定資産減価償却率">
          <a:extLst>
            <a:ext uri="{FF2B5EF4-FFF2-40B4-BE49-F238E27FC236}">
              <a16:creationId xmlns:a16="http://schemas.microsoft.com/office/drawing/2014/main" id="{00000000-0008-0000-0100-000033020000}"/>
            </a:ext>
          </a:extLst>
        </xdr:cNvPr>
        <xdr:cNvSpPr txBox="1"/>
      </xdr:nvSpPr>
      <xdr:spPr>
        <a:xfrm>
          <a:off x="1438974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91457</xdr:rowOff>
    </xdr:from>
    <xdr:ext cx="405111" cy="259045"/>
    <xdr:sp macro="" textlink="">
      <xdr:nvSpPr>
        <xdr:cNvPr id="564" name="n_3mainValue【学校施設】&#10;有形固定資産減価償却率">
          <a:extLst>
            <a:ext uri="{FF2B5EF4-FFF2-40B4-BE49-F238E27FC236}">
              <a16:creationId xmlns:a16="http://schemas.microsoft.com/office/drawing/2014/main" id="{00000000-0008-0000-0100-000034020000}"/>
            </a:ext>
          </a:extLst>
        </xdr:cNvPr>
        <xdr:cNvSpPr txBox="1"/>
      </xdr:nvSpPr>
      <xdr:spPr>
        <a:xfrm>
          <a:off x="13500744" y="1054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47642</xdr:rowOff>
    </xdr:from>
    <xdr:ext cx="405111" cy="259045"/>
    <xdr:sp macro="" textlink="">
      <xdr:nvSpPr>
        <xdr:cNvPr id="565" name="n_4mainValue【学校施設】&#10;有形固定資産減価償却率">
          <a:extLst>
            <a:ext uri="{FF2B5EF4-FFF2-40B4-BE49-F238E27FC236}">
              <a16:creationId xmlns:a16="http://schemas.microsoft.com/office/drawing/2014/main" id="{00000000-0008-0000-0100-000035020000}"/>
            </a:ext>
          </a:extLst>
        </xdr:cNvPr>
        <xdr:cNvSpPr txBox="1"/>
      </xdr:nvSpPr>
      <xdr:spPr>
        <a:xfrm>
          <a:off x="12611744" y="10506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a:extLst>
            <a:ext uri="{FF2B5EF4-FFF2-40B4-BE49-F238E27FC236}">
              <a16:creationId xmlns:a16="http://schemas.microsoft.com/office/drawing/2014/main" id="{00000000-0008-0000-0100-000036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a:extLst>
            <a:ext uri="{FF2B5EF4-FFF2-40B4-BE49-F238E27FC236}">
              <a16:creationId xmlns:a16="http://schemas.microsoft.com/office/drawing/2014/main" id="{00000000-0008-0000-0100-000037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a:extLst>
            <a:ext uri="{FF2B5EF4-FFF2-40B4-BE49-F238E27FC236}">
              <a16:creationId xmlns:a16="http://schemas.microsoft.com/office/drawing/2014/main" id="{00000000-0008-0000-0100-000038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a:extLst>
            <a:ext uri="{FF2B5EF4-FFF2-40B4-BE49-F238E27FC236}">
              <a16:creationId xmlns:a16="http://schemas.microsoft.com/office/drawing/2014/main" id="{00000000-0008-0000-0100-000039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a:extLst>
            <a:ext uri="{FF2B5EF4-FFF2-40B4-BE49-F238E27FC236}">
              <a16:creationId xmlns:a16="http://schemas.microsoft.com/office/drawing/2014/main" id="{00000000-0008-0000-0100-00003A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a:extLst>
            <a:ext uri="{FF2B5EF4-FFF2-40B4-BE49-F238E27FC236}">
              <a16:creationId xmlns:a16="http://schemas.microsoft.com/office/drawing/2014/main" id="{00000000-0008-0000-0100-00003B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a:extLst>
            <a:ext uri="{FF2B5EF4-FFF2-40B4-BE49-F238E27FC236}">
              <a16:creationId xmlns:a16="http://schemas.microsoft.com/office/drawing/2014/main" id="{00000000-0008-0000-0100-00003C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a:extLst>
            <a:ext uri="{FF2B5EF4-FFF2-40B4-BE49-F238E27FC236}">
              <a16:creationId xmlns:a16="http://schemas.microsoft.com/office/drawing/2014/main" id="{00000000-0008-0000-0100-00003D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a:extLst>
            <a:ext uri="{FF2B5EF4-FFF2-40B4-BE49-F238E27FC236}">
              <a16:creationId xmlns:a16="http://schemas.microsoft.com/office/drawing/2014/main" id="{00000000-0008-0000-0100-00003E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a:extLst>
            <a:ext uri="{FF2B5EF4-FFF2-40B4-BE49-F238E27FC236}">
              <a16:creationId xmlns:a16="http://schemas.microsoft.com/office/drawing/2014/main" id="{00000000-0008-0000-0100-00003F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6" name="テキスト ボックス 575">
          <a:extLst>
            <a:ext uri="{FF2B5EF4-FFF2-40B4-BE49-F238E27FC236}">
              <a16:creationId xmlns:a16="http://schemas.microsoft.com/office/drawing/2014/main" id="{00000000-0008-0000-0100-000040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7" name="直線コネクタ 576">
          <a:extLst>
            <a:ext uri="{FF2B5EF4-FFF2-40B4-BE49-F238E27FC236}">
              <a16:creationId xmlns:a16="http://schemas.microsoft.com/office/drawing/2014/main" id="{00000000-0008-0000-0100-000041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8" name="テキスト ボックス 577">
          <a:extLst>
            <a:ext uri="{FF2B5EF4-FFF2-40B4-BE49-F238E27FC236}">
              <a16:creationId xmlns:a16="http://schemas.microsoft.com/office/drawing/2014/main" id="{00000000-0008-0000-0100-000042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9" name="直線コネクタ 578">
          <a:extLst>
            <a:ext uri="{FF2B5EF4-FFF2-40B4-BE49-F238E27FC236}">
              <a16:creationId xmlns:a16="http://schemas.microsoft.com/office/drawing/2014/main" id="{00000000-0008-0000-0100-000043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1" name="直線コネクタ 580">
          <a:extLst>
            <a:ext uri="{FF2B5EF4-FFF2-40B4-BE49-F238E27FC236}">
              <a16:creationId xmlns:a16="http://schemas.microsoft.com/office/drawing/2014/main" id="{00000000-0008-0000-0100-000045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3" name="直線コネクタ 582">
          <a:extLst>
            <a:ext uri="{FF2B5EF4-FFF2-40B4-BE49-F238E27FC236}">
              <a16:creationId xmlns:a16="http://schemas.microsoft.com/office/drawing/2014/main" id="{00000000-0008-0000-0100-000047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4" name="テキスト ボックス 583">
          <a:extLst>
            <a:ext uri="{FF2B5EF4-FFF2-40B4-BE49-F238E27FC236}">
              <a16:creationId xmlns:a16="http://schemas.microsoft.com/office/drawing/2014/main" id="{00000000-0008-0000-0100-000048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a:extLst>
            <a:ext uri="{FF2B5EF4-FFF2-40B4-BE49-F238E27FC236}">
              <a16:creationId xmlns:a16="http://schemas.microsoft.com/office/drawing/2014/main" id="{00000000-0008-0000-0100-000049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a:extLst>
            <a:ext uri="{FF2B5EF4-FFF2-40B4-BE49-F238E27FC236}">
              <a16:creationId xmlns:a16="http://schemas.microsoft.com/office/drawing/2014/main" id="{00000000-0008-0000-0100-00004A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a:extLst>
            <a:ext uri="{FF2B5EF4-FFF2-40B4-BE49-F238E27FC236}">
              <a16:creationId xmlns:a16="http://schemas.microsoft.com/office/drawing/2014/main" id="{00000000-0008-0000-0100-00004B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16916</xdr:rowOff>
    </xdr:from>
    <xdr:to>
      <xdr:col>116</xdr:col>
      <xdr:colOff>62864</xdr:colOff>
      <xdr:row>63</xdr:row>
      <xdr:rowOff>123444</xdr:rowOff>
    </xdr:to>
    <xdr:cxnSp macro="">
      <xdr:nvCxnSpPr>
        <xdr:cNvPr id="588" name="直線コネクタ 587">
          <a:extLst>
            <a:ext uri="{FF2B5EF4-FFF2-40B4-BE49-F238E27FC236}">
              <a16:creationId xmlns:a16="http://schemas.microsoft.com/office/drawing/2014/main" id="{00000000-0008-0000-0100-00004C020000}"/>
            </a:ext>
          </a:extLst>
        </xdr:cNvPr>
        <xdr:cNvCxnSpPr/>
      </xdr:nvCxnSpPr>
      <xdr:spPr>
        <a:xfrm flipV="1">
          <a:off x="22160864" y="9618116"/>
          <a:ext cx="0" cy="1306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127271</xdr:rowOff>
    </xdr:from>
    <xdr:ext cx="469744" cy="259045"/>
    <xdr:sp macro="" textlink="">
      <xdr:nvSpPr>
        <xdr:cNvPr id="589" name="【学校施設】&#10;一人当たり面積最小値テキスト">
          <a:extLst>
            <a:ext uri="{FF2B5EF4-FFF2-40B4-BE49-F238E27FC236}">
              <a16:creationId xmlns:a16="http://schemas.microsoft.com/office/drawing/2014/main" id="{00000000-0008-0000-0100-00004D020000}"/>
            </a:ext>
          </a:extLst>
        </xdr:cNvPr>
        <xdr:cNvSpPr txBox="1"/>
      </xdr:nvSpPr>
      <xdr:spPr>
        <a:xfrm>
          <a:off x="22199600" y="1092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123444</xdr:rowOff>
    </xdr:from>
    <xdr:to>
      <xdr:col>116</xdr:col>
      <xdr:colOff>152400</xdr:colOff>
      <xdr:row>63</xdr:row>
      <xdr:rowOff>123444</xdr:rowOff>
    </xdr:to>
    <xdr:cxnSp macro="">
      <xdr:nvCxnSpPr>
        <xdr:cNvPr id="590" name="直線コネクタ 589">
          <a:extLst>
            <a:ext uri="{FF2B5EF4-FFF2-40B4-BE49-F238E27FC236}">
              <a16:creationId xmlns:a16="http://schemas.microsoft.com/office/drawing/2014/main" id="{00000000-0008-0000-0100-00004E020000}"/>
            </a:ext>
          </a:extLst>
        </xdr:cNvPr>
        <xdr:cNvCxnSpPr/>
      </xdr:nvCxnSpPr>
      <xdr:spPr>
        <a:xfrm>
          <a:off x="22072600" y="1092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135043</xdr:rowOff>
    </xdr:from>
    <xdr:ext cx="469744" cy="259045"/>
    <xdr:sp macro="" textlink="">
      <xdr:nvSpPr>
        <xdr:cNvPr id="591" name="【学校施設】&#10;一人当たり面積最大値テキスト">
          <a:extLst>
            <a:ext uri="{FF2B5EF4-FFF2-40B4-BE49-F238E27FC236}">
              <a16:creationId xmlns:a16="http://schemas.microsoft.com/office/drawing/2014/main" id="{00000000-0008-0000-0100-00004F020000}"/>
            </a:ext>
          </a:extLst>
        </xdr:cNvPr>
        <xdr:cNvSpPr txBox="1"/>
      </xdr:nvSpPr>
      <xdr:spPr>
        <a:xfrm>
          <a:off x="22199600" y="9393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16916</xdr:rowOff>
    </xdr:from>
    <xdr:to>
      <xdr:col>116</xdr:col>
      <xdr:colOff>152400</xdr:colOff>
      <xdr:row>56</xdr:row>
      <xdr:rowOff>16916</xdr:rowOff>
    </xdr:to>
    <xdr:cxnSp macro="">
      <xdr:nvCxnSpPr>
        <xdr:cNvPr id="592" name="直線コネクタ 591">
          <a:extLst>
            <a:ext uri="{FF2B5EF4-FFF2-40B4-BE49-F238E27FC236}">
              <a16:creationId xmlns:a16="http://schemas.microsoft.com/office/drawing/2014/main" id="{00000000-0008-0000-0100-000050020000}"/>
            </a:ext>
          </a:extLst>
        </xdr:cNvPr>
        <xdr:cNvCxnSpPr/>
      </xdr:nvCxnSpPr>
      <xdr:spPr>
        <a:xfrm>
          <a:off x="22072600" y="961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12666</xdr:rowOff>
    </xdr:from>
    <xdr:ext cx="469744" cy="259045"/>
    <xdr:sp macro="" textlink="">
      <xdr:nvSpPr>
        <xdr:cNvPr id="593" name="【学校施設】&#10;一人当たり面積平均値テキスト">
          <a:extLst>
            <a:ext uri="{FF2B5EF4-FFF2-40B4-BE49-F238E27FC236}">
              <a16:creationId xmlns:a16="http://schemas.microsoft.com/office/drawing/2014/main" id="{00000000-0008-0000-0100-000051020000}"/>
            </a:ext>
          </a:extLst>
        </xdr:cNvPr>
        <xdr:cNvSpPr txBox="1"/>
      </xdr:nvSpPr>
      <xdr:spPr>
        <a:xfrm>
          <a:off x="22199600" y="10471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34239</xdr:rowOff>
    </xdr:from>
    <xdr:to>
      <xdr:col>116</xdr:col>
      <xdr:colOff>114300</xdr:colOff>
      <xdr:row>61</xdr:row>
      <xdr:rowOff>135839</xdr:rowOff>
    </xdr:to>
    <xdr:sp macro="" textlink="">
      <xdr:nvSpPr>
        <xdr:cNvPr id="594" name="フローチャート: 判断 593">
          <a:extLst>
            <a:ext uri="{FF2B5EF4-FFF2-40B4-BE49-F238E27FC236}">
              <a16:creationId xmlns:a16="http://schemas.microsoft.com/office/drawing/2014/main" id="{00000000-0008-0000-0100-000052020000}"/>
            </a:ext>
          </a:extLst>
        </xdr:cNvPr>
        <xdr:cNvSpPr/>
      </xdr:nvSpPr>
      <xdr:spPr>
        <a:xfrm>
          <a:off x="22110700" y="1049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31038</xdr:rowOff>
    </xdr:from>
    <xdr:to>
      <xdr:col>112</xdr:col>
      <xdr:colOff>38100</xdr:colOff>
      <xdr:row>61</xdr:row>
      <xdr:rowOff>132638</xdr:rowOff>
    </xdr:to>
    <xdr:sp macro="" textlink="">
      <xdr:nvSpPr>
        <xdr:cNvPr id="595" name="フローチャート: 判断 594">
          <a:extLst>
            <a:ext uri="{FF2B5EF4-FFF2-40B4-BE49-F238E27FC236}">
              <a16:creationId xmlns:a16="http://schemas.microsoft.com/office/drawing/2014/main" id="{00000000-0008-0000-0100-000053020000}"/>
            </a:ext>
          </a:extLst>
        </xdr:cNvPr>
        <xdr:cNvSpPr/>
      </xdr:nvSpPr>
      <xdr:spPr>
        <a:xfrm>
          <a:off x="21272500" y="10489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27381</xdr:rowOff>
    </xdr:from>
    <xdr:to>
      <xdr:col>107</xdr:col>
      <xdr:colOff>101600</xdr:colOff>
      <xdr:row>61</xdr:row>
      <xdr:rowOff>128981</xdr:rowOff>
    </xdr:to>
    <xdr:sp macro="" textlink="">
      <xdr:nvSpPr>
        <xdr:cNvPr id="596" name="フローチャート: 判断 595">
          <a:extLst>
            <a:ext uri="{FF2B5EF4-FFF2-40B4-BE49-F238E27FC236}">
              <a16:creationId xmlns:a16="http://schemas.microsoft.com/office/drawing/2014/main" id="{00000000-0008-0000-0100-000054020000}"/>
            </a:ext>
          </a:extLst>
        </xdr:cNvPr>
        <xdr:cNvSpPr/>
      </xdr:nvSpPr>
      <xdr:spPr>
        <a:xfrm>
          <a:off x="20383500" y="1048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50241</xdr:rowOff>
    </xdr:from>
    <xdr:to>
      <xdr:col>102</xdr:col>
      <xdr:colOff>165100</xdr:colOff>
      <xdr:row>61</xdr:row>
      <xdr:rowOff>151841</xdr:rowOff>
    </xdr:to>
    <xdr:sp macro="" textlink="">
      <xdr:nvSpPr>
        <xdr:cNvPr id="597" name="フローチャート: 判断 596">
          <a:extLst>
            <a:ext uri="{FF2B5EF4-FFF2-40B4-BE49-F238E27FC236}">
              <a16:creationId xmlns:a16="http://schemas.microsoft.com/office/drawing/2014/main" id="{00000000-0008-0000-0100-000055020000}"/>
            </a:ext>
          </a:extLst>
        </xdr:cNvPr>
        <xdr:cNvSpPr/>
      </xdr:nvSpPr>
      <xdr:spPr>
        <a:xfrm>
          <a:off x="19494500" y="10508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112420</xdr:rowOff>
    </xdr:from>
    <xdr:to>
      <xdr:col>98</xdr:col>
      <xdr:colOff>38100</xdr:colOff>
      <xdr:row>62</xdr:row>
      <xdr:rowOff>42570</xdr:rowOff>
    </xdr:to>
    <xdr:sp macro="" textlink="">
      <xdr:nvSpPr>
        <xdr:cNvPr id="598" name="フローチャート: 判断 597">
          <a:extLst>
            <a:ext uri="{FF2B5EF4-FFF2-40B4-BE49-F238E27FC236}">
              <a16:creationId xmlns:a16="http://schemas.microsoft.com/office/drawing/2014/main" id="{00000000-0008-0000-0100-000056020000}"/>
            </a:ext>
          </a:extLst>
        </xdr:cNvPr>
        <xdr:cNvSpPr/>
      </xdr:nvSpPr>
      <xdr:spPr>
        <a:xfrm>
          <a:off x="18605500" y="10570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00000000-0008-0000-0100-000057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00000000-0008-0000-0100-000058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100-000059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100-00005A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100-00005B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115621</xdr:rowOff>
    </xdr:from>
    <xdr:to>
      <xdr:col>116</xdr:col>
      <xdr:colOff>114300</xdr:colOff>
      <xdr:row>61</xdr:row>
      <xdr:rowOff>45771</xdr:rowOff>
    </xdr:to>
    <xdr:sp macro="" textlink="">
      <xdr:nvSpPr>
        <xdr:cNvPr id="604" name="楕円 603">
          <a:extLst>
            <a:ext uri="{FF2B5EF4-FFF2-40B4-BE49-F238E27FC236}">
              <a16:creationId xmlns:a16="http://schemas.microsoft.com/office/drawing/2014/main" id="{00000000-0008-0000-0100-00005C020000}"/>
            </a:ext>
          </a:extLst>
        </xdr:cNvPr>
        <xdr:cNvSpPr/>
      </xdr:nvSpPr>
      <xdr:spPr>
        <a:xfrm>
          <a:off x="22110700" y="1040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138498</xdr:rowOff>
    </xdr:from>
    <xdr:ext cx="469744" cy="259045"/>
    <xdr:sp macro="" textlink="">
      <xdr:nvSpPr>
        <xdr:cNvPr id="605" name="【学校施設】&#10;一人当たり面積該当値テキスト">
          <a:extLst>
            <a:ext uri="{FF2B5EF4-FFF2-40B4-BE49-F238E27FC236}">
              <a16:creationId xmlns:a16="http://schemas.microsoft.com/office/drawing/2014/main" id="{00000000-0008-0000-0100-00005D020000}"/>
            </a:ext>
          </a:extLst>
        </xdr:cNvPr>
        <xdr:cNvSpPr txBox="1"/>
      </xdr:nvSpPr>
      <xdr:spPr>
        <a:xfrm>
          <a:off x="22199600" y="10254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115164</xdr:rowOff>
    </xdr:from>
    <xdr:to>
      <xdr:col>112</xdr:col>
      <xdr:colOff>38100</xdr:colOff>
      <xdr:row>61</xdr:row>
      <xdr:rowOff>45314</xdr:rowOff>
    </xdr:to>
    <xdr:sp macro="" textlink="">
      <xdr:nvSpPr>
        <xdr:cNvPr id="606" name="楕円 605">
          <a:extLst>
            <a:ext uri="{FF2B5EF4-FFF2-40B4-BE49-F238E27FC236}">
              <a16:creationId xmlns:a16="http://schemas.microsoft.com/office/drawing/2014/main" id="{00000000-0008-0000-0100-00005E020000}"/>
            </a:ext>
          </a:extLst>
        </xdr:cNvPr>
        <xdr:cNvSpPr/>
      </xdr:nvSpPr>
      <xdr:spPr>
        <a:xfrm>
          <a:off x="21272500" y="1040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165964</xdr:rowOff>
    </xdr:from>
    <xdr:to>
      <xdr:col>116</xdr:col>
      <xdr:colOff>63500</xdr:colOff>
      <xdr:row>60</xdr:row>
      <xdr:rowOff>166421</xdr:rowOff>
    </xdr:to>
    <xdr:cxnSp macro="">
      <xdr:nvCxnSpPr>
        <xdr:cNvPr id="607" name="直線コネクタ 606">
          <a:extLst>
            <a:ext uri="{FF2B5EF4-FFF2-40B4-BE49-F238E27FC236}">
              <a16:creationId xmlns:a16="http://schemas.microsoft.com/office/drawing/2014/main" id="{00000000-0008-0000-0100-00005F020000}"/>
            </a:ext>
          </a:extLst>
        </xdr:cNvPr>
        <xdr:cNvCxnSpPr/>
      </xdr:nvCxnSpPr>
      <xdr:spPr>
        <a:xfrm>
          <a:off x="21323300" y="10452964"/>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90475</xdr:rowOff>
    </xdr:from>
    <xdr:to>
      <xdr:col>107</xdr:col>
      <xdr:colOff>101600</xdr:colOff>
      <xdr:row>60</xdr:row>
      <xdr:rowOff>20625</xdr:rowOff>
    </xdr:to>
    <xdr:sp macro="" textlink="">
      <xdr:nvSpPr>
        <xdr:cNvPr id="608" name="楕円 607">
          <a:extLst>
            <a:ext uri="{FF2B5EF4-FFF2-40B4-BE49-F238E27FC236}">
              <a16:creationId xmlns:a16="http://schemas.microsoft.com/office/drawing/2014/main" id="{00000000-0008-0000-0100-000060020000}"/>
            </a:ext>
          </a:extLst>
        </xdr:cNvPr>
        <xdr:cNvSpPr/>
      </xdr:nvSpPr>
      <xdr:spPr>
        <a:xfrm>
          <a:off x="20383500" y="1020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141275</xdr:rowOff>
    </xdr:from>
    <xdr:to>
      <xdr:col>111</xdr:col>
      <xdr:colOff>177800</xdr:colOff>
      <xdr:row>60</xdr:row>
      <xdr:rowOff>165964</xdr:rowOff>
    </xdr:to>
    <xdr:cxnSp macro="">
      <xdr:nvCxnSpPr>
        <xdr:cNvPr id="609" name="直線コネクタ 608">
          <a:extLst>
            <a:ext uri="{FF2B5EF4-FFF2-40B4-BE49-F238E27FC236}">
              <a16:creationId xmlns:a16="http://schemas.microsoft.com/office/drawing/2014/main" id="{00000000-0008-0000-0100-000061020000}"/>
            </a:ext>
          </a:extLst>
        </xdr:cNvPr>
        <xdr:cNvCxnSpPr/>
      </xdr:nvCxnSpPr>
      <xdr:spPr>
        <a:xfrm>
          <a:off x="20434300" y="10256825"/>
          <a:ext cx="889000" cy="196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111049</xdr:rowOff>
    </xdr:from>
    <xdr:to>
      <xdr:col>102</xdr:col>
      <xdr:colOff>165100</xdr:colOff>
      <xdr:row>60</xdr:row>
      <xdr:rowOff>41199</xdr:rowOff>
    </xdr:to>
    <xdr:sp macro="" textlink="">
      <xdr:nvSpPr>
        <xdr:cNvPr id="610" name="楕円 609">
          <a:extLst>
            <a:ext uri="{FF2B5EF4-FFF2-40B4-BE49-F238E27FC236}">
              <a16:creationId xmlns:a16="http://schemas.microsoft.com/office/drawing/2014/main" id="{00000000-0008-0000-0100-000062020000}"/>
            </a:ext>
          </a:extLst>
        </xdr:cNvPr>
        <xdr:cNvSpPr/>
      </xdr:nvSpPr>
      <xdr:spPr>
        <a:xfrm>
          <a:off x="19494500" y="10226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141275</xdr:rowOff>
    </xdr:from>
    <xdr:to>
      <xdr:col>107</xdr:col>
      <xdr:colOff>50800</xdr:colOff>
      <xdr:row>59</xdr:row>
      <xdr:rowOff>161849</xdr:rowOff>
    </xdr:to>
    <xdr:cxnSp macro="">
      <xdr:nvCxnSpPr>
        <xdr:cNvPr id="611" name="直線コネクタ 610">
          <a:extLst>
            <a:ext uri="{FF2B5EF4-FFF2-40B4-BE49-F238E27FC236}">
              <a16:creationId xmlns:a16="http://schemas.microsoft.com/office/drawing/2014/main" id="{00000000-0008-0000-0100-000063020000}"/>
            </a:ext>
          </a:extLst>
        </xdr:cNvPr>
        <xdr:cNvCxnSpPr/>
      </xdr:nvCxnSpPr>
      <xdr:spPr>
        <a:xfrm flipV="1">
          <a:off x="19545300" y="10256825"/>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169113</xdr:rowOff>
    </xdr:from>
    <xdr:to>
      <xdr:col>98</xdr:col>
      <xdr:colOff>38100</xdr:colOff>
      <xdr:row>60</xdr:row>
      <xdr:rowOff>99263</xdr:rowOff>
    </xdr:to>
    <xdr:sp macro="" textlink="">
      <xdr:nvSpPr>
        <xdr:cNvPr id="612" name="楕円 611">
          <a:extLst>
            <a:ext uri="{FF2B5EF4-FFF2-40B4-BE49-F238E27FC236}">
              <a16:creationId xmlns:a16="http://schemas.microsoft.com/office/drawing/2014/main" id="{00000000-0008-0000-0100-000064020000}"/>
            </a:ext>
          </a:extLst>
        </xdr:cNvPr>
        <xdr:cNvSpPr/>
      </xdr:nvSpPr>
      <xdr:spPr>
        <a:xfrm>
          <a:off x="18605500" y="1028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161849</xdr:rowOff>
    </xdr:from>
    <xdr:to>
      <xdr:col>102</xdr:col>
      <xdr:colOff>114300</xdr:colOff>
      <xdr:row>60</xdr:row>
      <xdr:rowOff>48463</xdr:rowOff>
    </xdr:to>
    <xdr:cxnSp macro="">
      <xdr:nvCxnSpPr>
        <xdr:cNvPr id="613" name="直線コネクタ 612">
          <a:extLst>
            <a:ext uri="{FF2B5EF4-FFF2-40B4-BE49-F238E27FC236}">
              <a16:creationId xmlns:a16="http://schemas.microsoft.com/office/drawing/2014/main" id="{00000000-0008-0000-0100-000065020000}"/>
            </a:ext>
          </a:extLst>
        </xdr:cNvPr>
        <xdr:cNvCxnSpPr/>
      </xdr:nvCxnSpPr>
      <xdr:spPr>
        <a:xfrm flipV="1">
          <a:off x="18656300" y="10277399"/>
          <a:ext cx="889000" cy="58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123765</xdr:rowOff>
    </xdr:from>
    <xdr:ext cx="469744" cy="259045"/>
    <xdr:sp macro="" textlink="">
      <xdr:nvSpPr>
        <xdr:cNvPr id="614" name="n_1aveValue【学校施設】&#10;一人当たり面積">
          <a:extLst>
            <a:ext uri="{FF2B5EF4-FFF2-40B4-BE49-F238E27FC236}">
              <a16:creationId xmlns:a16="http://schemas.microsoft.com/office/drawing/2014/main" id="{00000000-0008-0000-0100-000066020000}"/>
            </a:ext>
          </a:extLst>
        </xdr:cNvPr>
        <xdr:cNvSpPr txBox="1"/>
      </xdr:nvSpPr>
      <xdr:spPr>
        <a:xfrm>
          <a:off x="21075727" y="10582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120108</xdr:rowOff>
    </xdr:from>
    <xdr:ext cx="469744" cy="259045"/>
    <xdr:sp macro="" textlink="">
      <xdr:nvSpPr>
        <xdr:cNvPr id="615" name="n_2aveValue【学校施設】&#10;一人当たり面積">
          <a:extLst>
            <a:ext uri="{FF2B5EF4-FFF2-40B4-BE49-F238E27FC236}">
              <a16:creationId xmlns:a16="http://schemas.microsoft.com/office/drawing/2014/main" id="{00000000-0008-0000-0100-000067020000}"/>
            </a:ext>
          </a:extLst>
        </xdr:cNvPr>
        <xdr:cNvSpPr txBox="1"/>
      </xdr:nvSpPr>
      <xdr:spPr>
        <a:xfrm>
          <a:off x="20199427" y="10578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142968</xdr:rowOff>
    </xdr:from>
    <xdr:ext cx="469744" cy="259045"/>
    <xdr:sp macro="" textlink="">
      <xdr:nvSpPr>
        <xdr:cNvPr id="616" name="n_3aveValue【学校施設】&#10;一人当たり面積">
          <a:extLst>
            <a:ext uri="{FF2B5EF4-FFF2-40B4-BE49-F238E27FC236}">
              <a16:creationId xmlns:a16="http://schemas.microsoft.com/office/drawing/2014/main" id="{00000000-0008-0000-0100-000068020000}"/>
            </a:ext>
          </a:extLst>
        </xdr:cNvPr>
        <xdr:cNvSpPr txBox="1"/>
      </xdr:nvSpPr>
      <xdr:spPr>
        <a:xfrm>
          <a:off x="19310427" y="10601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33697</xdr:rowOff>
    </xdr:from>
    <xdr:ext cx="469744" cy="259045"/>
    <xdr:sp macro="" textlink="">
      <xdr:nvSpPr>
        <xdr:cNvPr id="617" name="n_4aveValue【学校施設】&#10;一人当たり面積">
          <a:extLst>
            <a:ext uri="{FF2B5EF4-FFF2-40B4-BE49-F238E27FC236}">
              <a16:creationId xmlns:a16="http://schemas.microsoft.com/office/drawing/2014/main" id="{00000000-0008-0000-0100-000069020000}"/>
            </a:ext>
          </a:extLst>
        </xdr:cNvPr>
        <xdr:cNvSpPr txBox="1"/>
      </xdr:nvSpPr>
      <xdr:spPr>
        <a:xfrm>
          <a:off x="18421427" y="10663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61841</xdr:rowOff>
    </xdr:from>
    <xdr:ext cx="469744" cy="259045"/>
    <xdr:sp macro="" textlink="">
      <xdr:nvSpPr>
        <xdr:cNvPr id="618" name="n_1mainValue【学校施設】&#10;一人当たり面積">
          <a:extLst>
            <a:ext uri="{FF2B5EF4-FFF2-40B4-BE49-F238E27FC236}">
              <a16:creationId xmlns:a16="http://schemas.microsoft.com/office/drawing/2014/main" id="{00000000-0008-0000-0100-00006A020000}"/>
            </a:ext>
          </a:extLst>
        </xdr:cNvPr>
        <xdr:cNvSpPr txBox="1"/>
      </xdr:nvSpPr>
      <xdr:spPr>
        <a:xfrm>
          <a:off x="21075727" y="10177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37152</xdr:rowOff>
    </xdr:from>
    <xdr:ext cx="469744" cy="259045"/>
    <xdr:sp macro="" textlink="">
      <xdr:nvSpPr>
        <xdr:cNvPr id="619" name="n_2mainValue【学校施設】&#10;一人当たり面積">
          <a:extLst>
            <a:ext uri="{FF2B5EF4-FFF2-40B4-BE49-F238E27FC236}">
              <a16:creationId xmlns:a16="http://schemas.microsoft.com/office/drawing/2014/main" id="{00000000-0008-0000-0100-00006B020000}"/>
            </a:ext>
          </a:extLst>
        </xdr:cNvPr>
        <xdr:cNvSpPr txBox="1"/>
      </xdr:nvSpPr>
      <xdr:spPr>
        <a:xfrm>
          <a:off x="20199427" y="9981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57726</xdr:rowOff>
    </xdr:from>
    <xdr:ext cx="469744" cy="259045"/>
    <xdr:sp macro="" textlink="">
      <xdr:nvSpPr>
        <xdr:cNvPr id="620" name="n_3mainValue【学校施設】&#10;一人当たり面積">
          <a:extLst>
            <a:ext uri="{FF2B5EF4-FFF2-40B4-BE49-F238E27FC236}">
              <a16:creationId xmlns:a16="http://schemas.microsoft.com/office/drawing/2014/main" id="{00000000-0008-0000-0100-00006C020000}"/>
            </a:ext>
          </a:extLst>
        </xdr:cNvPr>
        <xdr:cNvSpPr txBox="1"/>
      </xdr:nvSpPr>
      <xdr:spPr>
        <a:xfrm>
          <a:off x="19310427" y="10001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115790</xdr:rowOff>
    </xdr:from>
    <xdr:ext cx="469744" cy="259045"/>
    <xdr:sp macro="" textlink="">
      <xdr:nvSpPr>
        <xdr:cNvPr id="621" name="n_4mainValue【学校施設】&#10;一人当たり面積">
          <a:extLst>
            <a:ext uri="{FF2B5EF4-FFF2-40B4-BE49-F238E27FC236}">
              <a16:creationId xmlns:a16="http://schemas.microsoft.com/office/drawing/2014/main" id="{00000000-0008-0000-0100-00006D020000}"/>
            </a:ext>
          </a:extLst>
        </xdr:cNvPr>
        <xdr:cNvSpPr txBox="1"/>
      </xdr:nvSpPr>
      <xdr:spPr>
        <a:xfrm>
          <a:off x="18421427" y="10059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a:extLst>
            <a:ext uri="{FF2B5EF4-FFF2-40B4-BE49-F238E27FC236}">
              <a16:creationId xmlns:a16="http://schemas.microsoft.com/office/drawing/2014/main" id="{00000000-0008-0000-0100-00006E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a:extLst>
            <a:ext uri="{FF2B5EF4-FFF2-40B4-BE49-F238E27FC236}">
              <a16:creationId xmlns:a16="http://schemas.microsoft.com/office/drawing/2014/main" id="{00000000-0008-0000-0100-00006F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a:extLst>
            <a:ext uri="{FF2B5EF4-FFF2-40B4-BE49-F238E27FC236}">
              <a16:creationId xmlns:a16="http://schemas.microsoft.com/office/drawing/2014/main" id="{00000000-0008-0000-0100-000070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a:extLst>
            <a:ext uri="{FF2B5EF4-FFF2-40B4-BE49-F238E27FC236}">
              <a16:creationId xmlns:a16="http://schemas.microsoft.com/office/drawing/2014/main" id="{00000000-0008-0000-0100-000071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a:extLst>
            <a:ext uri="{FF2B5EF4-FFF2-40B4-BE49-F238E27FC236}">
              <a16:creationId xmlns:a16="http://schemas.microsoft.com/office/drawing/2014/main" id="{00000000-0008-0000-0100-000072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a:extLst>
            <a:ext uri="{FF2B5EF4-FFF2-40B4-BE49-F238E27FC236}">
              <a16:creationId xmlns:a16="http://schemas.microsoft.com/office/drawing/2014/main" id="{00000000-0008-0000-0100-000073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a:extLst>
            <a:ext uri="{FF2B5EF4-FFF2-40B4-BE49-F238E27FC236}">
              <a16:creationId xmlns:a16="http://schemas.microsoft.com/office/drawing/2014/main" id="{00000000-0008-0000-0100-000074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a:extLst>
            <a:ext uri="{FF2B5EF4-FFF2-40B4-BE49-F238E27FC236}">
              <a16:creationId xmlns:a16="http://schemas.microsoft.com/office/drawing/2014/main" id="{00000000-0008-0000-0100-000075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a:extLst>
            <a:ext uri="{FF2B5EF4-FFF2-40B4-BE49-F238E27FC236}">
              <a16:creationId xmlns:a16="http://schemas.microsoft.com/office/drawing/2014/main" id="{00000000-0008-0000-0100-000076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a:extLst>
            <a:ext uri="{FF2B5EF4-FFF2-40B4-BE49-F238E27FC236}">
              <a16:creationId xmlns:a16="http://schemas.microsoft.com/office/drawing/2014/main" id="{00000000-0008-0000-0100-000077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a:extLst>
            <a:ext uri="{FF2B5EF4-FFF2-40B4-BE49-F238E27FC236}">
              <a16:creationId xmlns:a16="http://schemas.microsoft.com/office/drawing/2014/main" id="{00000000-0008-0000-0100-000078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3" name="直線コネクタ 632">
          <a:extLst>
            <a:ext uri="{FF2B5EF4-FFF2-40B4-BE49-F238E27FC236}">
              <a16:creationId xmlns:a16="http://schemas.microsoft.com/office/drawing/2014/main" id="{00000000-0008-0000-0100-000079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4" name="テキスト ボックス 633">
          <a:extLst>
            <a:ext uri="{FF2B5EF4-FFF2-40B4-BE49-F238E27FC236}">
              <a16:creationId xmlns:a16="http://schemas.microsoft.com/office/drawing/2014/main" id="{00000000-0008-0000-0100-00007A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5" name="直線コネクタ 634">
          <a:extLst>
            <a:ext uri="{FF2B5EF4-FFF2-40B4-BE49-F238E27FC236}">
              <a16:creationId xmlns:a16="http://schemas.microsoft.com/office/drawing/2014/main" id="{00000000-0008-0000-0100-00007B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6" name="テキスト ボックス 635">
          <a:extLst>
            <a:ext uri="{FF2B5EF4-FFF2-40B4-BE49-F238E27FC236}">
              <a16:creationId xmlns:a16="http://schemas.microsoft.com/office/drawing/2014/main" id="{00000000-0008-0000-0100-00007C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7" name="直線コネクタ 636">
          <a:extLst>
            <a:ext uri="{FF2B5EF4-FFF2-40B4-BE49-F238E27FC236}">
              <a16:creationId xmlns:a16="http://schemas.microsoft.com/office/drawing/2014/main" id="{00000000-0008-0000-0100-00007D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8" name="テキスト ボックス 637">
          <a:extLst>
            <a:ext uri="{FF2B5EF4-FFF2-40B4-BE49-F238E27FC236}">
              <a16:creationId xmlns:a16="http://schemas.microsoft.com/office/drawing/2014/main" id="{00000000-0008-0000-0100-00007E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9" name="直線コネクタ 638">
          <a:extLst>
            <a:ext uri="{FF2B5EF4-FFF2-40B4-BE49-F238E27FC236}">
              <a16:creationId xmlns:a16="http://schemas.microsoft.com/office/drawing/2014/main" id="{00000000-0008-0000-0100-00007F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0" name="テキスト ボックス 639">
          <a:extLst>
            <a:ext uri="{FF2B5EF4-FFF2-40B4-BE49-F238E27FC236}">
              <a16:creationId xmlns:a16="http://schemas.microsoft.com/office/drawing/2014/main" id="{00000000-0008-0000-0100-000080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1" name="直線コネクタ 640">
          <a:extLst>
            <a:ext uri="{FF2B5EF4-FFF2-40B4-BE49-F238E27FC236}">
              <a16:creationId xmlns:a16="http://schemas.microsoft.com/office/drawing/2014/main" id="{00000000-0008-0000-0100-000081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2" name="テキスト ボックス 641">
          <a:extLst>
            <a:ext uri="{FF2B5EF4-FFF2-40B4-BE49-F238E27FC236}">
              <a16:creationId xmlns:a16="http://schemas.microsoft.com/office/drawing/2014/main" id="{00000000-0008-0000-0100-000082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3" name="直線コネクタ 642">
          <a:extLst>
            <a:ext uri="{FF2B5EF4-FFF2-40B4-BE49-F238E27FC236}">
              <a16:creationId xmlns:a16="http://schemas.microsoft.com/office/drawing/2014/main" id="{00000000-0008-0000-0100-000083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4" name="テキスト ボックス 643">
          <a:extLst>
            <a:ext uri="{FF2B5EF4-FFF2-40B4-BE49-F238E27FC236}">
              <a16:creationId xmlns:a16="http://schemas.microsoft.com/office/drawing/2014/main" id="{00000000-0008-0000-0100-000084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a:extLst>
            <a:ext uri="{FF2B5EF4-FFF2-40B4-BE49-F238E27FC236}">
              <a16:creationId xmlns:a16="http://schemas.microsoft.com/office/drawing/2014/main" id="{00000000-0008-0000-0100-000085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6" name="【児童館】&#10;有形固定資産減価償却率グラフ枠">
          <a:extLst>
            <a:ext uri="{FF2B5EF4-FFF2-40B4-BE49-F238E27FC236}">
              <a16:creationId xmlns:a16="http://schemas.microsoft.com/office/drawing/2014/main" id="{00000000-0008-0000-0100-000086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57694</xdr:rowOff>
    </xdr:from>
    <xdr:to>
      <xdr:col>85</xdr:col>
      <xdr:colOff>126364</xdr:colOff>
      <xdr:row>86</xdr:row>
      <xdr:rowOff>168729</xdr:rowOff>
    </xdr:to>
    <xdr:cxnSp macro="">
      <xdr:nvCxnSpPr>
        <xdr:cNvPr id="647" name="直線コネクタ 646">
          <a:extLst>
            <a:ext uri="{FF2B5EF4-FFF2-40B4-BE49-F238E27FC236}">
              <a16:creationId xmlns:a16="http://schemas.microsoft.com/office/drawing/2014/main" id="{00000000-0008-0000-0100-000087020000}"/>
            </a:ext>
          </a:extLst>
        </xdr:cNvPr>
        <xdr:cNvCxnSpPr/>
      </xdr:nvCxnSpPr>
      <xdr:spPr>
        <a:xfrm flipV="1">
          <a:off x="16318864" y="13430794"/>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8" name="【児童館】&#10;有形固定資産減価償却率最小値テキスト">
          <a:extLst>
            <a:ext uri="{FF2B5EF4-FFF2-40B4-BE49-F238E27FC236}">
              <a16:creationId xmlns:a16="http://schemas.microsoft.com/office/drawing/2014/main" id="{00000000-0008-0000-0100-000088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9" name="直線コネクタ 648">
          <a:extLst>
            <a:ext uri="{FF2B5EF4-FFF2-40B4-BE49-F238E27FC236}">
              <a16:creationId xmlns:a16="http://schemas.microsoft.com/office/drawing/2014/main" id="{00000000-0008-0000-0100-000089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4371</xdr:rowOff>
    </xdr:from>
    <xdr:ext cx="340478" cy="259045"/>
    <xdr:sp macro="" textlink="">
      <xdr:nvSpPr>
        <xdr:cNvPr id="650" name="【児童館】&#10;有形固定資産減価償却率最大値テキスト">
          <a:extLst>
            <a:ext uri="{FF2B5EF4-FFF2-40B4-BE49-F238E27FC236}">
              <a16:creationId xmlns:a16="http://schemas.microsoft.com/office/drawing/2014/main" id="{00000000-0008-0000-0100-00008A020000}"/>
            </a:ext>
          </a:extLst>
        </xdr:cNvPr>
        <xdr:cNvSpPr txBox="1"/>
      </xdr:nvSpPr>
      <xdr:spPr>
        <a:xfrm>
          <a:off x="16357600" y="132060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57694</xdr:rowOff>
    </xdr:from>
    <xdr:to>
      <xdr:col>86</xdr:col>
      <xdr:colOff>25400</xdr:colOff>
      <xdr:row>78</xdr:row>
      <xdr:rowOff>57694</xdr:rowOff>
    </xdr:to>
    <xdr:cxnSp macro="">
      <xdr:nvCxnSpPr>
        <xdr:cNvPr id="651" name="直線コネクタ 650">
          <a:extLst>
            <a:ext uri="{FF2B5EF4-FFF2-40B4-BE49-F238E27FC236}">
              <a16:creationId xmlns:a16="http://schemas.microsoft.com/office/drawing/2014/main" id="{00000000-0008-0000-0100-00008B020000}"/>
            </a:ext>
          </a:extLst>
        </xdr:cNvPr>
        <xdr:cNvCxnSpPr/>
      </xdr:nvCxnSpPr>
      <xdr:spPr>
        <a:xfrm>
          <a:off x="16230600" y="1343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139172</xdr:rowOff>
    </xdr:from>
    <xdr:ext cx="405111" cy="259045"/>
    <xdr:sp macro="" textlink="">
      <xdr:nvSpPr>
        <xdr:cNvPr id="652" name="【児童館】&#10;有形固定資産減価償却率平均値テキスト">
          <a:extLst>
            <a:ext uri="{FF2B5EF4-FFF2-40B4-BE49-F238E27FC236}">
              <a16:creationId xmlns:a16="http://schemas.microsoft.com/office/drawing/2014/main" id="{00000000-0008-0000-0100-00008C020000}"/>
            </a:ext>
          </a:extLst>
        </xdr:cNvPr>
        <xdr:cNvSpPr txBox="1"/>
      </xdr:nvSpPr>
      <xdr:spPr>
        <a:xfrm>
          <a:off x="16357600" y="13855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116295</xdr:rowOff>
    </xdr:from>
    <xdr:to>
      <xdr:col>85</xdr:col>
      <xdr:colOff>177800</xdr:colOff>
      <xdr:row>82</xdr:row>
      <xdr:rowOff>46445</xdr:rowOff>
    </xdr:to>
    <xdr:sp macro="" textlink="">
      <xdr:nvSpPr>
        <xdr:cNvPr id="653" name="フローチャート: 判断 652">
          <a:extLst>
            <a:ext uri="{FF2B5EF4-FFF2-40B4-BE49-F238E27FC236}">
              <a16:creationId xmlns:a16="http://schemas.microsoft.com/office/drawing/2014/main" id="{00000000-0008-0000-0100-00008D020000}"/>
            </a:ext>
          </a:extLst>
        </xdr:cNvPr>
        <xdr:cNvSpPr/>
      </xdr:nvSpPr>
      <xdr:spPr>
        <a:xfrm>
          <a:off x="16268700" y="1400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33020</xdr:rowOff>
    </xdr:from>
    <xdr:to>
      <xdr:col>81</xdr:col>
      <xdr:colOff>101600</xdr:colOff>
      <xdr:row>81</xdr:row>
      <xdr:rowOff>134620</xdr:rowOff>
    </xdr:to>
    <xdr:sp macro="" textlink="">
      <xdr:nvSpPr>
        <xdr:cNvPr id="654" name="フローチャート: 判断 653">
          <a:extLst>
            <a:ext uri="{FF2B5EF4-FFF2-40B4-BE49-F238E27FC236}">
              <a16:creationId xmlns:a16="http://schemas.microsoft.com/office/drawing/2014/main" id="{00000000-0008-0000-0100-00008E020000}"/>
            </a:ext>
          </a:extLst>
        </xdr:cNvPr>
        <xdr:cNvSpPr/>
      </xdr:nvSpPr>
      <xdr:spPr>
        <a:xfrm>
          <a:off x="15430500" y="1392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85</xdr:row>
      <xdr:rowOff>116295</xdr:rowOff>
    </xdr:from>
    <xdr:to>
      <xdr:col>76</xdr:col>
      <xdr:colOff>165100</xdr:colOff>
      <xdr:row>86</xdr:row>
      <xdr:rowOff>46445</xdr:rowOff>
    </xdr:to>
    <xdr:sp macro="" textlink="">
      <xdr:nvSpPr>
        <xdr:cNvPr id="655" name="フローチャート: 判断 654">
          <a:extLst>
            <a:ext uri="{FF2B5EF4-FFF2-40B4-BE49-F238E27FC236}">
              <a16:creationId xmlns:a16="http://schemas.microsoft.com/office/drawing/2014/main" id="{00000000-0008-0000-0100-00008F020000}"/>
            </a:ext>
          </a:extLst>
        </xdr:cNvPr>
        <xdr:cNvSpPr/>
      </xdr:nvSpPr>
      <xdr:spPr>
        <a:xfrm>
          <a:off x="14541500" y="1468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137523</xdr:rowOff>
    </xdr:from>
    <xdr:to>
      <xdr:col>72</xdr:col>
      <xdr:colOff>38100</xdr:colOff>
      <xdr:row>82</xdr:row>
      <xdr:rowOff>67673</xdr:rowOff>
    </xdr:to>
    <xdr:sp macro="" textlink="">
      <xdr:nvSpPr>
        <xdr:cNvPr id="656" name="フローチャート: 判断 655">
          <a:extLst>
            <a:ext uri="{FF2B5EF4-FFF2-40B4-BE49-F238E27FC236}">
              <a16:creationId xmlns:a16="http://schemas.microsoft.com/office/drawing/2014/main" id="{00000000-0008-0000-0100-000090020000}"/>
            </a:ext>
          </a:extLst>
        </xdr:cNvPr>
        <xdr:cNvSpPr/>
      </xdr:nvSpPr>
      <xdr:spPr>
        <a:xfrm>
          <a:off x="13652500" y="1402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57513</xdr:rowOff>
    </xdr:from>
    <xdr:to>
      <xdr:col>67</xdr:col>
      <xdr:colOff>101600</xdr:colOff>
      <xdr:row>81</xdr:row>
      <xdr:rowOff>159113</xdr:rowOff>
    </xdr:to>
    <xdr:sp macro="" textlink="">
      <xdr:nvSpPr>
        <xdr:cNvPr id="657" name="フローチャート: 判断 656">
          <a:extLst>
            <a:ext uri="{FF2B5EF4-FFF2-40B4-BE49-F238E27FC236}">
              <a16:creationId xmlns:a16="http://schemas.microsoft.com/office/drawing/2014/main" id="{00000000-0008-0000-0100-000091020000}"/>
            </a:ext>
          </a:extLst>
        </xdr:cNvPr>
        <xdr:cNvSpPr/>
      </xdr:nvSpPr>
      <xdr:spPr>
        <a:xfrm>
          <a:off x="12763500" y="139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00000000-0008-0000-0100-000092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00000000-0008-0000-0100-000093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0000000-0008-0000-0100-000094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0000000-0008-0000-0100-000095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00000-0008-0000-0100-000096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26488</xdr:rowOff>
    </xdr:from>
    <xdr:to>
      <xdr:col>85</xdr:col>
      <xdr:colOff>177800</xdr:colOff>
      <xdr:row>84</xdr:row>
      <xdr:rowOff>128088</xdr:rowOff>
    </xdr:to>
    <xdr:sp macro="" textlink="">
      <xdr:nvSpPr>
        <xdr:cNvPr id="663" name="楕円 662">
          <a:extLst>
            <a:ext uri="{FF2B5EF4-FFF2-40B4-BE49-F238E27FC236}">
              <a16:creationId xmlns:a16="http://schemas.microsoft.com/office/drawing/2014/main" id="{00000000-0008-0000-0100-000097020000}"/>
            </a:ext>
          </a:extLst>
        </xdr:cNvPr>
        <xdr:cNvSpPr/>
      </xdr:nvSpPr>
      <xdr:spPr>
        <a:xfrm>
          <a:off x="16268700" y="1442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4915</xdr:rowOff>
    </xdr:from>
    <xdr:ext cx="405111" cy="259045"/>
    <xdr:sp macro="" textlink="">
      <xdr:nvSpPr>
        <xdr:cNvPr id="664" name="【児童館】&#10;有形固定資産減価償却率該当値テキスト">
          <a:extLst>
            <a:ext uri="{FF2B5EF4-FFF2-40B4-BE49-F238E27FC236}">
              <a16:creationId xmlns:a16="http://schemas.microsoft.com/office/drawing/2014/main" id="{00000000-0008-0000-0100-000098020000}"/>
            </a:ext>
          </a:extLst>
        </xdr:cNvPr>
        <xdr:cNvSpPr txBox="1"/>
      </xdr:nvSpPr>
      <xdr:spPr>
        <a:xfrm>
          <a:off x="16357600" y="1440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26488</xdr:rowOff>
    </xdr:from>
    <xdr:to>
      <xdr:col>81</xdr:col>
      <xdr:colOff>101600</xdr:colOff>
      <xdr:row>84</xdr:row>
      <xdr:rowOff>128088</xdr:rowOff>
    </xdr:to>
    <xdr:sp macro="" textlink="">
      <xdr:nvSpPr>
        <xdr:cNvPr id="665" name="楕円 664">
          <a:extLst>
            <a:ext uri="{FF2B5EF4-FFF2-40B4-BE49-F238E27FC236}">
              <a16:creationId xmlns:a16="http://schemas.microsoft.com/office/drawing/2014/main" id="{00000000-0008-0000-0100-000099020000}"/>
            </a:ext>
          </a:extLst>
        </xdr:cNvPr>
        <xdr:cNvSpPr/>
      </xdr:nvSpPr>
      <xdr:spPr>
        <a:xfrm>
          <a:off x="15430500" y="1442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77288</xdr:rowOff>
    </xdr:from>
    <xdr:to>
      <xdr:col>85</xdr:col>
      <xdr:colOff>127000</xdr:colOff>
      <xdr:row>84</xdr:row>
      <xdr:rowOff>77288</xdr:rowOff>
    </xdr:to>
    <xdr:cxnSp macro="">
      <xdr:nvCxnSpPr>
        <xdr:cNvPr id="666" name="直線コネクタ 665">
          <a:extLst>
            <a:ext uri="{FF2B5EF4-FFF2-40B4-BE49-F238E27FC236}">
              <a16:creationId xmlns:a16="http://schemas.microsoft.com/office/drawing/2014/main" id="{00000000-0008-0000-0100-00009A020000}"/>
            </a:ext>
          </a:extLst>
        </xdr:cNvPr>
        <xdr:cNvCxnSpPr/>
      </xdr:nvCxnSpPr>
      <xdr:spPr>
        <a:xfrm>
          <a:off x="15481300" y="1447908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160382</xdr:rowOff>
    </xdr:from>
    <xdr:to>
      <xdr:col>76</xdr:col>
      <xdr:colOff>165100</xdr:colOff>
      <xdr:row>84</xdr:row>
      <xdr:rowOff>90532</xdr:rowOff>
    </xdr:to>
    <xdr:sp macro="" textlink="">
      <xdr:nvSpPr>
        <xdr:cNvPr id="667" name="楕円 666">
          <a:extLst>
            <a:ext uri="{FF2B5EF4-FFF2-40B4-BE49-F238E27FC236}">
              <a16:creationId xmlns:a16="http://schemas.microsoft.com/office/drawing/2014/main" id="{00000000-0008-0000-0100-00009B020000}"/>
            </a:ext>
          </a:extLst>
        </xdr:cNvPr>
        <xdr:cNvSpPr/>
      </xdr:nvSpPr>
      <xdr:spPr>
        <a:xfrm>
          <a:off x="14541500" y="1439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39732</xdr:rowOff>
    </xdr:from>
    <xdr:to>
      <xdr:col>81</xdr:col>
      <xdr:colOff>50800</xdr:colOff>
      <xdr:row>84</xdr:row>
      <xdr:rowOff>77288</xdr:rowOff>
    </xdr:to>
    <xdr:cxnSp macro="">
      <xdr:nvCxnSpPr>
        <xdr:cNvPr id="668" name="直線コネクタ 667">
          <a:extLst>
            <a:ext uri="{FF2B5EF4-FFF2-40B4-BE49-F238E27FC236}">
              <a16:creationId xmlns:a16="http://schemas.microsoft.com/office/drawing/2014/main" id="{00000000-0008-0000-0100-00009C020000}"/>
            </a:ext>
          </a:extLst>
        </xdr:cNvPr>
        <xdr:cNvCxnSpPr/>
      </xdr:nvCxnSpPr>
      <xdr:spPr>
        <a:xfrm>
          <a:off x="14592300" y="14441532"/>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121194</xdr:rowOff>
    </xdr:from>
    <xdr:to>
      <xdr:col>72</xdr:col>
      <xdr:colOff>38100</xdr:colOff>
      <xdr:row>84</xdr:row>
      <xdr:rowOff>51344</xdr:rowOff>
    </xdr:to>
    <xdr:sp macro="" textlink="">
      <xdr:nvSpPr>
        <xdr:cNvPr id="669" name="楕円 668">
          <a:extLst>
            <a:ext uri="{FF2B5EF4-FFF2-40B4-BE49-F238E27FC236}">
              <a16:creationId xmlns:a16="http://schemas.microsoft.com/office/drawing/2014/main" id="{00000000-0008-0000-0100-00009D020000}"/>
            </a:ext>
          </a:extLst>
        </xdr:cNvPr>
        <xdr:cNvSpPr/>
      </xdr:nvSpPr>
      <xdr:spPr>
        <a:xfrm>
          <a:off x="13652500" y="1435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544</xdr:rowOff>
    </xdr:from>
    <xdr:to>
      <xdr:col>76</xdr:col>
      <xdr:colOff>114300</xdr:colOff>
      <xdr:row>84</xdr:row>
      <xdr:rowOff>39732</xdr:rowOff>
    </xdr:to>
    <xdr:cxnSp macro="">
      <xdr:nvCxnSpPr>
        <xdr:cNvPr id="670" name="直線コネクタ 669">
          <a:extLst>
            <a:ext uri="{FF2B5EF4-FFF2-40B4-BE49-F238E27FC236}">
              <a16:creationId xmlns:a16="http://schemas.microsoft.com/office/drawing/2014/main" id="{00000000-0008-0000-0100-00009E020000}"/>
            </a:ext>
          </a:extLst>
        </xdr:cNvPr>
        <xdr:cNvCxnSpPr/>
      </xdr:nvCxnSpPr>
      <xdr:spPr>
        <a:xfrm>
          <a:off x="13703300" y="14402344"/>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83638</xdr:rowOff>
    </xdr:from>
    <xdr:to>
      <xdr:col>67</xdr:col>
      <xdr:colOff>101600</xdr:colOff>
      <xdr:row>84</xdr:row>
      <xdr:rowOff>13788</xdr:rowOff>
    </xdr:to>
    <xdr:sp macro="" textlink="">
      <xdr:nvSpPr>
        <xdr:cNvPr id="671" name="楕円 670">
          <a:extLst>
            <a:ext uri="{FF2B5EF4-FFF2-40B4-BE49-F238E27FC236}">
              <a16:creationId xmlns:a16="http://schemas.microsoft.com/office/drawing/2014/main" id="{00000000-0008-0000-0100-00009F020000}"/>
            </a:ext>
          </a:extLst>
        </xdr:cNvPr>
        <xdr:cNvSpPr/>
      </xdr:nvSpPr>
      <xdr:spPr>
        <a:xfrm>
          <a:off x="12763500" y="1431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134438</xdr:rowOff>
    </xdr:from>
    <xdr:to>
      <xdr:col>71</xdr:col>
      <xdr:colOff>177800</xdr:colOff>
      <xdr:row>84</xdr:row>
      <xdr:rowOff>544</xdr:rowOff>
    </xdr:to>
    <xdr:cxnSp macro="">
      <xdr:nvCxnSpPr>
        <xdr:cNvPr id="672" name="直線コネクタ 671">
          <a:extLst>
            <a:ext uri="{FF2B5EF4-FFF2-40B4-BE49-F238E27FC236}">
              <a16:creationId xmlns:a16="http://schemas.microsoft.com/office/drawing/2014/main" id="{00000000-0008-0000-0100-0000A0020000}"/>
            </a:ext>
          </a:extLst>
        </xdr:cNvPr>
        <xdr:cNvCxnSpPr/>
      </xdr:nvCxnSpPr>
      <xdr:spPr>
        <a:xfrm>
          <a:off x="12814300" y="14364788"/>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151147</xdr:rowOff>
    </xdr:from>
    <xdr:ext cx="405111" cy="259045"/>
    <xdr:sp macro="" textlink="">
      <xdr:nvSpPr>
        <xdr:cNvPr id="673" name="n_1aveValue【児童館】&#10;有形固定資産減価償却率">
          <a:extLst>
            <a:ext uri="{FF2B5EF4-FFF2-40B4-BE49-F238E27FC236}">
              <a16:creationId xmlns:a16="http://schemas.microsoft.com/office/drawing/2014/main" id="{00000000-0008-0000-0100-0000A1020000}"/>
            </a:ext>
          </a:extLst>
        </xdr:cNvPr>
        <xdr:cNvSpPr txBox="1"/>
      </xdr:nvSpPr>
      <xdr:spPr>
        <a:xfrm>
          <a:off x="15266044" y="1369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37572</xdr:rowOff>
    </xdr:from>
    <xdr:ext cx="405111" cy="259045"/>
    <xdr:sp macro="" textlink="">
      <xdr:nvSpPr>
        <xdr:cNvPr id="674" name="n_2aveValue【児童館】&#10;有形固定資産減価償却率">
          <a:extLst>
            <a:ext uri="{FF2B5EF4-FFF2-40B4-BE49-F238E27FC236}">
              <a16:creationId xmlns:a16="http://schemas.microsoft.com/office/drawing/2014/main" id="{00000000-0008-0000-0100-0000A2020000}"/>
            </a:ext>
          </a:extLst>
        </xdr:cNvPr>
        <xdr:cNvSpPr txBox="1"/>
      </xdr:nvSpPr>
      <xdr:spPr>
        <a:xfrm>
          <a:off x="14389744" y="1478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84200</xdr:rowOff>
    </xdr:from>
    <xdr:ext cx="405111" cy="259045"/>
    <xdr:sp macro="" textlink="">
      <xdr:nvSpPr>
        <xdr:cNvPr id="675" name="n_3aveValue【児童館】&#10;有形固定資産減価償却率">
          <a:extLst>
            <a:ext uri="{FF2B5EF4-FFF2-40B4-BE49-F238E27FC236}">
              <a16:creationId xmlns:a16="http://schemas.microsoft.com/office/drawing/2014/main" id="{00000000-0008-0000-0100-0000A3020000}"/>
            </a:ext>
          </a:extLst>
        </xdr:cNvPr>
        <xdr:cNvSpPr txBox="1"/>
      </xdr:nvSpPr>
      <xdr:spPr>
        <a:xfrm>
          <a:off x="13500744" y="1380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4190</xdr:rowOff>
    </xdr:from>
    <xdr:ext cx="405111" cy="259045"/>
    <xdr:sp macro="" textlink="">
      <xdr:nvSpPr>
        <xdr:cNvPr id="676" name="n_4aveValue【児童館】&#10;有形固定資産減価償却率">
          <a:extLst>
            <a:ext uri="{FF2B5EF4-FFF2-40B4-BE49-F238E27FC236}">
              <a16:creationId xmlns:a16="http://schemas.microsoft.com/office/drawing/2014/main" id="{00000000-0008-0000-0100-0000A4020000}"/>
            </a:ext>
          </a:extLst>
        </xdr:cNvPr>
        <xdr:cNvSpPr txBox="1"/>
      </xdr:nvSpPr>
      <xdr:spPr>
        <a:xfrm>
          <a:off x="12611744" y="1372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119215</xdr:rowOff>
    </xdr:from>
    <xdr:ext cx="405111" cy="259045"/>
    <xdr:sp macro="" textlink="">
      <xdr:nvSpPr>
        <xdr:cNvPr id="677" name="n_1mainValue【児童館】&#10;有形固定資産減価償却率">
          <a:extLst>
            <a:ext uri="{FF2B5EF4-FFF2-40B4-BE49-F238E27FC236}">
              <a16:creationId xmlns:a16="http://schemas.microsoft.com/office/drawing/2014/main" id="{00000000-0008-0000-0100-0000A5020000}"/>
            </a:ext>
          </a:extLst>
        </xdr:cNvPr>
        <xdr:cNvSpPr txBox="1"/>
      </xdr:nvSpPr>
      <xdr:spPr>
        <a:xfrm>
          <a:off x="15266044" y="1452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107059</xdr:rowOff>
    </xdr:from>
    <xdr:ext cx="405111" cy="259045"/>
    <xdr:sp macro="" textlink="">
      <xdr:nvSpPr>
        <xdr:cNvPr id="678" name="n_2mainValue【児童館】&#10;有形固定資産減価償却率">
          <a:extLst>
            <a:ext uri="{FF2B5EF4-FFF2-40B4-BE49-F238E27FC236}">
              <a16:creationId xmlns:a16="http://schemas.microsoft.com/office/drawing/2014/main" id="{00000000-0008-0000-0100-0000A6020000}"/>
            </a:ext>
          </a:extLst>
        </xdr:cNvPr>
        <xdr:cNvSpPr txBox="1"/>
      </xdr:nvSpPr>
      <xdr:spPr>
        <a:xfrm>
          <a:off x="14389744" y="14165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42471</xdr:rowOff>
    </xdr:from>
    <xdr:ext cx="405111" cy="259045"/>
    <xdr:sp macro="" textlink="">
      <xdr:nvSpPr>
        <xdr:cNvPr id="679" name="n_3mainValue【児童館】&#10;有形固定資産減価償却率">
          <a:extLst>
            <a:ext uri="{FF2B5EF4-FFF2-40B4-BE49-F238E27FC236}">
              <a16:creationId xmlns:a16="http://schemas.microsoft.com/office/drawing/2014/main" id="{00000000-0008-0000-0100-0000A7020000}"/>
            </a:ext>
          </a:extLst>
        </xdr:cNvPr>
        <xdr:cNvSpPr txBox="1"/>
      </xdr:nvSpPr>
      <xdr:spPr>
        <a:xfrm>
          <a:off x="13500744" y="1444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4915</xdr:rowOff>
    </xdr:from>
    <xdr:ext cx="405111" cy="259045"/>
    <xdr:sp macro="" textlink="">
      <xdr:nvSpPr>
        <xdr:cNvPr id="680" name="n_4mainValue【児童館】&#10;有形固定資産減価償却率">
          <a:extLst>
            <a:ext uri="{FF2B5EF4-FFF2-40B4-BE49-F238E27FC236}">
              <a16:creationId xmlns:a16="http://schemas.microsoft.com/office/drawing/2014/main" id="{00000000-0008-0000-0100-0000A8020000}"/>
            </a:ext>
          </a:extLst>
        </xdr:cNvPr>
        <xdr:cNvSpPr txBox="1"/>
      </xdr:nvSpPr>
      <xdr:spPr>
        <a:xfrm>
          <a:off x="12611744" y="1440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a:extLst>
            <a:ext uri="{FF2B5EF4-FFF2-40B4-BE49-F238E27FC236}">
              <a16:creationId xmlns:a16="http://schemas.microsoft.com/office/drawing/2014/main" id="{00000000-0008-0000-0100-0000A9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a:extLst>
            <a:ext uri="{FF2B5EF4-FFF2-40B4-BE49-F238E27FC236}">
              <a16:creationId xmlns:a16="http://schemas.microsoft.com/office/drawing/2014/main" id="{00000000-0008-0000-0100-0000AA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a:extLst>
            <a:ext uri="{FF2B5EF4-FFF2-40B4-BE49-F238E27FC236}">
              <a16:creationId xmlns:a16="http://schemas.microsoft.com/office/drawing/2014/main" id="{00000000-0008-0000-0100-0000AB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a:extLst>
            <a:ext uri="{FF2B5EF4-FFF2-40B4-BE49-F238E27FC236}">
              <a16:creationId xmlns:a16="http://schemas.microsoft.com/office/drawing/2014/main" id="{00000000-0008-0000-0100-0000AC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a:extLst>
            <a:ext uri="{FF2B5EF4-FFF2-40B4-BE49-F238E27FC236}">
              <a16:creationId xmlns:a16="http://schemas.microsoft.com/office/drawing/2014/main" id="{00000000-0008-0000-0100-0000AD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a:extLst>
            <a:ext uri="{FF2B5EF4-FFF2-40B4-BE49-F238E27FC236}">
              <a16:creationId xmlns:a16="http://schemas.microsoft.com/office/drawing/2014/main" id="{00000000-0008-0000-0100-0000AE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a:extLst>
            <a:ext uri="{FF2B5EF4-FFF2-40B4-BE49-F238E27FC236}">
              <a16:creationId xmlns:a16="http://schemas.microsoft.com/office/drawing/2014/main" id="{00000000-0008-0000-0100-0000AF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a:extLst>
            <a:ext uri="{FF2B5EF4-FFF2-40B4-BE49-F238E27FC236}">
              <a16:creationId xmlns:a16="http://schemas.microsoft.com/office/drawing/2014/main" id="{00000000-0008-0000-0100-0000B0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a:extLst>
            <a:ext uri="{FF2B5EF4-FFF2-40B4-BE49-F238E27FC236}">
              <a16:creationId xmlns:a16="http://schemas.microsoft.com/office/drawing/2014/main" id="{00000000-0008-0000-0100-0000B1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a:extLst>
            <a:ext uri="{FF2B5EF4-FFF2-40B4-BE49-F238E27FC236}">
              <a16:creationId xmlns:a16="http://schemas.microsoft.com/office/drawing/2014/main" id="{00000000-0008-0000-0100-0000B2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1" name="直線コネクタ 690">
          <a:extLst>
            <a:ext uri="{FF2B5EF4-FFF2-40B4-BE49-F238E27FC236}">
              <a16:creationId xmlns:a16="http://schemas.microsoft.com/office/drawing/2014/main" id="{00000000-0008-0000-0100-0000B3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2" name="テキスト ボックス 691">
          <a:extLst>
            <a:ext uri="{FF2B5EF4-FFF2-40B4-BE49-F238E27FC236}">
              <a16:creationId xmlns:a16="http://schemas.microsoft.com/office/drawing/2014/main" id="{00000000-0008-0000-0100-0000B4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3" name="直線コネクタ 692">
          <a:extLst>
            <a:ext uri="{FF2B5EF4-FFF2-40B4-BE49-F238E27FC236}">
              <a16:creationId xmlns:a16="http://schemas.microsoft.com/office/drawing/2014/main" id="{00000000-0008-0000-0100-0000B5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4" name="テキスト ボックス 693">
          <a:extLst>
            <a:ext uri="{FF2B5EF4-FFF2-40B4-BE49-F238E27FC236}">
              <a16:creationId xmlns:a16="http://schemas.microsoft.com/office/drawing/2014/main" id="{00000000-0008-0000-0100-0000B6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5" name="直線コネクタ 694">
          <a:extLst>
            <a:ext uri="{FF2B5EF4-FFF2-40B4-BE49-F238E27FC236}">
              <a16:creationId xmlns:a16="http://schemas.microsoft.com/office/drawing/2014/main" id="{00000000-0008-0000-0100-0000B7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6" name="テキスト ボックス 695">
          <a:extLst>
            <a:ext uri="{FF2B5EF4-FFF2-40B4-BE49-F238E27FC236}">
              <a16:creationId xmlns:a16="http://schemas.microsoft.com/office/drawing/2014/main" id="{00000000-0008-0000-0100-0000B8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7" name="直線コネクタ 696">
          <a:extLst>
            <a:ext uri="{FF2B5EF4-FFF2-40B4-BE49-F238E27FC236}">
              <a16:creationId xmlns:a16="http://schemas.microsoft.com/office/drawing/2014/main" id="{00000000-0008-0000-0100-0000B9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8" name="テキスト ボックス 697">
          <a:extLst>
            <a:ext uri="{FF2B5EF4-FFF2-40B4-BE49-F238E27FC236}">
              <a16:creationId xmlns:a16="http://schemas.microsoft.com/office/drawing/2014/main" id="{00000000-0008-0000-0100-0000BA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9" name="直線コネクタ 698">
          <a:extLst>
            <a:ext uri="{FF2B5EF4-FFF2-40B4-BE49-F238E27FC236}">
              <a16:creationId xmlns:a16="http://schemas.microsoft.com/office/drawing/2014/main" id="{00000000-0008-0000-0100-0000BB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0" name="テキスト ボックス 699">
          <a:extLst>
            <a:ext uri="{FF2B5EF4-FFF2-40B4-BE49-F238E27FC236}">
              <a16:creationId xmlns:a16="http://schemas.microsoft.com/office/drawing/2014/main" id="{00000000-0008-0000-0100-0000BC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1" name="【児童館】&#10;一人当たり面積グラフ枠">
          <a:extLst>
            <a:ext uri="{FF2B5EF4-FFF2-40B4-BE49-F238E27FC236}">
              <a16:creationId xmlns:a16="http://schemas.microsoft.com/office/drawing/2014/main" id="{00000000-0008-0000-0100-0000BD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129539</xdr:rowOff>
    </xdr:from>
    <xdr:to>
      <xdr:col>116</xdr:col>
      <xdr:colOff>62864</xdr:colOff>
      <xdr:row>86</xdr:row>
      <xdr:rowOff>6096</xdr:rowOff>
    </xdr:to>
    <xdr:cxnSp macro="">
      <xdr:nvCxnSpPr>
        <xdr:cNvPr id="702" name="直線コネクタ 701">
          <a:extLst>
            <a:ext uri="{FF2B5EF4-FFF2-40B4-BE49-F238E27FC236}">
              <a16:creationId xmlns:a16="http://schemas.microsoft.com/office/drawing/2014/main" id="{00000000-0008-0000-0100-0000BE020000}"/>
            </a:ext>
          </a:extLst>
        </xdr:cNvPr>
        <xdr:cNvCxnSpPr/>
      </xdr:nvCxnSpPr>
      <xdr:spPr>
        <a:xfrm flipV="1">
          <a:off x="22160864" y="13502639"/>
          <a:ext cx="0" cy="1248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703" name="【児童館】&#10;一人当たり面積最小値テキスト">
          <a:extLst>
            <a:ext uri="{FF2B5EF4-FFF2-40B4-BE49-F238E27FC236}">
              <a16:creationId xmlns:a16="http://schemas.microsoft.com/office/drawing/2014/main" id="{00000000-0008-0000-0100-0000BF020000}"/>
            </a:ext>
          </a:extLst>
        </xdr:cNvPr>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704" name="直線コネクタ 703">
          <a:extLst>
            <a:ext uri="{FF2B5EF4-FFF2-40B4-BE49-F238E27FC236}">
              <a16:creationId xmlns:a16="http://schemas.microsoft.com/office/drawing/2014/main" id="{00000000-0008-0000-0100-0000C0020000}"/>
            </a:ext>
          </a:extLst>
        </xdr:cNvPr>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76216</xdr:rowOff>
    </xdr:from>
    <xdr:ext cx="469744" cy="259045"/>
    <xdr:sp macro="" textlink="">
      <xdr:nvSpPr>
        <xdr:cNvPr id="705" name="【児童館】&#10;一人当たり面積最大値テキスト">
          <a:extLst>
            <a:ext uri="{FF2B5EF4-FFF2-40B4-BE49-F238E27FC236}">
              <a16:creationId xmlns:a16="http://schemas.microsoft.com/office/drawing/2014/main" id="{00000000-0008-0000-0100-0000C1020000}"/>
            </a:ext>
          </a:extLst>
        </xdr:cNvPr>
        <xdr:cNvSpPr txBox="1"/>
      </xdr:nvSpPr>
      <xdr:spPr>
        <a:xfrm>
          <a:off x="2219960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129539</xdr:rowOff>
    </xdr:from>
    <xdr:to>
      <xdr:col>116</xdr:col>
      <xdr:colOff>152400</xdr:colOff>
      <xdr:row>78</xdr:row>
      <xdr:rowOff>129539</xdr:rowOff>
    </xdr:to>
    <xdr:cxnSp macro="">
      <xdr:nvCxnSpPr>
        <xdr:cNvPr id="706" name="直線コネクタ 705">
          <a:extLst>
            <a:ext uri="{FF2B5EF4-FFF2-40B4-BE49-F238E27FC236}">
              <a16:creationId xmlns:a16="http://schemas.microsoft.com/office/drawing/2014/main" id="{00000000-0008-0000-0100-0000C2020000}"/>
            </a:ext>
          </a:extLst>
        </xdr:cNvPr>
        <xdr:cNvCxnSpPr/>
      </xdr:nvCxnSpPr>
      <xdr:spPr>
        <a:xfrm>
          <a:off x="22072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57166</xdr:rowOff>
    </xdr:from>
    <xdr:ext cx="469744" cy="259045"/>
    <xdr:sp macro="" textlink="">
      <xdr:nvSpPr>
        <xdr:cNvPr id="707" name="【児童館】&#10;一人当たり面積平均値テキスト">
          <a:extLst>
            <a:ext uri="{FF2B5EF4-FFF2-40B4-BE49-F238E27FC236}">
              <a16:creationId xmlns:a16="http://schemas.microsoft.com/office/drawing/2014/main" id="{00000000-0008-0000-0100-0000C3020000}"/>
            </a:ext>
          </a:extLst>
        </xdr:cNvPr>
        <xdr:cNvSpPr txBox="1"/>
      </xdr:nvSpPr>
      <xdr:spPr>
        <a:xfrm>
          <a:off x="22199600" y="14458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78739</xdr:rowOff>
    </xdr:from>
    <xdr:to>
      <xdr:col>116</xdr:col>
      <xdr:colOff>114300</xdr:colOff>
      <xdr:row>85</xdr:row>
      <xdr:rowOff>8889</xdr:rowOff>
    </xdr:to>
    <xdr:sp macro="" textlink="">
      <xdr:nvSpPr>
        <xdr:cNvPr id="708" name="フローチャート: 判断 707">
          <a:extLst>
            <a:ext uri="{FF2B5EF4-FFF2-40B4-BE49-F238E27FC236}">
              <a16:creationId xmlns:a16="http://schemas.microsoft.com/office/drawing/2014/main" id="{00000000-0008-0000-0100-0000C4020000}"/>
            </a:ext>
          </a:extLst>
        </xdr:cNvPr>
        <xdr:cNvSpPr/>
      </xdr:nvSpPr>
      <xdr:spPr>
        <a:xfrm>
          <a:off x="221107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74168</xdr:rowOff>
    </xdr:from>
    <xdr:to>
      <xdr:col>112</xdr:col>
      <xdr:colOff>38100</xdr:colOff>
      <xdr:row>85</xdr:row>
      <xdr:rowOff>4318</xdr:rowOff>
    </xdr:to>
    <xdr:sp macro="" textlink="">
      <xdr:nvSpPr>
        <xdr:cNvPr id="709" name="フローチャート: 判断 708">
          <a:extLst>
            <a:ext uri="{FF2B5EF4-FFF2-40B4-BE49-F238E27FC236}">
              <a16:creationId xmlns:a16="http://schemas.microsoft.com/office/drawing/2014/main" id="{00000000-0008-0000-0100-0000C5020000}"/>
            </a:ext>
          </a:extLst>
        </xdr:cNvPr>
        <xdr:cNvSpPr/>
      </xdr:nvSpPr>
      <xdr:spPr>
        <a:xfrm>
          <a:off x="21272500" y="1447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92456</xdr:rowOff>
    </xdr:from>
    <xdr:to>
      <xdr:col>107</xdr:col>
      <xdr:colOff>101600</xdr:colOff>
      <xdr:row>85</xdr:row>
      <xdr:rowOff>22606</xdr:rowOff>
    </xdr:to>
    <xdr:sp macro="" textlink="">
      <xdr:nvSpPr>
        <xdr:cNvPr id="710" name="フローチャート: 判断 709">
          <a:extLst>
            <a:ext uri="{FF2B5EF4-FFF2-40B4-BE49-F238E27FC236}">
              <a16:creationId xmlns:a16="http://schemas.microsoft.com/office/drawing/2014/main" id="{00000000-0008-0000-0100-0000C6020000}"/>
            </a:ext>
          </a:extLst>
        </xdr:cNvPr>
        <xdr:cNvSpPr/>
      </xdr:nvSpPr>
      <xdr:spPr>
        <a:xfrm>
          <a:off x="20383500" y="1449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119887</xdr:rowOff>
    </xdr:from>
    <xdr:to>
      <xdr:col>102</xdr:col>
      <xdr:colOff>165100</xdr:colOff>
      <xdr:row>85</xdr:row>
      <xdr:rowOff>50037</xdr:rowOff>
    </xdr:to>
    <xdr:sp macro="" textlink="">
      <xdr:nvSpPr>
        <xdr:cNvPr id="711" name="フローチャート: 判断 710">
          <a:extLst>
            <a:ext uri="{FF2B5EF4-FFF2-40B4-BE49-F238E27FC236}">
              <a16:creationId xmlns:a16="http://schemas.microsoft.com/office/drawing/2014/main" id="{00000000-0008-0000-0100-0000C7020000}"/>
            </a:ext>
          </a:extLst>
        </xdr:cNvPr>
        <xdr:cNvSpPr/>
      </xdr:nvSpPr>
      <xdr:spPr>
        <a:xfrm>
          <a:off x="19494500" y="145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119887</xdr:rowOff>
    </xdr:from>
    <xdr:to>
      <xdr:col>98</xdr:col>
      <xdr:colOff>38100</xdr:colOff>
      <xdr:row>85</xdr:row>
      <xdr:rowOff>50037</xdr:rowOff>
    </xdr:to>
    <xdr:sp macro="" textlink="">
      <xdr:nvSpPr>
        <xdr:cNvPr id="712" name="フローチャート: 判断 711">
          <a:extLst>
            <a:ext uri="{FF2B5EF4-FFF2-40B4-BE49-F238E27FC236}">
              <a16:creationId xmlns:a16="http://schemas.microsoft.com/office/drawing/2014/main" id="{00000000-0008-0000-0100-0000C8020000}"/>
            </a:ext>
          </a:extLst>
        </xdr:cNvPr>
        <xdr:cNvSpPr/>
      </xdr:nvSpPr>
      <xdr:spPr>
        <a:xfrm>
          <a:off x="18605500" y="145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00000000-0008-0000-0100-0000C9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00000000-0008-0000-0100-0000CA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00000000-0008-0000-0100-0000CB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00000000-0008-0000-0100-0000CC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0000000-0008-0000-0100-0000CD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138176</xdr:rowOff>
    </xdr:from>
    <xdr:to>
      <xdr:col>116</xdr:col>
      <xdr:colOff>114300</xdr:colOff>
      <xdr:row>83</xdr:row>
      <xdr:rowOff>68326</xdr:rowOff>
    </xdr:to>
    <xdr:sp macro="" textlink="">
      <xdr:nvSpPr>
        <xdr:cNvPr id="718" name="楕円 717">
          <a:extLst>
            <a:ext uri="{FF2B5EF4-FFF2-40B4-BE49-F238E27FC236}">
              <a16:creationId xmlns:a16="http://schemas.microsoft.com/office/drawing/2014/main" id="{00000000-0008-0000-0100-0000CE020000}"/>
            </a:ext>
          </a:extLst>
        </xdr:cNvPr>
        <xdr:cNvSpPr/>
      </xdr:nvSpPr>
      <xdr:spPr>
        <a:xfrm>
          <a:off x="22110700" y="1419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161053</xdr:rowOff>
    </xdr:from>
    <xdr:ext cx="469744" cy="259045"/>
    <xdr:sp macro="" textlink="">
      <xdr:nvSpPr>
        <xdr:cNvPr id="719" name="【児童館】&#10;一人当たり面積該当値テキスト">
          <a:extLst>
            <a:ext uri="{FF2B5EF4-FFF2-40B4-BE49-F238E27FC236}">
              <a16:creationId xmlns:a16="http://schemas.microsoft.com/office/drawing/2014/main" id="{00000000-0008-0000-0100-0000CF020000}"/>
            </a:ext>
          </a:extLst>
        </xdr:cNvPr>
        <xdr:cNvSpPr txBox="1"/>
      </xdr:nvSpPr>
      <xdr:spPr>
        <a:xfrm>
          <a:off x="22199600" y="14048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138176</xdr:rowOff>
    </xdr:from>
    <xdr:to>
      <xdr:col>112</xdr:col>
      <xdr:colOff>38100</xdr:colOff>
      <xdr:row>83</xdr:row>
      <xdr:rowOff>68326</xdr:rowOff>
    </xdr:to>
    <xdr:sp macro="" textlink="">
      <xdr:nvSpPr>
        <xdr:cNvPr id="720" name="楕円 719">
          <a:extLst>
            <a:ext uri="{FF2B5EF4-FFF2-40B4-BE49-F238E27FC236}">
              <a16:creationId xmlns:a16="http://schemas.microsoft.com/office/drawing/2014/main" id="{00000000-0008-0000-0100-0000D0020000}"/>
            </a:ext>
          </a:extLst>
        </xdr:cNvPr>
        <xdr:cNvSpPr/>
      </xdr:nvSpPr>
      <xdr:spPr>
        <a:xfrm>
          <a:off x="21272500" y="1419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17526</xdr:rowOff>
    </xdr:from>
    <xdr:to>
      <xdr:col>116</xdr:col>
      <xdr:colOff>63500</xdr:colOff>
      <xdr:row>83</xdr:row>
      <xdr:rowOff>17526</xdr:rowOff>
    </xdr:to>
    <xdr:cxnSp macro="">
      <xdr:nvCxnSpPr>
        <xdr:cNvPr id="721" name="直線コネクタ 720">
          <a:extLst>
            <a:ext uri="{FF2B5EF4-FFF2-40B4-BE49-F238E27FC236}">
              <a16:creationId xmlns:a16="http://schemas.microsoft.com/office/drawing/2014/main" id="{00000000-0008-0000-0100-0000D1020000}"/>
            </a:ext>
          </a:extLst>
        </xdr:cNvPr>
        <xdr:cNvCxnSpPr/>
      </xdr:nvCxnSpPr>
      <xdr:spPr>
        <a:xfrm>
          <a:off x="21323300" y="142478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156463</xdr:rowOff>
    </xdr:from>
    <xdr:to>
      <xdr:col>107</xdr:col>
      <xdr:colOff>101600</xdr:colOff>
      <xdr:row>83</xdr:row>
      <xdr:rowOff>86613</xdr:rowOff>
    </xdr:to>
    <xdr:sp macro="" textlink="">
      <xdr:nvSpPr>
        <xdr:cNvPr id="722" name="楕円 721">
          <a:extLst>
            <a:ext uri="{FF2B5EF4-FFF2-40B4-BE49-F238E27FC236}">
              <a16:creationId xmlns:a16="http://schemas.microsoft.com/office/drawing/2014/main" id="{00000000-0008-0000-0100-0000D2020000}"/>
            </a:ext>
          </a:extLst>
        </xdr:cNvPr>
        <xdr:cNvSpPr/>
      </xdr:nvSpPr>
      <xdr:spPr>
        <a:xfrm>
          <a:off x="20383500" y="1421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17526</xdr:rowOff>
    </xdr:from>
    <xdr:to>
      <xdr:col>111</xdr:col>
      <xdr:colOff>177800</xdr:colOff>
      <xdr:row>83</xdr:row>
      <xdr:rowOff>35813</xdr:rowOff>
    </xdr:to>
    <xdr:cxnSp macro="">
      <xdr:nvCxnSpPr>
        <xdr:cNvPr id="723" name="直線コネクタ 722">
          <a:extLst>
            <a:ext uri="{FF2B5EF4-FFF2-40B4-BE49-F238E27FC236}">
              <a16:creationId xmlns:a16="http://schemas.microsoft.com/office/drawing/2014/main" id="{00000000-0008-0000-0100-0000D3020000}"/>
            </a:ext>
          </a:extLst>
        </xdr:cNvPr>
        <xdr:cNvCxnSpPr/>
      </xdr:nvCxnSpPr>
      <xdr:spPr>
        <a:xfrm flipV="1">
          <a:off x="20434300" y="14247876"/>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165608</xdr:rowOff>
    </xdr:from>
    <xdr:to>
      <xdr:col>102</xdr:col>
      <xdr:colOff>165100</xdr:colOff>
      <xdr:row>83</xdr:row>
      <xdr:rowOff>95758</xdr:rowOff>
    </xdr:to>
    <xdr:sp macro="" textlink="">
      <xdr:nvSpPr>
        <xdr:cNvPr id="724" name="楕円 723">
          <a:extLst>
            <a:ext uri="{FF2B5EF4-FFF2-40B4-BE49-F238E27FC236}">
              <a16:creationId xmlns:a16="http://schemas.microsoft.com/office/drawing/2014/main" id="{00000000-0008-0000-0100-0000D4020000}"/>
            </a:ext>
          </a:extLst>
        </xdr:cNvPr>
        <xdr:cNvSpPr/>
      </xdr:nvSpPr>
      <xdr:spPr>
        <a:xfrm>
          <a:off x="19494500" y="1422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35813</xdr:rowOff>
    </xdr:from>
    <xdr:to>
      <xdr:col>107</xdr:col>
      <xdr:colOff>50800</xdr:colOff>
      <xdr:row>83</xdr:row>
      <xdr:rowOff>44958</xdr:rowOff>
    </xdr:to>
    <xdr:cxnSp macro="">
      <xdr:nvCxnSpPr>
        <xdr:cNvPr id="725" name="直線コネクタ 724">
          <a:extLst>
            <a:ext uri="{FF2B5EF4-FFF2-40B4-BE49-F238E27FC236}">
              <a16:creationId xmlns:a16="http://schemas.microsoft.com/office/drawing/2014/main" id="{00000000-0008-0000-0100-0000D5020000}"/>
            </a:ext>
          </a:extLst>
        </xdr:cNvPr>
        <xdr:cNvCxnSpPr/>
      </xdr:nvCxnSpPr>
      <xdr:spPr>
        <a:xfrm flipV="1">
          <a:off x="19545300" y="14266163"/>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3302</xdr:rowOff>
    </xdr:from>
    <xdr:to>
      <xdr:col>98</xdr:col>
      <xdr:colOff>38100</xdr:colOff>
      <xdr:row>83</xdr:row>
      <xdr:rowOff>104902</xdr:rowOff>
    </xdr:to>
    <xdr:sp macro="" textlink="">
      <xdr:nvSpPr>
        <xdr:cNvPr id="726" name="楕円 725">
          <a:extLst>
            <a:ext uri="{FF2B5EF4-FFF2-40B4-BE49-F238E27FC236}">
              <a16:creationId xmlns:a16="http://schemas.microsoft.com/office/drawing/2014/main" id="{00000000-0008-0000-0100-0000D6020000}"/>
            </a:ext>
          </a:extLst>
        </xdr:cNvPr>
        <xdr:cNvSpPr/>
      </xdr:nvSpPr>
      <xdr:spPr>
        <a:xfrm>
          <a:off x="18605500" y="1423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44958</xdr:rowOff>
    </xdr:from>
    <xdr:to>
      <xdr:col>102</xdr:col>
      <xdr:colOff>114300</xdr:colOff>
      <xdr:row>83</xdr:row>
      <xdr:rowOff>54102</xdr:rowOff>
    </xdr:to>
    <xdr:cxnSp macro="">
      <xdr:nvCxnSpPr>
        <xdr:cNvPr id="727" name="直線コネクタ 726">
          <a:extLst>
            <a:ext uri="{FF2B5EF4-FFF2-40B4-BE49-F238E27FC236}">
              <a16:creationId xmlns:a16="http://schemas.microsoft.com/office/drawing/2014/main" id="{00000000-0008-0000-0100-0000D7020000}"/>
            </a:ext>
          </a:extLst>
        </xdr:cNvPr>
        <xdr:cNvCxnSpPr/>
      </xdr:nvCxnSpPr>
      <xdr:spPr>
        <a:xfrm flipV="1">
          <a:off x="18656300" y="142753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166895</xdr:rowOff>
    </xdr:from>
    <xdr:ext cx="469744" cy="259045"/>
    <xdr:sp macro="" textlink="">
      <xdr:nvSpPr>
        <xdr:cNvPr id="728" name="n_1aveValue【児童館】&#10;一人当たり面積">
          <a:extLst>
            <a:ext uri="{FF2B5EF4-FFF2-40B4-BE49-F238E27FC236}">
              <a16:creationId xmlns:a16="http://schemas.microsoft.com/office/drawing/2014/main" id="{00000000-0008-0000-0100-0000D8020000}"/>
            </a:ext>
          </a:extLst>
        </xdr:cNvPr>
        <xdr:cNvSpPr txBox="1"/>
      </xdr:nvSpPr>
      <xdr:spPr>
        <a:xfrm>
          <a:off x="21075727" y="1456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13733</xdr:rowOff>
    </xdr:from>
    <xdr:ext cx="469744" cy="259045"/>
    <xdr:sp macro="" textlink="">
      <xdr:nvSpPr>
        <xdr:cNvPr id="729" name="n_2aveValue【児童館】&#10;一人当たり面積">
          <a:extLst>
            <a:ext uri="{FF2B5EF4-FFF2-40B4-BE49-F238E27FC236}">
              <a16:creationId xmlns:a16="http://schemas.microsoft.com/office/drawing/2014/main" id="{00000000-0008-0000-0100-0000D9020000}"/>
            </a:ext>
          </a:extLst>
        </xdr:cNvPr>
        <xdr:cNvSpPr txBox="1"/>
      </xdr:nvSpPr>
      <xdr:spPr>
        <a:xfrm>
          <a:off x="20199427" y="1458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41164</xdr:rowOff>
    </xdr:from>
    <xdr:ext cx="469744" cy="259045"/>
    <xdr:sp macro="" textlink="">
      <xdr:nvSpPr>
        <xdr:cNvPr id="730" name="n_3aveValue【児童館】&#10;一人当たり面積">
          <a:extLst>
            <a:ext uri="{FF2B5EF4-FFF2-40B4-BE49-F238E27FC236}">
              <a16:creationId xmlns:a16="http://schemas.microsoft.com/office/drawing/2014/main" id="{00000000-0008-0000-0100-0000DA020000}"/>
            </a:ext>
          </a:extLst>
        </xdr:cNvPr>
        <xdr:cNvSpPr txBox="1"/>
      </xdr:nvSpPr>
      <xdr:spPr>
        <a:xfrm>
          <a:off x="19310427" y="1461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41164</xdr:rowOff>
    </xdr:from>
    <xdr:ext cx="469744" cy="259045"/>
    <xdr:sp macro="" textlink="">
      <xdr:nvSpPr>
        <xdr:cNvPr id="731" name="n_4aveValue【児童館】&#10;一人当たり面積">
          <a:extLst>
            <a:ext uri="{FF2B5EF4-FFF2-40B4-BE49-F238E27FC236}">
              <a16:creationId xmlns:a16="http://schemas.microsoft.com/office/drawing/2014/main" id="{00000000-0008-0000-0100-0000DB020000}"/>
            </a:ext>
          </a:extLst>
        </xdr:cNvPr>
        <xdr:cNvSpPr txBox="1"/>
      </xdr:nvSpPr>
      <xdr:spPr>
        <a:xfrm>
          <a:off x="18421427" y="1461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84853</xdr:rowOff>
    </xdr:from>
    <xdr:ext cx="469744" cy="259045"/>
    <xdr:sp macro="" textlink="">
      <xdr:nvSpPr>
        <xdr:cNvPr id="732" name="n_1mainValue【児童館】&#10;一人当たり面積">
          <a:extLst>
            <a:ext uri="{FF2B5EF4-FFF2-40B4-BE49-F238E27FC236}">
              <a16:creationId xmlns:a16="http://schemas.microsoft.com/office/drawing/2014/main" id="{00000000-0008-0000-0100-0000DC020000}"/>
            </a:ext>
          </a:extLst>
        </xdr:cNvPr>
        <xdr:cNvSpPr txBox="1"/>
      </xdr:nvSpPr>
      <xdr:spPr>
        <a:xfrm>
          <a:off x="21075727" y="1397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103140</xdr:rowOff>
    </xdr:from>
    <xdr:ext cx="469744" cy="259045"/>
    <xdr:sp macro="" textlink="">
      <xdr:nvSpPr>
        <xdr:cNvPr id="733" name="n_2mainValue【児童館】&#10;一人当たり面積">
          <a:extLst>
            <a:ext uri="{FF2B5EF4-FFF2-40B4-BE49-F238E27FC236}">
              <a16:creationId xmlns:a16="http://schemas.microsoft.com/office/drawing/2014/main" id="{00000000-0008-0000-0100-0000DD020000}"/>
            </a:ext>
          </a:extLst>
        </xdr:cNvPr>
        <xdr:cNvSpPr txBox="1"/>
      </xdr:nvSpPr>
      <xdr:spPr>
        <a:xfrm>
          <a:off x="20199427" y="1399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112285</xdr:rowOff>
    </xdr:from>
    <xdr:ext cx="469744" cy="259045"/>
    <xdr:sp macro="" textlink="">
      <xdr:nvSpPr>
        <xdr:cNvPr id="734" name="n_3mainValue【児童館】&#10;一人当たり面積">
          <a:extLst>
            <a:ext uri="{FF2B5EF4-FFF2-40B4-BE49-F238E27FC236}">
              <a16:creationId xmlns:a16="http://schemas.microsoft.com/office/drawing/2014/main" id="{00000000-0008-0000-0100-0000DE020000}"/>
            </a:ext>
          </a:extLst>
        </xdr:cNvPr>
        <xdr:cNvSpPr txBox="1"/>
      </xdr:nvSpPr>
      <xdr:spPr>
        <a:xfrm>
          <a:off x="19310427" y="1399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121429</xdr:rowOff>
    </xdr:from>
    <xdr:ext cx="469744" cy="259045"/>
    <xdr:sp macro="" textlink="">
      <xdr:nvSpPr>
        <xdr:cNvPr id="735" name="n_4mainValue【児童館】&#10;一人当たり面積">
          <a:extLst>
            <a:ext uri="{FF2B5EF4-FFF2-40B4-BE49-F238E27FC236}">
              <a16:creationId xmlns:a16="http://schemas.microsoft.com/office/drawing/2014/main" id="{00000000-0008-0000-0100-0000DF020000}"/>
            </a:ext>
          </a:extLst>
        </xdr:cNvPr>
        <xdr:cNvSpPr txBox="1"/>
      </xdr:nvSpPr>
      <xdr:spPr>
        <a:xfrm>
          <a:off x="18421427" y="1400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a:extLst>
            <a:ext uri="{FF2B5EF4-FFF2-40B4-BE49-F238E27FC236}">
              <a16:creationId xmlns:a16="http://schemas.microsoft.com/office/drawing/2014/main" id="{00000000-0008-0000-0100-0000E0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a:extLst>
            <a:ext uri="{FF2B5EF4-FFF2-40B4-BE49-F238E27FC236}">
              <a16:creationId xmlns:a16="http://schemas.microsoft.com/office/drawing/2014/main" id="{00000000-0008-0000-0100-0000E1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a:extLst>
            <a:ext uri="{FF2B5EF4-FFF2-40B4-BE49-F238E27FC236}">
              <a16:creationId xmlns:a16="http://schemas.microsoft.com/office/drawing/2014/main" id="{00000000-0008-0000-0100-0000E2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a:extLst>
            <a:ext uri="{FF2B5EF4-FFF2-40B4-BE49-F238E27FC236}">
              <a16:creationId xmlns:a16="http://schemas.microsoft.com/office/drawing/2014/main" id="{00000000-0008-0000-0100-0000E3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a:extLst>
            <a:ext uri="{FF2B5EF4-FFF2-40B4-BE49-F238E27FC236}">
              <a16:creationId xmlns:a16="http://schemas.microsoft.com/office/drawing/2014/main" id="{00000000-0008-0000-0100-0000E4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a:extLst>
            <a:ext uri="{FF2B5EF4-FFF2-40B4-BE49-F238E27FC236}">
              <a16:creationId xmlns:a16="http://schemas.microsoft.com/office/drawing/2014/main" id="{00000000-0008-0000-0100-0000E5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a:extLst>
            <a:ext uri="{FF2B5EF4-FFF2-40B4-BE49-F238E27FC236}">
              <a16:creationId xmlns:a16="http://schemas.microsoft.com/office/drawing/2014/main" id="{00000000-0008-0000-0100-0000E6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a:extLst>
            <a:ext uri="{FF2B5EF4-FFF2-40B4-BE49-F238E27FC236}">
              <a16:creationId xmlns:a16="http://schemas.microsoft.com/office/drawing/2014/main" id="{00000000-0008-0000-0100-0000E7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4" name="テキスト ボックス 743">
          <a:extLst>
            <a:ext uri="{FF2B5EF4-FFF2-40B4-BE49-F238E27FC236}">
              <a16:creationId xmlns:a16="http://schemas.microsoft.com/office/drawing/2014/main" id="{00000000-0008-0000-0100-0000E8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a:extLst>
            <a:ext uri="{FF2B5EF4-FFF2-40B4-BE49-F238E27FC236}">
              <a16:creationId xmlns:a16="http://schemas.microsoft.com/office/drawing/2014/main" id="{00000000-0008-0000-0100-0000E9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6" name="テキスト ボックス 745">
          <a:extLst>
            <a:ext uri="{FF2B5EF4-FFF2-40B4-BE49-F238E27FC236}">
              <a16:creationId xmlns:a16="http://schemas.microsoft.com/office/drawing/2014/main" id="{00000000-0008-0000-0100-0000EA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7" name="直線コネクタ 746">
          <a:extLst>
            <a:ext uri="{FF2B5EF4-FFF2-40B4-BE49-F238E27FC236}">
              <a16:creationId xmlns:a16="http://schemas.microsoft.com/office/drawing/2014/main" id="{00000000-0008-0000-0100-0000EB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8" name="テキスト ボックス 747">
          <a:extLst>
            <a:ext uri="{FF2B5EF4-FFF2-40B4-BE49-F238E27FC236}">
              <a16:creationId xmlns:a16="http://schemas.microsoft.com/office/drawing/2014/main" id="{00000000-0008-0000-0100-0000EC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9" name="直線コネクタ 748">
          <a:extLst>
            <a:ext uri="{FF2B5EF4-FFF2-40B4-BE49-F238E27FC236}">
              <a16:creationId xmlns:a16="http://schemas.microsoft.com/office/drawing/2014/main" id="{00000000-0008-0000-0100-0000ED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0" name="テキスト ボックス 749">
          <a:extLst>
            <a:ext uri="{FF2B5EF4-FFF2-40B4-BE49-F238E27FC236}">
              <a16:creationId xmlns:a16="http://schemas.microsoft.com/office/drawing/2014/main" id="{00000000-0008-0000-0100-0000EE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1" name="直線コネクタ 750">
          <a:extLst>
            <a:ext uri="{FF2B5EF4-FFF2-40B4-BE49-F238E27FC236}">
              <a16:creationId xmlns:a16="http://schemas.microsoft.com/office/drawing/2014/main" id="{00000000-0008-0000-0100-0000EF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2" name="テキスト ボックス 751">
          <a:extLst>
            <a:ext uri="{FF2B5EF4-FFF2-40B4-BE49-F238E27FC236}">
              <a16:creationId xmlns:a16="http://schemas.microsoft.com/office/drawing/2014/main" id="{00000000-0008-0000-0100-0000F0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3" name="直線コネクタ 752">
          <a:extLst>
            <a:ext uri="{FF2B5EF4-FFF2-40B4-BE49-F238E27FC236}">
              <a16:creationId xmlns:a16="http://schemas.microsoft.com/office/drawing/2014/main" id="{00000000-0008-0000-0100-0000F1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4" name="テキスト ボックス 753">
          <a:extLst>
            <a:ext uri="{FF2B5EF4-FFF2-40B4-BE49-F238E27FC236}">
              <a16:creationId xmlns:a16="http://schemas.microsoft.com/office/drawing/2014/main" id="{00000000-0008-0000-0100-0000F2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5" name="直線コネクタ 754">
          <a:extLst>
            <a:ext uri="{FF2B5EF4-FFF2-40B4-BE49-F238E27FC236}">
              <a16:creationId xmlns:a16="http://schemas.microsoft.com/office/drawing/2014/main" id="{00000000-0008-0000-0100-0000F3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6" name="テキスト ボックス 755">
          <a:extLst>
            <a:ext uri="{FF2B5EF4-FFF2-40B4-BE49-F238E27FC236}">
              <a16:creationId xmlns:a16="http://schemas.microsoft.com/office/drawing/2014/main" id="{00000000-0008-0000-0100-0000F4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7" name="直線コネクタ 756">
          <a:extLst>
            <a:ext uri="{FF2B5EF4-FFF2-40B4-BE49-F238E27FC236}">
              <a16:creationId xmlns:a16="http://schemas.microsoft.com/office/drawing/2014/main" id="{00000000-0008-0000-0100-0000F5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8" name="テキスト ボックス 757">
          <a:extLst>
            <a:ext uri="{FF2B5EF4-FFF2-40B4-BE49-F238E27FC236}">
              <a16:creationId xmlns:a16="http://schemas.microsoft.com/office/drawing/2014/main" id="{00000000-0008-0000-0100-0000F6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9" name="直線コネクタ 758">
          <a:extLst>
            <a:ext uri="{FF2B5EF4-FFF2-40B4-BE49-F238E27FC236}">
              <a16:creationId xmlns:a16="http://schemas.microsoft.com/office/drawing/2014/main" id="{00000000-0008-0000-0100-0000F7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0" name="【公民館】&#10;有形固定資産減価償却率グラフ枠">
          <a:extLst>
            <a:ext uri="{FF2B5EF4-FFF2-40B4-BE49-F238E27FC236}">
              <a16:creationId xmlns:a16="http://schemas.microsoft.com/office/drawing/2014/main" id="{00000000-0008-0000-0100-0000F8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51707</xdr:rowOff>
    </xdr:from>
    <xdr:to>
      <xdr:col>85</xdr:col>
      <xdr:colOff>126364</xdr:colOff>
      <xdr:row>109</xdr:row>
      <xdr:rowOff>35379</xdr:rowOff>
    </xdr:to>
    <xdr:cxnSp macro="">
      <xdr:nvCxnSpPr>
        <xdr:cNvPr id="761" name="直線コネクタ 760">
          <a:extLst>
            <a:ext uri="{FF2B5EF4-FFF2-40B4-BE49-F238E27FC236}">
              <a16:creationId xmlns:a16="http://schemas.microsoft.com/office/drawing/2014/main" id="{00000000-0008-0000-0100-0000F9020000}"/>
            </a:ext>
          </a:extLst>
        </xdr:cNvPr>
        <xdr:cNvCxnSpPr/>
      </xdr:nvCxnSpPr>
      <xdr:spPr>
        <a:xfrm flipV="1">
          <a:off x="16318864" y="17196707"/>
          <a:ext cx="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2" name="【公民館】&#10;有形固定資産減価償却率最小値テキスト">
          <a:extLst>
            <a:ext uri="{FF2B5EF4-FFF2-40B4-BE49-F238E27FC236}">
              <a16:creationId xmlns:a16="http://schemas.microsoft.com/office/drawing/2014/main" id="{00000000-0008-0000-0100-0000FA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3" name="直線コネクタ 762">
          <a:extLst>
            <a:ext uri="{FF2B5EF4-FFF2-40B4-BE49-F238E27FC236}">
              <a16:creationId xmlns:a16="http://schemas.microsoft.com/office/drawing/2014/main" id="{00000000-0008-0000-0100-0000FB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169834</xdr:rowOff>
    </xdr:from>
    <xdr:ext cx="340478" cy="259045"/>
    <xdr:sp macro="" textlink="">
      <xdr:nvSpPr>
        <xdr:cNvPr id="764" name="【公民館】&#10;有形固定資産減価償却率最大値テキスト">
          <a:extLst>
            <a:ext uri="{FF2B5EF4-FFF2-40B4-BE49-F238E27FC236}">
              <a16:creationId xmlns:a16="http://schemas.microsoft.com/office/drawing/2014/main" id="{00000000-0008-0000-0100-0000FC020000}"/>
            </a:ext>
          </a:extLst>
        </xdr:cNvPr>
        <xdr:cNvSpPr txBox="1"/>
      </xdr:nvSpPr>
      <xdr:spPr>
        <a:xfrm>
          <a:off x="16357600" y="169719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51707</xdr:rowOff>
    </xdr:from>
    <xdr:to>
      <xdr:col>86</xdr:col>
      <xdr:colOff>25400</xdr:colOff>
      <xdr:row>100</xdr:row>
      <xdr:rowOff>51707</xdr:rowOff>
    </xdr:to>
    <xdr:cxnSp macro="">
      <xdr:nvCxnSpPr>
        <xdr:cNvPr id="765" name="直線コネクタ 764">
          <a:extLst>
            <a:ext uri="{FF2B5EF4-FFF2-40B4-BE49-F238E27FC236}">
              <a16:creationId xmlns:a16="http://schemas.microsoft.com/office/drawing/2014/main" id="{00000000-0008-0000-0100-0000FD020000}"/>
            </a:ext>
          </a:extLst>
        </xdr:cNvPr>
        <xdr:cNvCxnSpPr/>
      </xdr:nvCxnSpPr>
      <xdr:spPr>
        <a:xfrm>
          <a:off x="16230600" y="1719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106</xdr:row>
      <xdr:rowOff>13625</xdr:rowOff>
    </xdr:from>
    <xdr:ext cx="405111" cy="259045"/>
    <xdr:sp macro="" textlink="">
      <xdr:nvSpPr>
        <xdr:cNvPr id="766" name="【公民館】&#10;有形固定資産減価償却率平均値テキスト">
          <a:extLst>
            <a:ext uri="{FF2B5EF4-FFF2-40B4-BE49-F238E27FC236}">
              <a16:creationId xmlns:a16="http://schemas.microsoft.com/office/drawing/2014/main" id="{00000000-0008-0000-0100-0000FE020000}"/>
            </a:ext>
          </a:extLst>
        </xdr:cNvPr>
        <xdr:cNvSpPr txBox="1"/>
      </xdr:nvSpPr>
      <xdr:spPr>
        <a:xfrm>
          <a:off x="16357600" y="181873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35198</xdr:rowOff>
    </xdr:from>
    <xdr:to>
      <xdr:col>85</xdr:col>
      <xdr:colOff>177800</xdr:colOff>
      <xdr:row>106</xdr:row>
      <xdr:rowOff>136798</xdr:rowOff>
    </xdr:to>
    <xdr:sp macro="" textlink="">
      <xdr:nvSpPr>
        <xdr:cNvPr id="767" name="フローチャート: 判断 766">
          <a:extLst>
            <a:ext uri="{FF2B5EF4-FFF2-40B4-BE49-F238E27FC236}">
              <a16:creationId xmlns:a16="http://schemas.microsoft.com/office/drawing/2014/main" id="{00000000-0008-0000-0100-0000FF020000}"/>
            </a:ext>
          </a:extLst>
        </xdr:cNvPr>
        <xdr:cNvSpPr/>
      </xdr:nvSpPr>
      <xdr:spPr>
        <a:xfrm>
          <a:off x="16268700" y="1820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43362</xdr:rowOff>
    </xdr:from>
    <xdr:to>
      <xdr:col>81</xdr:col>
      <xdr:colOff>101600</xdr:colOff>
      <xdr:row>106</xdr:row>
      <xdr:rowOff>144962</xdr:rowOff>
    </xdr:to>
    <xdr:sp macro="" textlink="">
      <xdr:nvSpPr>
        <xdr:cNvPr id="768" name="フローチャート: 判断 767">
          <a:extLst>
            <a:ext uri="{FF2B5EF4-FFF2-40B4-BE49-F238E27FC236}">
              <a16:creationId xmlns:a16="http://schemas.microsoft.com/office/drawing/2014/main" id="{00000000-0008-0000-0100-000000030000}"/>
            </a:ext>
          </a:extLst>
        </xdr:cNvPr>
        <xdr:cNvSpPr/>
      </xdr:nvSpPr>
      <xdr:spPr>
        <a:xfrm>
          <a:off x="15430500" y="1821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142966</xdr:rowOff>
    </xdr:from>
    <xdr:to>
      <xdr:col>76</xdr:col>
      <xdr:colOff>165100</xdr:colOff>
      <xdr:row>106</xdr:row>
      <xdr:rowOff>73116</xdr:rowOff>
    </xdr:to>
    <xdr:sp macro="" textlink="">
      <xdr:nvSpPr>
        <xdr:cNvPr id="769" name="フローチャート: 判断 768">
          <a:extLst>
            <a:ext uri="{FF2B5EF4-FFF2-40B4-BE49-F238E27FC236}">
              <a16:creationId xmlns:a16="http://schemas.microsoft.com/office/drawing/2014/main" id="{00000000-0008-0000-0100-000001030000}"/>
            </a:ext>
          </a:extLst>
        </xdr:cNvPr>
        <xdr:cNvSpPr/>
      </xdr:nvSpPr>
      <xdr:spPr>
        <a:xfrm>
          <a:off x="14541500" y="1814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4173</xdr:rowOff>
    </xdr:from>
    <xdr:to>
      <xdr:col>72</xdr:col>
      <xdr:colOff>38100</xdr:colOff>
      <xdr:row>106</xdr:row>
      <xdr:rowOff>105773</xdr:rowOff>
    </xdr:to>
    <xdr:sp macro="" textlink="">
      <xdr:nvSpPr>
        <xdr:cNvPr id="770" name="フローチャート: 判断 769">
          <a:extLst>
            <a:ext uri="{FF2B5EF4-FFF2-40B4-BE49-F238E27FC236}">
              <a16:creationId xmlns:a16="http://schemas.microsoft.com/office/drawing/2014/main" id="{00000000-0008-0000-0100-000002030000}"/>
            </a:ext>
          </a:extLst>
        </xdr:cNvPr>
        <xdr:cNvSpPr/>
      </xdr:nvSpPr>
      <xdr:spPr>
        <a:xfrm>
          <a:off x="13652500" y="1817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4173</xdr:rowOff>
    </xdr:from>
    <xdr:to>
      <xdr:col>67</xdr:col>
      <xdr:colOff>101600</xdr:colOff>
      <xdr:row>106</xdr:row>
      <xdr:rowOff>105773</xdr:rowOff>
    </xdr:to>
    <xdr:sp macro="" textlink="">
      <xdr:nvSpPr>
        <xdr:cNvPr id="771" name="フローチャート: 判断 770">
          <a:extLst>
            <a:ext uri="{FF2B5EF4-FFF2-40B4-BE49-F238E27FC236}">
              <a16:creationId xmlns:a16="http://schemas.microsoft.com/office/drawing/2014/main" id="{00000000-0008-0000-0100-000003030000}"/>
            </a:ext>
          </a:extLst>
        </xdr:cNvPr>
        <xdr:cNvSpPr/>
      </xdr:nvSpPr>
      <xdr:spPr>
        <a:xfrm>
          <a:off x="12763500" y="1817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00000000-0008-0000-0100-000004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00000000-0008-0000-0100-000005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00000000-0008-0000-0100-000006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00000000-0008-0000-0100-000007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00000000-0008-0000-0100-000008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156029</xdr:rowOff>
    </xdr:from>
    <xdr:to>
      <xdr:col>85</xdr:col>
      <xdr:colOff>177800</xdr:colOff>
      <xdr:row>106</xdr:row>
      <xdr:rowOff>86179</xdr:rowOff>
    </xdr:to>
    <xdr:sp macro="" textlink="">
      <xdr:nvSpPr>
        <xdr:cNvPr id="777" name="楕円 776">
          <a:extLst>
            <a:ext uri="{FF2B5EF4-FFF2-40B4-BE49-F238E27FC236}">
              <a16:creationId xmlns:a16="http://schemas.microsoft.com/office/drawing/2014/main" id="{00000000-0008-0000-0100-000009030000}"/>
            </a:ext>
          </a:extLst>
        </xdr:cNvPr>
        <xdr:cNvSpPr/>
      </xdr:nvSpPr>
      <xdr:spPr>
        <a:xfrm>
          <a:off x="16268700" y="1815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7456</xdr:rowOff>
    </xdr:from>
    <xdr:ext cx="405111" cy="259045"/>
    <xdr:sp macro="" textlink="">
      <xdr:nvSpPr>
        <xdr:cNvPr id="778" name="【公民館】&#10;有形固定資産減価償却率該当値テキスト">
          <a:extLst>
            <a:ext uri="{FF2B5EF4-FFF2-40B4-BE49-F238E27FC236}">
              <a16:creationId xmlns:a16="http://schemas.microsoft.com/office/drawing/2014/main" id="{00000000-0008-0000-0100-00000A030000}"/>
            </a:ext>
          </a:extLst>
        </xdr:cNvPr>
        <xdr:cNvSpPr txBox="1"/>
      </xdr:nvSpPr>
      <xdr:spPr>
        <a:xfrm>
          <a:off x="16357600" y="18009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136434</xdr:rowOff>
    </xdr:from>
    <xdr:to>
      <xdr:col>81</xdr:col>
      <xdr:colOff>101600</xdr:colOff>
      <xdr:row>106</xdr:row>
      <xdr:rowOff>66584</xdr:rowOff>
    </xdr:to>
    <xdr:sp macro="" textlink="">
      <xdr:nvSpPr>
        <xdr:cNvPr id="779" name="楕円 778">
          <a:extLst>
            <a:ext uri="{FF2B5EF4-FFF2-40B4-BE49-F238E27FC236}">
              <a16:creationId xmlns:a16="http://schemas.microsoft.com/office/drawing/2014/main" id="{00000000-0008-0000-0100-00000B030000}"/>
            </a:ext>
          </a:extLst>
        </xdr:cNvPr>
        <xdr:cNvSpPr/>
      </xdr:nvSpPr>
      <xdr:spPr>
        <a:xfrm>
          <a:off x="15430500" y="1813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15784</xdr:rowOff>
    </xdr:from>
    <xdr:to>
      <xdr:col>85</xdr:col>
      <xdr:colOff>127000</xdr:colOff>
      <xdr:row>106</xdr:row>
      <xdr:rowOff>35379</xdr:rowOff>
    </xdr:to>
    <xdr:cxnSp macro="">
      <xdr:nvCxnSpPr>
        <xdr:cNvPr id="780" name="直線コネクタ 779">
          <a:extLst>
            <a:ext uri="{FF2B5EF4-FFF2-40B4-BE49-F238E27FC236}">
              <a16:creationId xmlns:a16="http://schemas.microsoft.com/office/drawing/2014/main" id="{00000000-0008-0000-0100-00000C030000}"/>
            </a:ext>
          </a:extLst>
        </xdr:cNvPr>
        <xdr:cNvCxnSpPr/>
      </xdr:nvCxnSpPr>
      <xdr:spPr>
        <a:xfrm>
          <a:off x="15481300" y="18189484"/>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111942</xdr:rowOff>
    </xdr:from>
    <xdr:to>
      <xdr:col>76</xdr:col>
      <xdr:colOff>165100</xdr:colOff>
      <xdr:row>106</xdr:row>
      <xdr:rowOff>42092</xdr:rowOff>
    </xdr:to>
    <xdr:sp macro="" textlink="">
      <xdr:nvSpPr>
        <xdr:cNvPr id="781" name="楕円 780">
          <a:extLst>
            <a:ext uri="{FF2B5EF4-FFF2-40B4-BE49-F238E27FC236}">
              <a16:creationId xmlns:a16="http://schemas.microsoft.com/office/drawing/2014/main" id="{00000000-0008-0000-0100-00000D030000}"/>
            </a:ext>
          </a:extLst>
        </xdr:cNvPr>
        <xdr:cNvSpPr/>
      </xdr:nvSpPr>
      <xdr:spPr>
        <a:xfrm>
          <a:off x="14541500" y="1811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162742</xdr:rowOff>
    </xdr:from>
    <xdr:to>
      <xdr:col>81</xdr:col>
      <xdr:colOff>50800</xdr:colOff>
      <xdr:row>106</xdr:row>
      <xdr:rowOff>15784</xdr:rowOff>
    </xdr:to>
    <xdr:cxnSp macro="">
      <xdr:nvCxnSpPr>
        <xdr:cNvPr id="782" name="直線コネクタ 781">
          <a:extLst>
            <a:ext uri="{FF2B5EF4-FFF2-40B4-BE49-F238E27FC236}">
              <a16:creationId xmlns:a16="http://schemas.microsoft.com/office/drawing/2014/main" id="{00000000-0008-0000-0100-00000E030000}"/>
            </a:ext>
          </a:extLst>
        </xdr:cNvPr>
        <xdr:cNvCxnSpPr/>
      </xdr:nvCxnSpPr>
      <xdr:spPr>
        <a:xfrm>
          <a:off x="14592300" y="18164992"/>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77651</xdr:rowOff>
    </xdr:from>
    <xdr:to>
      <xdr:col>72</xdr:col>
      <xdr:colOff>38100</xdr:colOff>
      <xdr:row>106</xdr:row>
      <xdr:rowOff>7801</xdr:rowOff>
    </xdr:to>
    <xdr:sp macro="" textlink="">
      <xdr:nvSpPr>
        <xdr:cNvPr id="783" name="楕円 782">
          <a:extLst>
            <a:ext uri="{FF2B5EF4-FFF2-40B4-BE49-F238E27FC236}">
              <a16:creationId xmlns:a16="http://schemas.microsoft.com/office/drawing/2014/main" id="{00000000-0008-0000-0100-00000F030000}"/>
            </a:ext>
          </a:extLst>
        </xdr:cNvPr>
        <xdr:cNvSpPr/>
      </xdr:nvSpPr>
      <xdr:spPr>
        <a:xfrm>
          <a:off x="13652500" y="1807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128451</xdr:rowOff>
    </xdr:from>
    <xdr:to>
      <xdr:col>76</xdr:col>
      <xdr:colOff>114300</xdr:colOff>
      <xdr:row>105</xdr:row>
      <xdr:rowOff>162742</xdr:rowOff>
    </xdr:to>
    <xdr:cxnSp macro="">
      <xdr:nvCxnSpPr>
        <xdr:cNvPr id="784" name="直線コネクタ 783">
          <a:extLst>
            <a:ext uri="{FF2B5EF4-FFF2-40B4-BE49-F238E27FC236}">
              <a16:creationId xmlns:a16="http://schemas.microsoft.com/office/drawing/2014/main" id="{00000000-0008-0000-0100-000010030000}"/>
            </a:ext>
          </a:extLst>
        </xdr:cNvPr>
        <xdr:cNvCxnSpPr/>
      </xdr:nvCxnSpPr>
      <xdr:spPr>
        <a:xfrm>
          <a:off x="13703300" y="18130701"/>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41729</xdr:rowOff>
    </xdr:from>
    <xdr:to>
      <xdr:col>67</xdr:col>
      <xdr:colOff>101600</xdr:colOff>
      <xdr:row>105</xdr:row>
      <xdr:rowOff>143329</xdr:rowOff>
    </xdr:to>
    <xdr:sp macro="" textlink="">
      <xdr:nvSpPr>
        <xdr:cNvPr id="785" name="楕円 784">
          <a:extLst>
            <a:ext uri="{FF2B5EF4-FFF2-40B4-BE49-F238E27FC236}">
              <a16:creationId xmlns:a16="http://schemas.microsoft.com/office/drawing/2014/main" id="{00000000-0008-0000-0100-000011030000}"/>
            </a:ext>
          </a:extLst>
        </xdr:cNvPr>
        <xdr:cNvSpPr/>
      </xdr:nvSpPr>
      <xdr:spPr>
        <a:xfrm>
          <a:off x="12763500" y="1804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92529</xdr:rowOff>
    </xdr:from>
    <xdr:to>
      <xdr:col>71</xdr:col>
      <xdr:colOff>177800</xdr:colOff>
      <xdr:row>105</xdr:row>
      <xdr:rowOff>128451</xdr:rowOff>
    </xdr:to>
    <xdr:cxnSp macro="">
      <xdr:nvCxnSpPr>
        <xdr:cNvPr id="786" name="直線コネクタ 785">
          <a:extLst>
            <a:ext uri="{FF2B5EF4-FFF2-40B4-BE49-F238E27FC236}">
              <a16:creationId xmlns:a16="http://schemas.microsoft.com/office/drawing/2014/main" id="{00000000-0008-0000-0100-000012030000}"/>
            </a:ext>
          </a:extLst>
        </xdr:cNvPr>
        <xdr:cNvCxnSpPr/>
      </xdr:nvCxnSpPr>
      <xdr:spPr>
        <a:xfrm>
          <a:off x="12814300" y="1809477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136089</xdr:rowOff>
    </xdr:from>
    <xdr:ext cx="405111" cy="259045"/>
    <xdr:sp macro="" textlink="">
      <xdr:nvSpPr>
        <xdr:cNvPr id="787" name="n_1aveValue【公民館】&#10;有形固定資産減価償却率">
          <a:extLst>
            <a:ext uri="{FF2B5EF4-FFF2-40B4-BE49-F238E27FC236}">
              <a16:creationId xmlns:a16="http://schemas.microsoft.com/office/drawing/2014/main" id="{00000000-0008-0000-0100-000013030000}"/>
            </a:ext>
          </a:extLst>
        </xdr:cNvPr>
        <xdr:cNvSpPr txBox="1"/>
      </xdr:nvSpPr>
      <xdr:spPr>
        <a:xfrm>
          <a:off x="15266044" y="18309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64243</xdr:rowOff>
    </xdr:from>
    <xdr:ext cx="405111" cy="259045"/>
    <xdr:sp macro="" textlink="">
      <xdr:nvSpPr>
        <xdr:cNvPr id="788" name="n_2aveValue【公民館】&#10;有形固定資産減価償却率">
          <a:extLst>
            <a:ext uri="{FF2B5EF4-FFF2-40B4-BE49-F238E27FC236}">
              <a16:creationId xmlns:a16="http://schemas.microsoft.com/office/drawing/2014/main" id="{00000000-0008-0000-0100-000014030000}"/>
            </a:ext>
          </a:extLst>
        </xdr:cNvPr>
        <xdr:cNvSpPr txBox="1"/>
      </xdr:nvSpPr>
      <xdr:spPr>
        <a:xfrm>
          <a:off x="14389744" y="1823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96900</xdr:rowOff>
    </xdr:from>
    <xdr:ext cx="405111" cy="259045"/>
    <xdr:sp macro="" textlink="">
      <xdr:nvSpPr>
        <xdr:cNvPr id="789" name="n_3aveValue【公民館】&#10;有形固定資産減価償却率">
          <a:extLst>
            <a:ext uri="{FF2B5EF4-FFF2-40B4-BE49-F238E27FC236}">
              <a16:creationId xmlns:a16="http://schemas.microsoft.com/office/drawing/2014/main" id="{00000000-0008-0000-0100-000015030000}"/>
            </a:ext>
          </a:extLst>
        </xdr:cNvPr>
        <xdr:cNvSpPr txBox="1"/>
      </xdr:nvSpPr>
      <xdr:spPr>
        <a:xfrm>
          <a:off x="13500744" y="1827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96900</xdr:rowOff>
    </xdr:from>
    <xdr:ext cx="405111" cy="259045"/>
    <xdr:sp macro="" textlink="">
      <xdr:nvSpPr>
        <xdr:cNvPr id="790" name="n_4aveValue【公民館】&#10;有形固定資産減価償却率">
          <a:extLst>
            <a:ext uri="{FF2B5EF4-FFF2-40B4-BE49-F238E27FC236}">
              <a16:creationId xmlns:a16="http://schemas.microsoft.com/office/drawing/2014/main" id="{00000000-0008-0000-0100-000016030000}"/>
            </a:ext>
          </a:extLst>
        </xdr:cNvPr>
        <xdr:cNvSpPr txBox="1"/>
      </xdr:nvSpPr>
      <xdr:spPr>
        <a:xfrm>
          <a:off x="12611744" y="1827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83111</xdr:rowOff>
    </xdr:from>
    <xdr:ext cx="405111" cy="259045"/>
    <xdr:sp macro="" textlink="">
      <xdr:nvSpPr>
        <xdr:cNvPr id="791" name="n_1mainValue【公民館】&#10;有形固定資産減価償却率">
          <a:extLst>
            <a:ext uri="{FF2B5EF4-FFF2-40B4-BE49-F238E27FC236}">
              <a16:creationId xmlns:a16="http://schemas.microsoft.com/office/drawing/2014/main" id="{00000000-0008-0000-0100-000017030000}"/>
            </a:ext>
          </a:extLst>
        </xdr:cNvPr>
        <xdr:cNvSpPr txBox="1"/>
      </xdr:nvSpPr>
      <xdr:spPr>
        <a:xfrm>
          <a:off x="15266044" y="17913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58619</xdr:rowOff>
    </xdr:from>
    <xdr:ext cx="405111" cy="259045"/>
    <xdr:sp macro="" textlink="">
      <xdr:nvSpPr>
        <xdr:cNvPr id="792" name="n_2mainValue【公民館】&#10;有形固定資産減価償却率">
          <a:extLst>
            <a:ext uri="{FF2B5EF4-FFF2-40B4-BE49-F238E27FC236}">
              <a16:creationId xmlns:a16="http://schemas.microsoft.com/office/drawing/2014/main" id="{00000000-0008-0000-0100-000018030000}"/>
            </a:ext>
          </a:extLst>
        </xdr:cNvPr>
        <xdr:cNvSpPr txBox="1"/>
      </xdr:nvSpPr>
      <xdr:spPr>
        <a:xfrm>
          <a:off x="14389744" y="17889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24328</xdr:rowOff>
    </xdr:from>
    <xdr:ext cx="405111" cy="259045"/>
    <xdr:sp macro="" textlink="">
      <xdr:nvSpPr>
        <xdr:cNvPr id="793" name="n_3mainValue【公民館】&#10;有形固定資産減価償却率">
          <a:extLst>
            <a:ext uri="{FF2B5EF4-FFF2-40B4-BE49-F238E27FC236}">
              <a16:creationId xmlns:a16="http://schemas.microsoft.com/office/drawing/2014/main" id="{00000000-0008-0000-0100-000019030000}"/>
            </a:ext>
          </a:extLst>
        </xdr:cNvPr>
        <xdr:cNvSpPr txBox="1"/>
      </xdr:nvSpPr>
      <xdr:spPr>
        <a:xfrm>
          <a:off x="13500744" y="17855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159856</xdr:rowOff>
    </xdr:from>
    <xdr:ext cx="405111" cy="259045"/>
    <xdr:sp macro="" textlink="">
      <xdr:nvSpPr>
        <xdr:cNvPr id="794" name="n_4mainValue【公民館】&#10;有形固定資産減価償却率">
          <a:extLst>
            <a:ext uri="{FF2B5EF4-FFF2-40B4-BE49-F238E27FC236}">
              <a16:creationId xmlns:a16="http://schemas.microsoft.com/office/drawing/2014/main" id="{00000000-0008-0000-0100-00001A030000}"/>
            </a:ext>
          </a:extLst>
        </xdr:cNvPr>
        <xdr:cNvSpPr txBox="1"/>
      </xdr:nvSpPr>
      <xdr:spPr>
        <a:xfrm>
          <a:off x="12611744" y="17819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5" name="正方形/長方形 794">
          <a:extLst>
            <a:ext uri="{FF2B5EF4-FFF2-40B4-BE49-F238E27FC236}">
              <a16:creationId xmlns:a16="http://schemas.microsoft.com/office/drawing/2014/main" id="{00000000-0008-0000-0100-00001B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6" name="正方形/長方形 795">
          <a:extLst>
            <a:ext uri="{FF2B5EF4-FFF2-40B4-BE49-F238E27FC236}">
              <a16:creationId xmlns:a16="http://schemas.microsoft.com/office/drawing/2014/main" id="{00000000-0008-0000-0100-00001C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7" name="正方形/長方形 796">
          <a:extLst>
            <a:ext uri="{FF2B5EF4-FFF2-40B4-BE49-F238E27FC236}">
              <a16:creationId xmlns:a16="http://schemas.microsoft.com/office/drawing/2014/main" id="{00000000-0008-0000-0100-00001D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8" name="正方形/長方形 797">
          <a:extLst>
            <a:ext uri="{FF2B5EF4-FFF2-40B4-BE49-F238E27FC236}">
              <a16:creationId xmlns:a16="http://schemas.microsoft.com/office/drawing/2014/main" id="{00000000-0008-0000-0100-00001E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9" name="正方形/長方形 798">
          <a:extLst>
            <a:ext uri="{FF2B5EF4-FFF2-40B4-BE49-F238E27FC236}">
              <a16:creationId xmlns:a16="http://schemas.microsoft.com/office/drawing/2014/main" id="{00000000-0008-0000-0100-00001F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0" name="正方形/長方形 799">
          <a:extLst>
            <a:ext uri="{FF2B5EF4-FFF2-40B4-BE49-F238E27FC236}">
              <a16:creationId xmlns:a16="http://schemas.microsoft.com/office/drawing/2014/main" id="{00000000-0008-0000-0100-000020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1" name="正方形/長方形 800">
          <a:extLst>
            <a:ext uri="{FF2B5EF4-FFF2-40B4-BE49-F238E27FC236}">
              <a16:creationId xmlns:a16="http://schemas.microsoft.com/office/drawing/2014/main" id="{00000000-0008-0000-0100-000021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2" name="正方形/長方形 801">
          <a:extLst>
            <a:ext uri="{FF2B5EF4-FFF2-40B4-BE49-F238E27FC236}">
              <a16:creationId xmlns:a16="http://schemas.microsoft.com/office/drawing/2014/main" id="{00000000-0008-0000-0100-000022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3" name="テキスト ボックス 802">
          <a:extLst>
            <a:ext uri="{FF2B5EF4-FFF2-40B4-BE49-F238E27FC236}">
              <a16:creationId xmlns:a16="http://schemas.microsoft.com/office/drawing/2014/main" id="{00000000-0008-0000-0100-000023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4" name="直線コネクタ 803">
          <a:extLst>
            <a:ext uri="{FF2B5EF4-FFF2-40B4-BE49-F238E27FC236}">
              <a16:creationId xmlns:a16="http://schemas.microsoft.com/office/drawing/2014/main" id="{00000000-0008-0000-0100-000024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5" name="直線コネクタ 804">
          <a:extLst>
            <a:ext uri="{FF2B5EF4-FFF2-40B4-BE49-F238E27FC236}">
              <a16:creationId xmlns:a16="http://schemas.microsoft.com/office/drawing/2014/main" id="{00000000-0008-0000-0100-000025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6" name="テキスト ボックス 805">
          <a:extLst>
            <a:ext uri="{FF2B5EF4-FFF2-40B4-BE49-F238E27FC236}">
              <a16:creationId xmlns:a16="http://schemas.microsoft.com/office/drawing/2014/main" id="{00000000-0008-0000-0100-000026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7" name="直線コネクタ 806">
          <a:extLst>
            <a:ext uri="{FF2B5EF4-FFF2-40B4-BE49-F238E27FC236}">
              <a16:creationId xmlns:a16="http://schemas.microsoft.com/office/drawing/2014/main" id="{00000000-0008-0000-0100-000027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8" name="テキスト ボックス 807">
          <a:extLst>
            <a:ext uri="{FF2B5EF4-FFF2-40B4-BE49-F238E27FC236}">
              <a16:creationId xmlns:a16="http://schemas.microsoft.com/office/drawing/2014/main" id="{00000000-0008-0000-0100-000028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9" name="直線コネクタ 808">
          <a:extLst>
            <a:ext uri="{FF2B5EF4-FFF2-40B4-BE49-F238E27FC236}">
              <a16:creationId xmlns:a16="http://schemas.microsoft.com/office/drawing/2014/main" id="{00000000-0008-0000-0100-000029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0" name="テキスト ボックス 809">
          <a:extLst>
            <a:ext uri="{FF2B5EF4-FFF2-40B4-BE49-F238E27FC236}">
              <a16:creationId xmlns:a16="http://schemas.microsoft.com/office/drawing/2014/main" id="{00000000-0008-0000-0100-00002A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1" name="直線コネクタ 810">
          <a:extLst>
            <a:ext uri="{FF2B5EF4-FFF2-40B4-BE49-F238E27FC236}">
              <a16:creationId xmlns:a16="http://schemas.microsoft.com/office/drawing/2014/main" id="{00000000-0008-0000-0100-00002B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2" name="テキスト ボックス 811">
          <a:extLst>
            <a:ext uri="{FF2B5EF4-FFF2-40B4-BE49-F238E27FC236}">
              <a16:creationId xmlns:a16="http://schemas.microsoft.com/office/drawing/2014/main" id="{00000000-0008-0000-0100-00002C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3" name="直線コネクタ 812">
          <a:extLst>
            <a:ext uri="{FF2B5EF4-FFF2-40B4-BE49-F238E27FC236}">
              <a16:creationId xmlns:a16="http://schemas.microsoft.com/office/drawing/2014/main" id="{00000000-0008-0000-0100-00002D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4" name="テキスト ボックス 813">
          <a:extLst>
            <a:ext uri="{FF2B5EF4-FFF2-40B4-BE49-F238E27FC236}">
              <a16:creationId xmlns:a16="http://schemas.microsoft.com/office/drawing/2014/main" id="{00000000-0008-0000-0100-00002E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5" name="直線コネクタ 814">
          <a:extLst>
            <a:ext uri="{FF2B5EF4-FFF2-40B4-BE49-F238E27FC236}">
              <a16:creationId xmlns:a16="http://schemas.microsoft.com/office/drawing/2014/main" id="{00000000-0008-0000-0100-00002F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6" name="テキスト ボックス 815">
          <a:extLst>
            <a:ext uri="{FF2B5EF4-FFF2-40B4-BE49-F238E27FC236}">
              <a16:creationId xmlns:a16="http://schemas.microsoft.com/office/drawing/2014/main" id="{00000000-0008-0000-0100-000030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7" name="直線コネクタ 816">
          <a:extLst>
            <a:ext uri="{FF2B5EF4-FFF2-40B4-BE49-F238E27FC236}">
              <a16:creationId xmlns:a16="http://schemas.microsoft.com/office/drawing/2014/main" id="{00000000-0008-0000-0100-000031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8" name="テキスト ボックス 817">
          <a:extLst>
            <a:ext uri="{FF2B5EF4-FFF2-40B4-BE49-F238E27FC236}">
              <a16:creationId xmlns:a16="http://schemas.microsoft.com/office/drawing/2014/main" id="{00000000-0008-0000-0100-000032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9" name="【公民館】&#10;一人当たり面積グラフ枠">
          <a:extLst>
            <a:ext uri="{FF2B5EF4-FFF2-40B4-BE49-F238E27FC236}">
              <a16:creationId xmlns:a16="http://schemas.microsoft.com/office/drawing/2014/main" id="{00000000-0008-0000-0100-000033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81099</xdr:rowOff>
    </xdr:from>
    <xdr:to>
      <xdr:col>116</xdr:col>
      <xdr:colOff>62864</xdr:colOff>
      <xdr:row>109</xdr:row>
      <xdr:rowOff>2721</xdr:rowOff>
    </xdr:to>
    <xdr:cxnSp macro="">
      <xdr:nvCxnSpPr>
        <xdr:cNvPr id="820" name="直線コネクタ 819">
          <a:extLst>
            <a:ext uri="{FF2B5EF4-FFF2-40B4-BE49-F238E27FC236}">
              <a16:creationId xmlns:a16="http://schemas.microsoft.com/office/drawing/2014/main" id="{00000000-0008-0000-0100-000034030000}"/>
            </a:ext>
          </a:extLst>
        </xdr:cNvPr>
        <xdr:cNvCxnSpPr/>
      </xdr:nvCxnSpPr>
      <xdr:spPr>
        <a:xfrm flipV="1">
          <a:off x="22160864" y="17226099"/>
          <a:ext cx="0" cy="1464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6548</xdr:rowOff>
    </xdr:from>
    <xdr:ext cx="469744" cy="259045"/>
    <xdr:sp macro="" textlink="">
      <xdr:nvSpPr>
        <xdr:cNvPr id="821" name="【公民館】&#10;一人当たり面積最小値テキスト">
          <a:extLst>
            <a:ext uri="{FF2B5EF4-FFF2-40B4-BE49-F238E27FC236}">
              <a16:creationId xmlns:a16="http://schemas.microsoft.com/office/drawing/2014/main" id="{00000000-0008-0000-0100-000035030000}"/>
            </a:ext>
          </a:extLst>
        </xdr:cNvPr>
        <xdr:cNvSpPr txBox="1"/>
      </xdr:nvSpPr>
      <xdr:spPr>
        <a:xfrm>
          <a:off x="22199600" y="1869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xdr:rowOff>
    </xdr:from>
    <xdr:to>
      <xdr:col>116</xdr:col>
      <xdr:colOff>152400</xdr:colOff>
      <xdr:row>109</xdr:row>
      <xdr:rowOff>2721</xdr:rowOff>
    </xdr:to>
    <xdr:cxnSp macro="">
      <xdr:nvCxnSpPr>
        <xdr:cNvPr id="822" name="直線コネクタ 821">
          <a:extLst>
            <a:ext uri="{FF2B5EF4-FFF2-40B4-BE49-F238E27FC236}">
              <a16:creationId xmlns:a16="http://schemas.microsoft.com/office/drawing/2014/main" id="{00000000-0008-0000-0100-000036030000}"/>
            </a:ext>
          </a:extLst>
        </xdr:cNvPr>
        <xdr:cNvCxnSpPr/>
      </xdr:nvCxnSpPr>
      <xdr:spPr>
        <a:xfrm>
          <a:off x="22072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27776</xdr:rowOff>
    </xdr:from>
    <xdr:ext cx="469744" cy="259045"/>
    <xdr:sp macro="" textlink="">
      <xdr:nvSpPr>
        <xdr:cNvPr id="823" name="【公民館】&#10;一人当たり面積最大値テキスト">
          <a:extLst>
            <a:ext uri="{FF2B5EF4-FFF2-40B4-BE49-F238E27FC236}">
              <a16:creationId xmlns:a16="http://schemas.microsoft.com/office/drawing/2014/main" id="{00000000-0008-0000-0100-000037030000}"/>
            </a:ext>
          </a:extLst>
        </xdr:cNvPr>
        <xdr:cNvSpPr txBox="1"/>
      </xdr:nvSpPr>
      <xdr:spPr>
        <a:xfrm>
          <a:off x="22199600" y="17001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81099</xdr:rowOff>
    </xdr:from>
    <xdr:to>
      <xdr:col>116</xdr:col>
      <xdr:colOff>152400</xdr:colOff>
      <xdr:row>100</xdr:row>
      <xdr:rowOff>81099</xdr:rowOff>
    </xdr:to>
    <xdr:cxnSp macro="">
      <xdr:nvCxnSpPr>
        <xdr:cNvPr id="824" name="直線コネクタ 823">
          <a:extLst>
            <a:ext uri="{FF2B5EF4-FFF2-40B4-BE49-F238E27FC236}">
              <a16:creationId xmlns:a16="http://schemas.microsoft.com/office/drawing/2014/main" id="{00000000-0008-0000-0100-000038030000}"/>
            </a:ext>
          </a:extLst>
        </xdr:cNvPr>
        <xdr:cNvCxnSpPr/>
      </xdr:nvCxnSpPr>
      <xdr:spPr>
        <a:xfrm>
          <a:off x="22072600" y="1722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30315</xdr:rowOff>
    </xdr:from>
    <xdr:ext cx="469744" cy="259045"/>
    <xdr:sp macro="" textlink="">
      <xdr:nvSpPr>
        <xdr:cNvPr id="825" name="【公民館】&#10;一人当たり面積平均値テキスト">
          <a:extLst>
            <a:ext uri="{FF2B5EF4-FFF2-40B4-BE49-F238E27FC236}">
              <a16:creationId xmlns:a16="http://schemas.microsoft.com/office/drawing/2014/main" id="{00000000-0008-0000-0100-000039030000}"/>
            </a:ext>
          </a:extLst>
        </xdr:cNvPr>
        <xdr:cNvSpPr txBox="1"/>
      </xdr:nvSpPr>
      <xdr:spPr>
        <a:xfrm>
          <a:off x="22199600" y="182040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7438</xdr:rowOff>
    </xdr:from>
    <xdr:to>
      <xdr:col>116</xdr:col>
      <xdr:colOff>114300</xdr:colOff>
      <xdr:row>107</xdr:row>
      <xdr:rowOff>109038</xdr:rowOff>
    </xdr:to>
    <xdr:sp macro="" textlink="">
      <xdr:nvSpPr>
        <xdr:cNvPr id="826" name="フローチャート: 判断 825">
          <a:extLst>
            <a:ext uri="{FF2B5EF4-FFF2-40B4-BE49-F238E27FC236}">
              <a16:creationId xmlns:a16="http://schemas.microsoft.com/office/drawing/2014/main" id="{00000000-0008-0000-0100-00003A030000}"/>
            </a:ext>
          </a:extLst>
        </xdr:cNvPr>
        <xdr:cNvSpPr/>
      </xdr:nvSpPr>
      <xdr:spPr>
        <a:xfrm>
          <a:off x="22110700" y="1835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160927</xdr:rowOff>
    </xdr:from>
    <xdr:to>
      <xdr:col>112</xdr:col>
      <xdr:colOff>38100</xdr:colOff>
      <xdr:row>107</xdr:row>
      <xdr:rowOff>91077</xdr:rowOff>
    </xdr:to>
    <xdr:sp macro="" textlink="">
      <xdr:nvSpPr>
        <xdr:cNvPr id="827" name="フローチャート: 判断 826">
          <a:extLst>
            <a:ext uri="{FF2B5EF4-FFF2-40B4-BE49-F238E27FC236}">
              <a16:creationId xmlns:a16="http://schemas.microsoft.com/office/drawing/2014/main" id="{00000000-0008-0000-0100-00003B030000}"/>
            </a:ext>
          </a:extLst>
        </xdr:cNvPr>
        <xdr:cNvSpPr/>
      </xdr:nvSpPr>
      <xdr:spPr>
        <a:xfrm>
          <a:off x="21272500" y="1833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160927</xdr:rowOff>
    </xdr:from>
    <xdr:to>
      <xdr:col>107</xdr:col>
      <xdr:colOff>101600</xdr:colOff>
      <xdr:row>107</xdr:row>
      <xdr:rowOff>91077</xdr:rowOff>
    </xdr:to>
    <xdr:sp macro="" textlink="">
      <xdr:nvSpPr>
        <xdr:cNvPr id="828" name="フローチャート: 判断 827">
          <a:extLst>
            <a:ext uri="{FF2B5EF4-FFF2-40B4-BE49-F238E27FC236}">
              <a16:creationId xmlns:a16="http://schemas.microsoft.com/office/drawing/2014/main" id="{00000000-0008-0000-0100-00003C030000}"/>
            </a:ext>
          </a:extLst>
        </xdr:cNvPr>
        <xdr:cNvSpPr/>
      </xdr:nvSpPr>
      <xdr:spPr>
        <a:xfrm>
          <a:off x="20383500" y="1833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164193</xdr:rowOff>
    </xdr:from>
    <xdr:to>
      <xdr:col>102</xdr:col>
      <xdr:colOff>165100</xdr:colOff>
      <xdr:row>107</xdr:row>
      <xdr:rowOff>94343</xdr:rowOff>
    </xdr:to>
    <xdr:sp macro="" textlink="">
      <xdr:nvSpPr>
        <xdr:cNvPr id="829" name="フローチャート: 判断 828">
          <a:extLst>
            <a:ext uri="{FF2B5EF4-FFF2-40B4-BE49-F238E27FC236}">
              <a16:creationId xmlns:a16="http://schemas.microsoft.com/office/drawing/2014/main" id="{00000000-0008-0000-0100-00003D030000}"/>
            </a:ext>
          </a:extLst>
        </xdr:cNvPr>
        <xdr:cNvSpPr/>
      </xdr:nvSpPr>
      <xdr:spPr>
        <a:xfrm>
          <a:off x="19494500" y="1833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28666</xdr:rowOff>
    </xdr:from>
    <xdr:to>
      <xdr:col>98</xdr:col>
      <xdr:colOff>38100</xdr:colOff>
      <xdr:row>107</xdr:row>
      <xdr:rowOff>130266</xdr:rowOff>
    </xdr:to>
    <xdr:sp macro="" textlink="">
      <xdr:nvSpPr>
        <xdr:cNvPr id="830" name="フローチャート: 判断 829">
          <a:extLst>
            <a:ext uri="{FF2B5EF4-FFF2-40B4-BE49-F238E27FC236}">
              <a16:creationId xmlns:a16="http://schemas.microsoft.com/office/drawing/2014/main" id="{00000000-0008-0000-0100-00003E030000}"/>
            </a:ext>
          </a:extLst>
        </xdr:cNvPr>
        <xdr:cNvSpPr/>
      </xdr:nvSpPr>
      <xdr:spPr>
        <a:xfrm>
          <a:off x="18605500" y="1837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00000000-0008-0000-0100-00003F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00000000-0008-0000-0100-000040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00000000-0008-0000-0100-000041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00000000-0008-0000-0100-000042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00000000-0008-0000-0100-000043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25400</xdr:rowOff>
    </xdr:from>
    <xdr:to>
      <xdr:col>116</xdr:col>
      <xdr:colOff>114300</xdr:colOff>
      <xdr:row>108</xdr:row>
      <xdr:rowOff>127000</xdr:rowOff>
    </xdr:to>
    <xdr:sp macro="" textlink="">
      <xdr:nvSpPr>
        <xdr:cNvPr id="836" name="楕円 835">
          <a:extLst>
            <a:ext uri="{FF2B5EF4-FFF2-40B4-BE49-F238E27FC236}">
              <a16:creationId xmlns:a16="http://schemas.microsoft.com/office/drawing/2014/main" id="{00000000-0008-0000-0100-000044030000}"/>
            </a:ext>
          </a:extLst>
        </xdr:cNvPr>
        <xdr:cNvSpPr/>
      </xdr:nvSpPr>
      <xdr:spPr>
        <a:xfrm>
          <a:off x="221107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111777</xdr:rowOff>
    </xdr:from>
    <xdr:ext cx="469744" cy="259045"/>
    <xdr:sp macro="" textlink="">
      <xdr:nvSpPr>
        <xdr:cNvPr id="837" name="【公民館】&#10;一人当たり面積該当値テキスト">
          <a:extLst>
            <a:ext uri="{FF2B5EF4-FFF2-40B4-BE49-F238E27FC236}">
              <a16:creationId xmlns:a16="http://schemas.microsoft.com/office/drawing/2014/main" id="{00000000-0008-0000-0100-000045030000}"/>
            </a:ext>
          </a:extLst>
        </xdr:cNvPr>
        <xdr:cNvSpPr txBox="1"/>
      </xdr:nvSpPr>
      <xdr:spPr>
        <a:xfrm>
          <a:off x="22199600"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27032</xdr:rowOff>
    </xdr:from>
    <xdr:to>
      <xdr:col>112</xdr:col>
      <xdr:colOff>38100</xdr:colOff>
      <xdr:row>108</xdr:row>
      <xdr:rowOff>128632</xdr:rowOff>
    </xdr:to>
    <xdr:sp macro="" textlink="">
      <xdr:nvSpPr>
        <xdr:cNvPr id="838" name="楕円 837">
          <a:extLst>
            <a:ext uri="{FF2B5EF4-FFF2-40B4-BE49-F238E27FC236}">
              <a16:creationId xmlns:a16="http://schemas.microsoft.com/office/drawing/2014/main" id="{00000000-0008-0000-0100-000046030000}"/>
            </a:ext>
          </a:extLst>
        </xdr:cNvPr>
        <xdr:cNvSpPr/>
      </xdr:nvSpPr>
      <xdr:spPr>
        <a:xfrm>
          <a:off x="21272500" y="1854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76200</xdr:rowOff>
    </xdr:from>
    <xdr:to>
      <xdr:col>116</xdr:col>
      <xdr:colOff>63500</xdr:colOff>
      <xdr:row>108</xdr:row>
      <xdr:rowOff>77832</xdr:rowOff>
    </xdr:to>
    <xdr:cxnSp macro="">
      <xdr:nvCxnSpPr>
        <xdr:cNvPr id="839" name="直線コネクタ 838">
          <a:extLst>
            <a:ext uri="{FF2B5EF4-FFF2-40B4-BE49-F238E27FC236}">
              <a16:creationId xmlns:a16="http://schemas.microsoft.com/office/drawing/2014/main" id="{00000000-0008-0000-0100-000047030000}"/>
            </a:ext>
          </a:extLst>
        </xdr:cNvPr>
        <xdr:cNvCxnSpPr/>
      </xdr:nvCxnSpPr>
      <xdr:spPr>
        <a:xfrm flipV="1">
          <a:off x="21323300" y="18592800"/>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23768</xdr:rowOff>
    </xdr:from>
    <xdr:to>
      <xdr:col>107</xdr:col>
      <xdr:colOff>101600</xdr:colOff>
      <xdr:row>108</xdr:row>
      <xdr:rowOff>125368</xdr:rowOff>
    </xdr:to>
    <xdr:sp macro="" textlink="">
      <xdr:nvSpPr>
        <xdr:cNvPr id="840" name="楕円 839">
          <a:extLst>
            <a:ext uri="{FF2B5EF4-FFF2-40B4-BE49-F238E27FC236}">
              <a16:creationId xmlns:a16="http://schemas.microsoft.com/office/drawing/2014/main" id="{00000000-0008-0000-0100-000048030000}"/>
            </a:ext>
          </a:extLst>
        </xdr:cNvPr>
        <xdr:cNvSpPr/>
      </xdr:nvSpPr>
      <xdr:spPr>
        <a:xfrm>
          <a:off x="20383500" y="1854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74568</xdr:rowOff>
    </xdr:from>
    <xdr:to>
      <xdr:col>111</xdr:col>
      <xdr:colOff>177800</xdr:colOff>
      <xdr:row>108</xdr:row>
      <xdr:rowOff>77832</xdr:rowOff>
    </xdr:to>
    <xdr:cxnSp macro="">
      <xdr:nvCxnSpPr>
        <xdr:cNvPr id="841" name="直線コネクタ 840">
          <a:extLst>
            <a:ext uri="{FF2B5EF4-FFF2-40B4-BE49-F238E27FC236}">
              <a16:creationId xmlns:a16="http://schemas.microsoft.com/office/drawing/2014/main" id="{00000000-0008-0000-0100-000049030000}"/>
            </a:ext>
          </a:extLst>
        </xdr:cNvPr>
        <xdr:cNvCxnSpPr/>
      </xdr:nvCxnSpPr>
      <xdr:spPr>
        <a:xfrm>
          <a:off x="20434300" y="18591168"/>
          <a:ext cx="889000"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25400</xdr:rowOff>
    </xdr:from>
    <xdr:to>
      <xdr:col>102</xdr:col>
      <xdr:colOff>165100</xdr:colOff>
      <xdr:row>108</xdr:row>
      <xdr:rowOff>127000</xdr:rowOff>
    </xdr:to>
    <xdr:sp macro="" textlink="">
      <xdr:nvSpPr>
        <xdr:cNvPr id="842" name="楕円 841">
          <a:extLst>
            <a:ext uri="{FF2B5EF4-FFF2-40B4-BE49-F238E27FC236}">
              <a16:creationId xmlns:a16="http://schemas.microsoft.com/office/drawing/2014/main" id="{00000000-0008-0000-0100-00004A030000}"/>
            </a:ext>
          </a:extLst>
        </xdr:cNvPr>
        <xdr:cNvSpPr/>
      </xdr:nvSpPr>
      <xdr:spPr>
        <a:xfrm>
          <a:off x="19494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74568</xdr:rowOff>
    </xdr:from>
    <xdr:to>
      <xdr:col>107</xdr:col>
      <xdr:colOff>50800</xdr:colOff>
      <xdr:row>108</xdr:row>
      <xdr:rowOff>76200</xdr:rowOff>
    </xdr:to>
    <xdr:cxnSp macro="">
      <xdr:nvCxnSpPr>
        <xdr:cNvPr id="843" name="直線コネクタ 842">
          <a:extLst>
            <a:ext uri="{FF2B5EF4-FFF2-40B4-BE49-F238E27FC236}">
              <a16:creationId xmlns:a16="http://schemas.microsoft.com/office/drawing/2014/main" id="{00000000-0008-0000-0100-00004B030000}"/>
            </a:ext>
          </a:extLst>
        </xdr:cNvPr>
        <xdr:cNvCxnSpPr/>
      </xdr:nvCxnSpPr>
      <xdr:spPr>
        <a:xfrm flipV="1">
          <a:off x="19545300" y="18591168"/>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28666</xdr:rowOff>
    </xdr:from>
    <xdr:to>
      <xdr:col>98</xdr:col>
      <xdr:colOff>38100</xdr:colOff>
      <xdr:row>108</xdr:row>
      <xdr:rowOff>130266</xdr:rowOff>
    </xdr:to>
    <xdr:sp macro="" textlink="">
      <xdr:nvSpPr>
        <xdr:cNvPr id="844" name="楕円 843">
          <a:extLst>
            <a:ext uri="{FF2B5EF4-FFF2-40B4-BE49-F238E27FC236}">
              <a16:creationId xmlns:a16="http://schemas.microsoft.com/office/drawing/2014/main" id="{00000000-0008-0000-0100-00004C030000}"/>
            </a:ext>
          </a:extLst>
        </xdr:cNvPr>
        <xdr:cNvSpPr/>
      </xdr:nvSpPr>
      <xdr:spPr>
        <a:xfrm>
          <a:off x="18605500" y="1854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76200</xdr:rowOff>
    </xdr:from>
    <xdr:to>
      <xdr:col>102</xdr:col>
      <xdr:colOff>114300</xdr:colOff>
      <xdr:row>108</xdr:row>
      <xdr:rowOff>79466</xdr:rowOff>
    </xdr:to>
    <xdr:cxnSp macro="">
      <xdr:nvCxnSpPr>
        <xdr:cNvPr id="845" name="直線コネクタ 844">
          <a:extLst>
            <a:ext uri="{FF2B5EF4-FFF2-40B4-BE49-F238E27FC236}">
              <a16:creationId xmlns:a16="http://schemas.microsoft.com/office/drawing/2014/main" id="{00000000-0008-0000-0100-00004D030000}"/>
            </a:ext>
          </a:extLst>
        </xdr:cNvPr>
        <xdr:cNvCxnSpPr/>
      </xdr:nvCxnSpPr>
      <xdr:spPr>
        <a:xfrm flipV="1">
          <a:off x="18656300" y="1859280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107604</xdr:rowOff>
    </xdr:from>
    <xdr:ext cx="469744" cy="259045"/>
    <xdr:sp macro="" textlink="">
      <xdr:nvSpPr>
        <xdr:cNvPr id="846" name="n_1aveValue【公民館】&#10;一人当たり面積">
          <a:extLst>
            <a:ext uri="{FF2B5EF4-FFF2-40B4-BE49-F238E27FC236}">
              <a16:creationId xmlns:a16="http://schemas.microsoft.com/office/drawing/2014/main" id="{00000000-0008-0000-0100-00004E030000}"/>
            </a:ext>
          </a:extLst>
        </xdr:cNvPr>
        <xdr:cNvSpPr txBox="1"/>
      </xdr:nvSpPr>
      <xdr:spPr>
        <a:xfrm>
          <a:off x="21075727" y="1810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107604</xdr:rowOff>
    </xdr:from>
    <xdr:ext cx="469744" cy="259045"/>
    <xdr:sp macro="" textlink="">
      <xdr:nvSpPr>
        <xdr:cNvPr id="847" name="n_2aveValue【公民館】&#10;一人当たり面積">
          <a:extLst>
            <a:ext uri="{FF2B5EF4-FFF2-40B4-BE49-F238E27FC236}">
              <a16:creationId xmlns:a16="http://schemas.microsoft.com/office/drawing/2014/main" id="{00000000-0008-0000-0100-00004F030000}"/>
            </a:ext>
          </a:extLst>
        </xdr:cNvPr>
        <xdr:cNvSpPr txBox="1"/>
      </xdr:nvSpPr>
      <xdr:spPr>
        <a:xfrm>
          <a:off x="20199427" y="1810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110870</xdr:rowOff>
    </xdr:from>
    <xdr:ext cx="469744" cy="259045"/>
    <xdr:sp macro="" textlink="">
      <xdr:nvSpPr>
        <xdr:cNvPr id="848" name="n_3aveValue【公民館】&#10;一人当たり面積">
          <a:extLst>
            <a:ext uri="{FF2B5EF4-FFF2-40B4-BE49-F238E27FC236}">
              <a16:creationId xmlns:a16="http://schemas.microsoft.com/office/drawing/2014/main" id="{00000000-0008-0000-0100-000050030000}"/>
            </a:ext>
          </a:extLst>
        </xdr:cNvPr>
        <xdr:cNvSpPr txBox="1"/>
      </xdr:nvSpPr>
      <xdr:spPr>
        <a:xfrm>
          <a:off x="19310427" y="1811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146793</xdr:rowOff>
    </xdr:from>
    <xdr:ext cx="469744" cy="259045"/>
    <xdr:sp macro="" textlink="">
      <xdr:nvSpPr>
        <xdr:cNvPr id="849" name="n_4aveValue【公民館】&#10;一人当たり面積">
          <a:extLst>
            <a:ext uri="{FF2B5EF4-FFF2-40B4-BE49-F238E27FC236}">
              <a16:creationId xmlns:a16="http://schemas.microsoft.com/office/drawing/2014/main" id="{00000000-0008-0000-0100-000051030000}"/>
            </a:ext>
          </a:extLst>
        </xdr:cNvPr>
        <xdr:cNvSpPr txBox="1"/>
      </xdr:nvSpPr>
      <xdr:spPr>
        <a:xfrm>
          <a:off x="18421427" y="18149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119759</xdr:rowOff>
    </xdr:from>
    <xdr:ext cx="469744" cy="259045"/>
    <xdr:sp macro="" textlink="">
      <xdr:nvSpPr>
        <xdr:cNvPr id="850" name="n_1mainValue【公民館】&#10;一人当たり面積">
          <a:extLst>
            <a:ext uri="{FF2B5EF4-FFF2-40B4-BE49-F238E27FC236}">
              <a16:creationId xmlns:a16="http://schemas.microsoft.com/office/drawing/2014/main" id="{00000000-0008-0000-0100-000052030000}"/>
            </a:ext>
          </a:extLst>
        </xdr:cNvPr>
        <xdr:cNvSpPr txBox="1"/>
      </xdr:nvSpPr>
      <xdr:spPr>
        <a:xfrm>
          <a:off x="21075727" y="18636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116495</xdr:rowOff>
    </xdr:from>
    <xdr:ext cx="469744" cy="259045"/>
    <xdr:sp macro="" textlink="">
      <xdr:nvSpPr>
        <xdr:cNvPr id="851" name="n_2mainValue【公民館】&#10;一人当たり面積">
          <a:extLst>
            <a:ext uri="{FF2B5EF4-FFF2-40B4-BE49-F238E27FC236}">
              <a16:creationId xmlns:a16="http://schemas.microsoft.com/office/drawing/2014/main" id="{00000000-0008-0000-0100-000053030000}"/>
            </a:ext>
          </a:extLst>
        </xdr:cNvPr>
        <xdr:cNvSpPr txBox="1"/>
      </xdr:nvSpPr>
      <xdr:spPr>
        <a:xfrm>
          <a:off x="20199427" y="1863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118127</xdr:rowOff>
    </xdr:from>
    <xdr:ext cx="469744" cy="259045"/>
    <xdr:sp macro="" textlink="">
      <xdr:nvSpPr>
        <xdr:cNvPr id="852" name="n_3mainValue【公民館】&#10;一人当たり面積">
          <a:extLst>
            <a:ext uri="{FF2B5EF4-FFF2-40B4-BE49-F238E27FC236}">
              <a16:creationId xmlns:a16="http://schemas.microsoft.com/office/drawing/2014/main" id="{00000000-0008-0000-0100-000054030000}"/>
            </a:ext>
          </a:extLst>
        </xdr:cNvPr>
        <xdr:cNvSpPr txBox="1"/>
      </xdr:nvSpPr>
      <xdr:spPr>
        <a:xfrm>
          <a:off x="19310427"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121393</xdr:rowOff>
    </xdr:from>
    <xdr:ext cx="469744" cy="259045"/>
    <xdr:sp macro="" textlink="">
      <xdr:nvSpPr>
        <xdr:cNvPr id="853" name="n_4mainValue【公民館】&#10;一人当たり面積">
          <a:extLst>
            <a:ext uri="{FF2B5EF4-FFF2-40B4-BE49-F238E27FC236}">
              <a16:creationId xmlns:a16="http://schemas.microsoft.com/office/drawing/2014/main" id="{00000000-0008-0000-0100-000055030000}"/>
            </a:ext>
          </a:extLst>
        </xdr:cNvPr>
        <xdr:cNvSpPr txBox="1"/>
      </xdr:nvSpPr>
      <xdr:spPr>
        <a:xfrm>
          <a:off x="18421427" y="1863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4" name="正方形/長方形 853">
          <a:extLst>
            <a:ext uri="{FF2B5EF4-FFF2-40B4-BE49-F238E27FC236}">
              <a16:creationId xmlns:a16="http://schemas.microsoft.com/office/drawing/2014/main" id="{00000000-0008-0000-0100-000056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5" name="正方形/長方形 854">
          <a:extLst>
            <a:ext uri="{FF2B5EF4-FFF2-40B4-BE49-F238E27FC236}">
              <a16:creationId xmlns:a16="http://schemas.microsoft.com/office/drawing/2014/main" id="{00000000-0008-0000-0100-000057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6" name="テキスト ボックス 855">
          <a:extLst>
            <a:ext uri="{FF2B5EF4-FFF2-40B4-BE49-F238E27FC236}">
              <a16:creationId xmlns:a16="http://schemas.microsoft.com/office/drawing/2014/main" id="{00000000-0008-0000-0100-000058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類似団体と比較して特に有形固定資産減価償却率が高くなっている施設は、認定こども園、幼稚園、保育所、学校施設、児童館である。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いづれの施設も、老朽化により今後維持補修費が増加していくと考えられる。平成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年度に策定した公共施設等総合管理計画および平成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年度に策定した個別管理計画に基づき、施設の維持管理を進めていく必要がある。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大分県玖珠町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15,244
15,128
286.60
9,570,076
9,010,565
528,671
4,952,081
7,748,386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2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2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2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2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2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2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2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2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2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2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2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200-00003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0000000-0008-0000-0200-00003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00000000-0008-0000-0200-00003D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00000000-0008-0000-0200-000040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00000000-0008-0000-0200-000042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00000000-0008-0000-0200-000044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00000000-0008-0000-0200-000046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00000000-0008-0000-0200-00004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00000000-0008-0000-0200-000049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00000000-0008-0000-0200-00004A000000}"/>
            </a:ext>
          </a:extLst>
        </xdr:cNvPr>
        <xdr:cNvCxnSpPr/>
      </xdr:nvCxnSpPr>
      <xdr:spPr>
        <a:xfrm flipV="1">
          <a:off x="4634865" y="9532620"/>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00000000-0008-0000-0200-00004B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00000000-0008-0000-0200-00004C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49547</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id="{00000000-0008-0000-0200-00004D000000}"/>
            </a:ext>
          </a:extLst>
        </xdr:cNvPr>
        <xdr:cNvSpPr txBox="1"/>
      </xdr:nvSpPr>
      <xdr:spPr>
        <a:xfrm>
          <a:off x="4673600" y="9307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78" name="直線コネクタ 77">
          <a:extLst>
            <a:ext uri="{FF2B5EF4-FFF2-40B4-BE49-F238E27FC236}">
              <a16:creationId xmlns:a16="http://schemas.microsoft.com/office/drawing/2014/main" id="{00000000-0008-0000-0200-00004E000000}"/>
            </a:ext>
          </a:extLst>
        </xdr:cNvPr>
        <xdr:cNvCxnSpPr/>
      </xdr:nvCxnSpPr>
      <xdr:spPr>
        <a:xfrm>
          <a:off x="4546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30860</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00000000-0008-0000-0200-00004F000000}"/>
            </a:ext>
          </a:extLst>
        </xdr:cNvPr>
        <xdr:cNvSpPr txBox="1"/>
      </xdr:nvSpPr>
      <xdr:spPr>
        <a:xfrm>
          <a:off x="4673600" y="103178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80" name="フローチャート: 判断 79">
          <a:extLst>
            <a:ext uri="{FF2B5EF4-FFF2-40B4-BE49-F238E27FC236}">
              <a16:creationId xmlns:a16="http://schemas.microsoft.com/office/drawing/2014/main" id="{00000000-0008-0000-0200-000050000000}"/>
            </a:ext>
          </a:extLst>
        </xdr:cNvPr>
        <xdr:cNvSpPr/>
      </xdr:nvSpPr>
      <xdr:spPr>
        <a:xfrm>
          <a:off x="4584700" y="1046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17780</xdr:rowOff>
    </xdr:from>
    <xdr:to>
      <xdr:col>20</xdr:col>
      <xdr:colOff>38100</xdr:colOff>
      <xdr:row>61</xdr:row>
      <xdr:rowOff>119380</xdr:rowOff>
    </xdr:to>
    <xdr:sp macro="" textlink="">
      <xdr:nvSpPr>
        <xdr:cNvPr id="81" name="フローチャート: 判断 80">
          <a:extLst>
            <a:ext uri="{FF2B5EF4-FFF2-40B4-BE49-F238E27FC236}">
              <a16:creationId xmlns:a16="http://schemas.microsoft.com/office/drawing/2014/main" id="{00000000-0008-0000-0200-000051000000}"/>
            </a:ext>
          </a:extLst>
        </xdr:cNvPr>
        <xdr:cNvSpPr/>
      </xdr:nvSpPr>
      <xdr:spPr>
        <a:xfrm>
          <a:off x="3746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164737</xdr:rowOff>
    </xdr:from>
    <xdr:to>
      <xdr:col>15</xdr:col>
      <xdr:colOff>101600</xdr:colOff>
      <xdr:row>61</xdr:row>
      <xdr:rowOff>94887</xdr:rowOff>
    </xdr:to>
    <xdr:sp macro="" textlink="">
      <xdr:nvSpPr>
        <xdr:cNvPr id="82" name="フローチャート: 判断 81">
          <a:extLst>
            <a:ext uri="{FF2B5EF4-FFF2-40B4-BE49-F238E27FC236}">
              <a16:creationId xmlns:a16="http://schemas.microsoft.com/office/drawing/2014/main" id="{00000000-0008-0000-0200-000052000000}"/>
            </a:ext>
          </a:extLst>
        </xdr:cNvPr>
        <xdr:cNvSpPr/>
      </xdr:nvSpPr>
      <xdr:spPr>
        <a:xfrm>
          <a:off x="28575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123916</xdr:rowOff>
    </xdr:from>
    <xdr:to>
      <xdr:col>10</xdr:col>
      <xdr:colOff>165100</xdr:colOff>
      <xdr:row>61</xdr:row>
      <xdr:rowOff>54066</xdr:rowOff>
    </xdr:to>
    <xdr:sp macro="" textlink="">
      <xdr:nvSpPr>
        <xdr:cNvPr id="83" name="フローチャート: 判断 82">
          <a:extLst>
            <a:ext uri="{FF2B5EF4-FFF2-40B4-BE49-F238E27FC236}">
              <a16:creationId xmlns:a16="http://schemas.microsoft.com/office/drawing/2014/main" id="{00000000-0008-0000-0200-000053000000}"/>
            </a:ext>
          </a:extLst>
        </xdr:cNvPr>
        <xdr:cNvSpPr/>
      </xdr:nvSpPr>
      <xdr:spPr>
        <a:xfrm>
          <a:off x="1968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84" name="フローチャート: 判断 83">
          <a:extLst>
            <a:ext uri="{FF2B5EF4-FFF2-40B4-BE49-F238E27FC236}">
              <a16:creationId xmlns:a16="http://schemas.microsoft.com/office/drawing/2014/main" id="{00000000-0008-0000-0200-000054000000}"/>
            </a:ext>
          </a:extLst>
        </xdr:cNvPr>
        <xdr:cNvSpPr/>
      </xdr:nvSpPr>
      <xdr:spPr>
        <a:xfrm>
          <a:off x="1079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200-00005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200-00005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200-00005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00000000-0008-0000-0200-00005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37374</xdr:rowOff>
    </xdr:from>
    <xdr:to>
      <xdr:col>24</xdr:col>
      <xdr:colOff>114300</xdr:colOff>
      <xdr:row>61</xdr:row>
      <xdr:rowOff>138974</xdr:rowOff>
    </xdr:to>
    <xdr:sp macro="" textlink="">
      <xdr:nvSpPr>
        <xdr:cNvPr id="90" name="楕円 89">
          <a:extLst>
            <a:ext uri="{FF2B5EF4-FFF2-40B4-BE49-F238E27FC236}">
              <a16:creationId xmlns:a16="http://schemas.microsoft.com/office/drawing/2014/main" id="{00000000-0008-0000-0200-00005A000000}"/>
            </a:ext>
          </a:extLst>
        </xdr:cNvPr>
        <xdr:cNvSpPr/>
      </xdr:nvSpPr>
      <xdr:spPr>
        <a:xfrm>
          <a:off x="4584700" y="1049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15801</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00000000-0008-0000-0200-00005B000000}"/>
            </a:ext>
          </a:extLst>
        </xdr:cNvPr>
        <xdr:cNvSpPr txBox="1"/>
      </xdr:nvSpPr>
      <xdr:spPr>
        <a:xfrm>
          <a:off x="4673600" y="1047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163104</xdr:rowOff>
    </xdr:from>
    <xdr:to>
      <xdr:col>20</xdr:col>
      <xdr:colOff>38100</xdr:colOff>
      <xdr:row>61</xdr:row>
      <xdr:rowOff>93254</xdr:rowOff>
    </xdr:to>
    <xdr:sp macro="" textlink="">
      <xdr:nvSpPr>
        <xdr:cNvPr id="92" name="楕円 91">
          <a:extLst>
            <a:ext uri="{FF2B5EF4-FFF2-40B4-BE49-F238E27FC236}">
              <a16:creationId xmlns:a16="http://schemas.microsoft.com/office/drawing/2014/main" id="{00000000-0008-0000-0200-00005C000000}"/>
            </a:ext>
          </a:extLst>
        </xdr:cNvPr>
        <xdr:cNvSpPr/>
      </xdr:nvSpPr>
      <xdr:spPr>
        <a:xfrm>
          <a:off x="3746500" y="1045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42454</xdr:rowOff>
    </xdr:from>
    <xdr:to>
      <xdr:col>24</xdr:col>
      <xdr:colOff>63500</xdr:colOff>
      <xdr:row>61</xdr:row>
      <xdr:rowOff>88174</xdr:rowOff>
    </xdr:to>
    <xdr:cxnSp macro="">
      <xdr:nvCxnSpPr>
        <xdr:cNvPr id="93" name="直線コネクタ 92">
          <a:extLst>
            <a:ext uri="{FF2B5EF4-FFF2-40B4-BE49-F238E27FC236}">
              <a16:creationId xmlns:a16="http://schemas.microsoft.com/office/drawing/2014/main" id="{00000000-0008-0000-0200-00005D000000}"/>
            </a:ext>
          </a:extLst>
        </xdr:cNvPr>
        <xdr:cNvCxnSpPr/>
      </xdr:nvCxnSpPr>
      <xdr:spPr>
        <a:xfrm>
          <a:off x="3797300" y="1050090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132080</xdr:rowOff>
    </xdr:from>
    <xdr:to>
      <xdr:col>15</xdr:col>
      <xdr:colOff>101600</xdr:colOff>
      <xdr:row>61</xdr:row>
      <xdr:rowOff>62230</xdr:rowOff>
    </xdr:to>
    <xdr:sp macro="" textlink="">
      <xdr:nvSpPr>
        <xdr:cNvPr id="94" name="楕円 93">
          <a:extLst>
            <a:ext uri="{FF2B5EF4-FFF2-40B4-BE49-F238E27FC236}">
              <a16:creationId xmlns:a16="http://schemas.microsoft.com/office/drawing/2014/main" id="{00000000-0008-0000-0200-00005E000000}"/>
            </a:ext>
          </a:extLst>
        </xdr:cNvPr>
        <xdr:cNvSpPr/>
      </xdr:nvSpPr>
      <xdr:spPr>
        <a:xfrm>
          <a:off x="2857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11430</xdr:rowOff>
    </xdr:from>
    <xdr:to>
      <xdr:col>19</xdr:col>
      <xdr:colOff>177800</xdr:colOff>
      <xdr:row>61</xdr:row>
      <xdr:rowOff>42454</xdr:rowOff>
    </xdr:to>
    <xdr:cxnSp macro="">
      <xdr:nvCxnSpPr>
        <xdr:cNvPr id="95" name="直線コネクタ 94">
          <a:extLst>
            <a:ext uri="{FF2B5EF4-FFF2-40B4-BE49-F238E27FC236}">
              <a16:creationId xmlns:a16="http://schemas.microsoft.com/office/drawing/2014/main" id="{00000000-0008-0000-0200-00005F000000}"/>
            </a:ext>
          </a:extLst>
        </xdr:cNvPr>
        <xdr:cNvCxnSpPr/>
      </xdr:nvCxnSpPr>
      <xdr:spPr>
        <a:xfrm>
          <a:off x="2908300" y="1046988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84727</xdr:rowOff>
    </xdr:from>
    <xdr:to>
      <xdr:col>10</xdr:col>
      <xdr:colOff>165100</xdr:colOff>
      <xdr:row>61</xdr:row>
      <xdr:rowOff>14877</xdr:rowOff>
    </xdr:to>
    <xdr:sp macro="" textlink="">
      <xdr:nvSpPr>
        <xdr:cNvPr id="96" name="楕円 95">
          <a:extLst>
            <a:ext uri="{FF2B5EF4-FFF2-40B4-BE49-F238E27FC236}">
              <a16:creationId xmlns:a16="http://schemas.microsoft.com/office/drawing/2014/main" id="{00000000-0008-0000-0200-000060000000}"/>
            </a:ext>
          </a:extLst>
        </xdr:cNvPr>
        <xdr:cNvSpPr/>
      </xdr:nvSpPr>
      <xdr:spPr>
        <a:xfrm>
          <a:off x="1968500" y="1037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135527</xdr:rowOff>
    </xdr:from>
    <xdr:to>
      <xdr:col>15</xdr:col>
      <xdr:colOff>50800</xdr:colOff>
      <xdr:row>61</xdr:row>
      <xdr:rowOff>11430</xdr:rowOff>
    </xdr:to>
    <xdr:cxnSp macro="">
      <xdr:nvCxnSpPr>
        <xdr:cNvPr id="97" name="直線コネクタ 96">
          <a:extLst>
            <a:ext uri="{FF2B5EF4-FFF2-40B4-BE49-F238E27FC236}">
              <a16:creationId xmlns:a16="http://schemas.microsoft.com/office/drawing/2014/main" id="{00000000-0008-0000-0200-000061000000}"/>
            </a:ext>
          </a:extLst>
        </xdr:cNvPr>
        <xdr:cNvCxnSpPr/>
      </xdr:nvCxnSpPr>
      <xdr:spPr>
        <a:xfrm>
          <a:off x="2019300" y="10422527"/>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37374</xdr:rowOff>
    </xdr:from>
    <xdr:to>
      <xdr:col>6</xdr:col>
      <xdr:colOff>38100</xdr:colOff>
      <xdr:row>60</xdr:row>
      <xdr:rowOff>138974</xdr:rowOff>
    </xdr:to>
    <xdr:sp macro="" textlink="">
      <xdr:nvSpPr>
        <xdr:cNvPr id="98" name="楕円 97">
          <a:extLst>
            <a:ext uri="{FF2B5EF4-FFF2-40B4-BE49-F238E27FC236}">
              <a16:creationId xmlns:a16="http://schemas.microsoft.com/office/drawing/2014/main" id="{00000000-0008-0000-0200-000062000000}"/>
            </a:ext>
          </a:extLst>
        </xdr:cNvPr>
        <xdr:cNvSpPr/>
      </xdr:nvSpPr>
      <xdr:spPr>
        <a:xfrm>
          <a:off x="1079500" y="1032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88174</xdr:rowOff>
    </xdr:from>
    <xdr:to>
      <xdr:col>10</xdr:col>
      <xdr:colOff>114300</xdr:colOff>
      <xdr:row>60</xdr:row>
      <xdr:rowOff>135527</xdr:rowOff>
    </xdr:to>
    <xdr:cxnSp macro="">
      <xdr:nvCxnSpPr>
        <xdr:cNvPr id="99" name="直線コネクタ 98">
          <a:extLst>
            <a:ext uri="{FF2B5EF4-FFF2-40B4-BE49-F238E27FC236}">
              <a16:creationId xmlns:a16="http://schemas.microsoft.com/office/drawing/2014/main" id="{00000000-0008-0000-0200-000063000000}"/>
            </a:ext>
          </a:extLst>
        </xdr:cNvPr>
        <xdr:cNvCxnSpPr/>
      </xdr:nvCxnSpPr>
      <xdr:spPr>
        <a:xfrm>
          <a:off x="1130300" y="10375174"/>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110507</xdr:rowOff>
    </xdr:from>
    <xdr:ext cx="405111" cy="259045"/>
    <xdr:sp macro="" textlink="">
      <xdr:nvSpPr>
        <xdr:cNvPr id="100" name="n_1aveValue【体育館・プール】&#10;有形固定資産減価償却率">
          <a:extLst>
            <a:ext uri="{FF2B5EF4-FFF2-40B4-BE49-F238E27FC236}">
              <a16:creationId xmlns:a16="http://schemas.microsoft.com/office/drawing/2014/main" id="{00000000-0008-0000-0200-000064000000}"/>
            </a:ext>
          </a:extLst>
        </xdr:cNvPr>
        <xdr:cNvSpPr txBox="1"/>
      </xdr:nvSpPr>
      <xdr:spPr>
        <a:xfrm>
          <a:off x="3582044"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86014</xdr:rowOff>
    </xdr:from>
    <xdr:ext cx="405111" cy="259045"/>
    <xdr:sp macro="" textlink="">
      <xdr:nvSpPr>
        <xdr:cNvPr id="101" name="n_2aveValue【体育館・プール】&#10;有形固定資産減価償却率">
          <a:extLst>
            <a:ext uri="{FF2B5EF4-FFF2-40B4-BE49-F238E27FC236}">
              <a16:creationId xmlns:a16="http://schemas.microsoft.com/office/drawing/2014/main" id="{00000000-0008-0000-0200-000065000000}"/>
            </a:ext>
          </a:extLst>
        </xdr:cNvPr>
        <xdr:cNvSpPr txBox="1"/>
      </xdr:nvSpPr>
      <xdr:spPr>
        <a:xfrm>
          <a:off x="2705744" y="1054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45193</xdr:rowOff>
    </xdr:from>
    <xdr:ext cx="405111" cy="259045"/>
    <xdr:sp macro="" textlink="">
      <xdr:nvSpPr>
        <xdr:cNvPr id="102" name="n_3aveValue【体育館・プール】&#10;有形固定資産減価償却率">
          <a:extLst>
            <a:ext uri="{FF2B5EF4-FFF2-40B4-BE49-F238E27FC236}">
              <a16:creationId xmlns:a16="http://schemas.microsoft.com/office/drawing/2014/main" id="{00000000-0008-0000-0200-000066000000}"/>
            </a:ext>
          </a:extLst>
        </xdr:cNvPr>
        <xdr:cNvSpPr txBox="1"/>
      </xdr:nvSpPr>
      <xdr:spPr>
        <a:xfrm>
          <a:off x="18167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12536</xdr:rowOff>
    </xdr:from>
    <xdr:ext cx="405111" cy="259045"/>
    <xdr:sp macro="" textlink="">
      <xdr:nvSpPr>
        <xdr:cNvPr id="103" name="n_4aveValue【体育館・プール】&#10;有形固定資産減価償却率">
          <a:extLst>
            <a:ext uri="{FF2B5EF4-FFF2-40B4-BE49-F238E27FC236}">
              <a16:creationId xmlns:a16="http://schemas.microsoft.com/office/drawing/2014/main" id="{00000000-0008-0000-0200-000067000000}"/>
            </a:ext>
          </a:extLst>
        </xdr:cNvPr>
        <xdr:cNvSpPr txBox="1"/>
      </xdr:nvSpPr>
      <xdr:spPr>
        <a:xfrm>
          <a:off x="927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109781</xdr:rowOff>
    </xdr:from>
    <xdr:ext cx="405111" cy="259045"/>
    <xdr:sp macro="" textlink="">
      <xdr:nvSpPr>
        <xdr:cNvPr id="104" name="n_1mainValue【体育館・プール】&#10;有形固定資産減価償却率">
          <a:extLst>
            <a:ext uri="{FF2B5EF4-FFF2-40B4-BE49-F238E27FC236}">
              <a16:creationId xmlns:a16="http://schemas.microsoft.com/office/drawing/2014/main" id="{00000000-0008-0000-0200-000068000000}"/>
            </a:ext>
          </a:extLst>
        </xdr:cNvPr>
        <xdr:cNvSpPr txBox="1"/>
      </xdr:nvSpPr>
      <xdr:spPr>
        <a:xfrm>
          <a:off x="3582044" y="1022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78757</xdr:rowOff>
    </xdr:from>
    <xdr:ext cx="405111" cy="259045"/>
    <xdr:sp macro="" textlink="">
      <xdr:nvSpPr>
        <xdr:cNvPr id="105" name="n_2mainValue【体育館・プール】&#10;有形固定資産減価償却率">
          <a:extLst>
            <a:ext uri="{FF2B5EF4-FFF2-40B4-BE49-F238E27FC236}">
              <a16:creationId xmlns:a16="http://schemas.microsoft.com/office/drawing/2014/main" id="{00000000-0008-0000-0200-000069000000}"/>
            </a:ext>
          </a:extLst>
        </xdr:cNvPr>
        <xdr:cNvSpPr txBox="1"/>
      </xdr:nvSpPr>
      <xdr:spPr>
        <a:xfrm>
          <a:off x="2705744"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31404</xdr:rowOff>
    </xdr:from>
    <xdr:ext cx="405111" cy="259045"/>
    <xdr:sp macro="" textlink="">
      <xdr:nvSpPr>
        <xdr:cNvPr id="106" name="n_3mainValue【体育館・プール】&#10;有形固定資産減価償却率">
          <a:extLst>
            <a:ext uri="{FF2B5EF4-FFF2-40B4-BE49-F238E27FC236}">
              <a16:creationId xmlns:a16="http://schemas.microsoft.com/office/drawing/2014/main" id="{00000000-0008-0000-0200-00006A000000}"/>
            </a:ext>
          </a:extLst>
        </xdr:cNvPr>
        <xdr:cNvSpPr txBox="1"/>
      </xdr:nvSpPr>
      <xdr:spPr>
        <a:xfrm>
          <a:off x="1816744" y="1014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155501</xdr:rowOff>
    </xdr:from>
    <xdr:ext cx="405111" cy="259045"/>
    <xdr:sp macro="" textlink="">
      <xdr:nvSpPr>
        <xdr:cNvPr id="107" name="n_4mainValue【体育館・プール】&#10;有形固定資産減価償却率">
          <a:extLst>
            <a:ext uri="{FF2B5EF4-FFF2-40B4-BE49-F238E27FC236}">
              <a16:creationId xmlns:a16="http://schemas.microsoft.com/office/drawing/2014/main" id="{00000000-0008-0000-0200-00006B000000}"/>
            </a:ext>
          </a:extLst>
        </xdr:cNvPr>
        <xdr:cNvSpPr txBox="1"/>
      </xdr:nvSpPr>
      <xdr:spPr>
        <a:xfrm>
          <a:off x="927744" y="1009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00000000-0008-0000-0200-00006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00000000-0008-0000-0200-00006D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00000000-0008-0000-0200-00006E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00000000-0008-0000-0200-00006F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00000000-0008-0000-0200-000070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00000000-0008-0000-0200-000071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00000000-0008-0000-0200-000072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00000000-0008-0000-0200-000073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8" name="直線コネクタ 117">
          <a:extLst>
            <a:ext uri="{FF2B5EF4-FFF2-40B4-BE49-F238E27FC236}">
              <a16:creationId xmlns:a16="http://schemas.microsoft.com/office/drawing/2014/main" id="{00000000-0008-0000-0200-000076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20" name="直線コネクタ 119">
          <a:extLst>
            <a:ext uri="{FF2B5EF4-FFF2-40B4-BE49-F238E27FC236}">
              <a16:creationId xmlns:a16="http://schemas.microsoft.com/office/drawing/2014/main" id="{00000000-0008-0000-0200-000078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1" name="テキスト ボックス 120">
          <a:extLst>
            <a:ext uri="{FF2B5EF4-FFF2-40B4-BE49-F238E27FC236}">
              <a16:creationId xmlns:a16="http://schemas.microsoft.com/office/drawing/2014/main" id="{00000000-0008-0000-0200-000079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2" name="直線コネクタ 121">
          <a:extLst>
            <a:ext uri="{FF2B5EF4-FFF2-40B4-BE49-F238E27FC236}">
              <a16:creationId xmlns:a16="http://schemas.microsoft.com/office/drawing/2014/main" id="{00000000-0008-0000-0200-00007A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3" name="テキスト ボックス 122">
          <a:extLst>
            <a:ext uri="{FF2B5EF4-FFF2-40B4-BE49-F238E27FC236}">
              <a16:creationId xmlns:a16="http://schemas.microsoft.com/office/drawing/2014/main" id="{00000000-0008-0000-0200-00007B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4" name="直線コネクタ 123">
          <a:extLst>
            <a:ext uri="{FF2B5EF4-FFF2-40B4-BE49-F238E27FC236}">
              <a16:creationId xmlns:a16="http://schemas.microsoft.com/office/drawing/2014/main" id="{00000000-0008-0000-0200-00007C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6" name="直線コネクタ 125">
          <a:extLst>
            <a:ext uri="{FF2B5EF4-FFF2-40B4-BE49-F238E27FC236}">
              <a16:creationId xmlns:a16="http://schemas.microsoft.com/office/drawing/2014/main" id="{00000000-0008-0000-0200-00007E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8" name="直線コネクタ 127">
          <a:extLst>
            <a:ext uri="{FF2B5EF4-FFF2-40B4-BE49-F238E27FC236}">
              <a16:creationId xmlns:a16="http://schemas.microsoft.com/office/drawing/2014/main" id="{00000000-0008-0000-0200-000080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0" name="【体育館・プール】&#10;一人当たり面積グラフ枠">
          <a:extLst>
            <a:ext uri="{FF2B5EF4-FFF2-40B4-BE49-F238E27FC236}">
              <a16:creationId xmlns:a16="http://schemas.microsoft.com/office/drawing/2014/main" id="{00000000-0008-0000-0200-000082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93980</xdr:rowOff>
    </xdr:from>
    <xdr:to>
      <xdr:col>54</xdr:col>
      <xdr:colOff>189865</xdr:colOff>
      <xdr:row>64</xdr:row>
      <xdr:rowOff>50800</xdr:rowOff>
    </xdr:to>
    <xdr:cxnSp macro="">
      <xdr:nvCxnSpPr>
        <xdr:cNvPr id="131" name="直線コネクタ 130">
          <a:extLst>
            <a:ext uri="{FF2B5EF4-FFF2-40B4-BE49-F238E27FC236}">
              <a16:creationId xmlns:a16="http://schemas.microsoft.com/office/drawing/2014/main" id="{00000000-0008-0000-0200-000083000000}"/>
            </a:ext>
          </a:extLst>
        </xdr:cNvPr>
        <xdr:cNvCxnSpPr/>
      </xdr:nvCxnSpPr>
      <xdr:spPr>
        <a:xfrm flipV="1">
          <a:off x="10476865" y="9523730"/>
          <a:ext cx="0" cy="1499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54627</xdr:rowOff>
    </xdr:from>
    <xdr:ext cx="469744" cy="259045"/>
    <xdr:sp macro="" textlink="">
      <xdr:nvSpPr>
        <xdr:cNvPr id="132" name="【体育館・プール】&#10;一人当たり面積最小値テキスト">
          <a:extLst>
            <a:ext uri="{FF2B5EF4-FFF2-40B4-BE49-F238E27FC236}">
              <a16:creationId xmlns:a16="http://schemas.microsoft.com/office/drawing/2014/main" id="{00000000-0008-0000-0200-000084000000}"/>
            </a:ext>
          </a:extLst>
        </xdr:cNvPr>
        <xdr:cNvSpPr txBox="1"/>
      </xdr:nvSpPr>
      <xdr:spPr>
        <a:xfrm>
          <a:off x="10515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50800</xdr:rowOff>
    </xdr:from>
    <xdr:to>
      <xdr:col>55</xdr:col>
      <xdr:colOff>88900</xdr:colOff>
      <xdr:row>64</xdr:row>
      <xdr:rowOff>50800</xdr:rowOff>
    </xdr:to>
    <xdr:cxnSp macro="">
      <xdr:nvCxnSpPr>
        <xdr:cNvPr id="133" name="直線コネクタ 132">
          <a:extLst>
            <a:ext uri="{FF2B5EF4-FFF2-40B4-BE49-F238E27FC236}">
              <a16:creationId xmlns:a16="http://schemas.microsoft.com/office/drawing/2014/main" id="{00000000-0008-0000-0200-000085000000}"/>
            </a:ext>
          </a:extLst>
        </xdr:cNvPr>
        <xdr:cNvCxnSpPr/>
      </xdr:nvCxnSpPr>
      <xdr:spPr>
        <a:xfrm>
          <a:off x="10388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40657</xdr:rowOff>
    </xdr:from>
    <xdr:ext cx="469744" cy="259045"/>
    <xdr:sp macro="" textlink="">
      <xdr:nvSpPr>
        <xdr:cNvPr id="134" name="【体育館・プール】&#10;一人当たり面積最大値テキスト">
          <a:extLst>
            <a:ext uri="{FF2B5EF4-FFF2-40B4-BE49-F238E27FC236}">
              <a16:creationId xmlns:a16="http://schemas.microsoft.com/office/drawing/2014/main" id="{00000000-0008-0000-0200-000086000000}"/>
            </a:ext>
          </a:extLst>
        </xdr:cNvPr>
        <xdr:cNvSpPr txBox="1"/>
      </xdr:nvSpPr>
      <xdr:spPr>
        <a:xfrm>
          <a:off x="10515600" y="929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93980</xdr:rowOff>
    </xdr:from>
    <xdr:to>
      <xdr:col>55</xdr:col>
      <xdr:colOff>88900</xdr:colOff>
      <xdr:row>55</xdr:row>
      <xdr:rowOff>93980</xdr:rowOff>
    </xdr:to>
    <xdr:cxnSp macro="">
      <xdr:nvCxnSpPr>
        <xdr:cNvPr id="135" name="直線コネクタ 134">
          <a:extLst>
            <a:ext uri="{FF2B5EF4-FFF2-40B4-BE49-F238E27FC236}">
              <a16:creationId xmlns:a16="http://schemas.microsoft.com/office/drawing/2014/main" id="{00000000-0008-0000-0200-000087000000}"/>
            </a:ext>
          </a:extLst>
        </xdr:cNvPr>
        <xdr:cNvCxnSpPr/>
      </xdr:nvCxnSpPr>
      <xdr:spPr>
        <a:xfrm>
          <a:off x="10388600" y="952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64787</xdr:rowOff>
    </xdr:from>
    <xdr:ext cx="469744" cy="259045"/>
    <xdr:sp macro="" textlink="">
      <xdr:nvSpPr>
        <xdr:cNvPr id="136" name="【体育館・プール】&#10;一人当たり面積平均値テキスト">
          <a:extLst>
            <a:ext uri="{FF2B5EF4-FFF2-40B4-BE49-F238E27FC236}">
              <a16:creationId xmlns:a16="http://schemas.microsoft.com/office/drawing/2014/main" id="{00000000-0008-0000-0200-000088000000}"/>
            </a:ext>
          </a:extLst>
        </xdr:cNvPr>
        <xdr:cNvSpPr txBox="1"/>
      </xdr:nvSpPr>
      <xdr:spPr>
        <a:xfrm>
          <a:off x="10515600" y="10351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41910</xdr:rowOff>
    </xdr:from>
    <xdr:to>
      <xdr:col>55</xdr:col>
      <xdr:colOff>50800</xdr:colOff>
      <xdr:row>61</xdr:row>
      <xdr:rowOff>143510</xdr:rowOff>
    </xdr:to>
    <xdr:sp macro="" textlink="">
      <xdr:nvSpPr>
        <xdr:cNvPr id="137" name="フローチャート: 判断 136">
          <a:extLst>
            <a:ext uri="{FF2B5EF4-FFF2-40B4-BE49-F238E27FC236}">
              <a16:creationId xmlns:a16="http://schemas.microsoft.com/office/drawing/2014/main" id="{00000000-0008-0000-0200-000089000000}"/>
            </a:ext>
          </a:extLst>
        </xdr:cNvPr>
        <xdr:cNvSpPr/>
      </xdr:nvSpPr>
      <xdr:spPr>
        <a:xfrm>
          <a:off x="10426700" y="1050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72390</xdr:rowOff>
    </xdr:from>
    <xdr:to>
      <xdr:col>50</xdr:col>
      <xdr:colOff>165100</xdr:colOff>
      <xdr:row>62</xdr:row>
      <xdr:rowOff>2540</xdr:rowOff>
    </xdr:to>
    <xdr:sp macro="" textlink="">
      <xdr:nvSpPr>
        <xdr:cNvPr id="138" name="フローチャート: 判断 137">
          <a:extLst>
            <a:ext uri="{FF2B5EF4-FFF2-40B4-BE49-F238E27FC236}">
              <a16:creationId xmlns:a16="http://schemas.microsoft.com/office/drawing/2014/main" id="{00000000-0008-0000-0200-00008A000000}"/>
            </a:ext>
          </a:extLst>
        </xdr:cNvPr>
        <xdr:cNvSpPr/>
      </xdr:nvSpPr>
      <xdr:spPr>
        <a:xfrm>
          <a:off x="9588500" y="1053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38100</xdr:rowOff>
    </xdr:from>
    <xdr:to>
      <xdr:col>46</xdr:col>
      <xdr:colOff>38100</xdr:colOff>
      <xdr:row>61</xdr:row>
      <xdr:rowOff>139700</xdr:rowOff>
    </xdr:to>
    <xdr:sp macro="" textlink="">
      <xdr:nvSpPr>
        <xdr:cNvPr id="139" name="フローチャート: 判断 138">
          <a:extLst>
            <a:ext uri="{FF2B5EF4-FFF2-40B4-BE49-F238E27FC236}">
              <a16:creationId xmlns:a16="http://schemas.microsoft.com/office/drawing/2014/main" id="{00000000-0008-0000-0200-00008B000000}"/>
            </a:ext>
          </a:extLst>
        </xdr:cNvPr>
        <xdr:cNvSpPr/>
      </xdr:nvSpPr>
      <xdr:spPr>
        <a:xfrm>
          <a:off x="8699500" y="1049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80010</xdr:rowOff>
    </xdr:from>
    <xdr:to>
      <xdr:col>41</xdr:col>
      <xdr:colOff>101600</xdr:colOff>
      <xdr:row>62</xdr:row>
      <xdr:rowOff>10160</xdr:rowOff>
    </xdr:to>
    <xdr:sp macro="" textlink="">
      <xdr:nvSpPr>
        <xdr:cNvPr id="140" name="フローチャート: 判断 139">
          <a:extLst>
            <a:ext uri="{FF2B5EF4-FFF2-40B4-BE49-F238E27FC236}">
              <a16:creationId xmlns:a16="http://schemas.microsoft.com/office/drawing/2014/main" id="{00000000-0008-0000-0200-00008C000000}"/>
            </a:ext>
          </a:extLst>
        </xdr:cNvPr>
        <xdr:cNvSpPr/>
      </xdr:nvSpPr>
      <xdr:spPr>
        <a:xfrm>
          <a:off x="7810500" y="1053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129540</xdr:rowOff>
    </xdr:from>
    <xdr:to>
      <xdr:col>36</xdr:col>
      <xdr:colOff>165100</xdr:colOff>
      <xdr:row>62</xdr:row>
      <xdr:rowOff>59690</xdr:rowOff>
    </xdr:to>
    <xdr:sp macro="" textlink="">
      <xdr:nvSpPr>
        <xdr:cNvPr id="141" name="フローチャート: 判断 140">
          <a:extLst>
            <a:ext uri="{FF2B5EF4-FFF2-40B4-BE49-F238E27FC236}">
              <a16:creationId xmlns:a16="http://schemas.microsoft.com/office/drawing/2014/main" id="{00000000-0008-0000-0200-00008D000000}"/>
            </a:ext>
          </a:extLst>
        </xdr:cNvPr>
        <xdr:cNvSpPr/>
      </xdr:nvSpPr>
      <xdr:spPr>
        <a:xfrm>
          <a:off x="6921500" y="1058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00000000-0008-0000-0200-00008E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00000000-0008-0000-0200-00008F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00000000-0008-0000-0200-000090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00000000-0008-0000-0200-000091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00000000-0008-0000-0200-000092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63500</xdr:rowOff>
    </xdr:from>
    <xdr:to>
      <xdr:col>55</xdr:col>
      <xdr:colOff>50800</xdr:colOff>
      <xdr:row>63</xdr:row>
      <xdr:rowOff>165100</xdr:rowOff>
    </xdr:to>
    <xdr:sp macro="" textlink="">
      <xdr:nvSpPr>
        <xdr:cNvPr id="147" name="楕円 146">
          <a:extLst>
            <a:ext uri="{FF2B5EF4-FFF2-40B4-BE49-F238E27FC236}">
              <a16:creationId xmlns:a16="http://schemas.microsoft.com/office/drawing/2014/main" id="{00000000-0008-0000-0200-000093000000}"/>
            </a:ext>
          </a:extLst>
        </xdr:cNvPr>
        <xdr:cNvSpPr/>
      </xdr:nvSpPr>
      <xdr:spPr>
        <a:xfrm>
          <a:off x="104267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149877</xdr:rowOff>
    </xdr:from>
    <xdr:ext cx="469744" cy="259045"/>
    <xdr:sp macro="" textlink="">
      <xdr:nvSpPr>
        <xdr:cNvPr id="148" name="【体育館・プール】&#10;一人当たり面積該当値テキスト">
          <a:extLst>
            <a:ext uri="{FF2B5EF4-FFF2-40B4-BE49-F238E27FC236}">
              <a16:creationId xmlns:a16="http://schemas.microsoft.com/office/drawing/2014/main" id="{00000000-0008-0000-0200-000094000000}"/>
            </a:ext>
          </a:extLst>
        </xdr:cNvPr>
        <xdr:cNvSpPr txBox="1"/>
      </xdr:nvSpPr>
      <xdr:spPr>
        <a:xfrm>
          <a:off x="10515600" y="1077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63500</xdr:rowOff>
    </xdr:from>
    <xdr:to>
      <xdr:col>50</xdr:col>
      <xdr:colOff>165100</xdr:colOff>
      <xdr:row>63</xdr:row>
      <xdr:rowOff>165100</xdr:rowOff>
    </xdr:to>
    <xdr:sp macro="" textlink="">
      <xdr:nvSpPr>
        <xdr:cNvPr id="149" name="楕円 148">
          <a:extLst>
            <a:ext uri="{FF2B5EF4-FFF2-40B4-BE49-F238E27FC236}">
              <a16:creationId xmlns:a16="http://schemas.microsoft.com/office/drawing/2014/main" id="{00000000-0008-0000-0200-000095000000}"/>
            </a:ext>
          </a:extLst>
        </xdr:cNvPr>
        <xdr:cNvSpPr/>
      </xdr:nvSpPr>
      <xdr:spPr>
        <a:xfrm>
          <a:off x="95885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114300</xdr:rowOff>
    </xdr:from>
    <xdr:to>
      <xdr:col>55</xdr:col>
      <xdr:colOff>0</xdr:colOff>
      <xdr:row>63</xdr:row>
      <xdr:rowOff>114300</xdr:rowOff>
    </xdr:to>
    <xdr:cxnSp macro="">
      <xdr:nvCxnSpPr>
        <xdr:cNvPr id="150" name="直線コネクタ 149">
          <a:extLst>
            <a:ext uri="{FF2B5EF4-FFF2-40B4-BE49-F238E27FC236}">
              <a16:creationId xmlns:a16="http://schemas.microsoft.com/office/drawing/2014/main" id="{00000000-0008-0000-0200-000096000000}"/>
            </a:ext>
          </a:extLst>
        </xdr:cNvPr>
        <xdr:cNvCxnSpPr/>
      </xdr:nvCxnSpPr>
      <xdr:spPr>
        <a:xfrm>
          <a:off x="9639300" y="109156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147320</xdr:rowOff>
    </xdr:from>
    <xdr:to>
      <xdr:col>46</xdr:col>
      <xdr:colOff>38100</xdr:colOff>
      <xdr:row>63</xdr:row>
      <xdr:rowOff>77470</xdr:rowOff>
    </xdr:to>
    <xdr:sp macro="" textlink="">
      <xdr:nvSpPr>
        <xdr:cNvPr id="151" name="楕円 150">
          <a:extLst>
            <a:ext uri="{FF2B5EF4-FFF2-40B4-BE49-F238E27FC236}">
              <a16:creationId xmlns:a16="http://schemas.microsoft.com/office/drawing/2014/main" id="{00000000-0008-0000-0200-000097000000}"/>
            </a:ext>
          </a:extLst>
        </xdr:cNvPr>
        <xdr:cNvSpPr/>
      </xdr:nvSpPr>
      <xdr:spPr>
        <a:xfrm>
          <a:off x="8699500" y="1077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26670</xdr:rowOff>
    </xdr:from>
    <xdr:to>
      <xdr:col>50</xdr:col>
      <xdr:colOff>114300</xdr:colOff>
      <xdr:row>63</xdr:row>
      <xdr:rowOff>114300</xdr:rowOff>
    </xdr:to>
    <xdr:cxnSp macro="">
      <xdr:nvCxnSpPr>
        <xdr:cNvPr id="152" name="直線コネクタ 151">
          <a:extLst>
            <a:ext uri="{FF2B5EF4-FFF2-40B4-BE49-F238E27FC236}">
              <a16:creationId xmlns:a16="http://schemas.microsoft.com/office/drawing/2014/main" id="{00000000-0008-0000-0200-000098000000}"/>
            </a:ext>
          </a:extLst>
        </xdr:cNvPr>
        <xdr:cNvCxnSpPr/>
      </xdr:nvCxnSpPr>
      <xdr:spPr>
        <a:xfrm>
          <a:off x="8750300" y="1082802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152400</xdr:rowOff>
    </xdr:from>
    <xdr:to>
      <xdr:col>41</xdr:col>
      <xdr:colOff>101600</xdr:colOff>
      <xdr:row>63</xdr:row>
      <xdr:rowOff>82550</xdr:rowOff>
    </xdr:to>
    <xdr:sp macro="" textlink="">
      <xdr:nvSpPr>
        <xdr:cNvPr id="153" name="楕円 152">
          <a:extLst>
            <a:ext uri="{FF2B5EF4-FFF2-40B4-BE49-F238E27FC236}">
              <a16:creationId xmlns:a16="http://schemas.microsoft.com/office/drawing/2014/main" id="{00000000-0008-0000-0200-000099000000}"/>
            </a:ext>
          </a:extLst>
        </xdr:cNvPr>
        <xdr:cNvSpPr/>
      </xdr:nvSpPr>
      <xdr:spPr>
        <a:xfrm>
          <a:off x="7810500" y="1078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26670</xdr:rowOff>
    </xdr:from>
    <xdr:to>
      <xdr:col>45</xdr:col>
      <xdr:colOff>177800</xdr:colOff>
      <xdr:row>63</xdr:row>
      <xdr:rowOff>31750</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flipV="1">
          <a:off x="7861300" y="1082802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154940</xdr:rowOff>
    </xdr:from>
    <xdr:to>
      <xdr:col>36</xdr:col>
      <xdr:colOff>165100</xdr:colOff>
      <xdr:row>63</xdr:row>
      <xdr:rowOff>85090</xdr:rowOff>
    </xdr:to>
    <xdr:sp macro="" textlink="">
      <xdr:nvSpPr>
        <xdr:cNvPr id="155" name="楕円 154">
          <a:extLst>
            <a:ext uri="{FF2B5EF4-FFF2-40B4-BE49-F238E27FC236}">
              <a16:creationId xmlns:a16="http://schemas.microsoft.com/office/drawing/2014/main" id="{00000000-0008-0000-0200-00009B000000}"/>
            </a:ext>
          </a:extLst>
        </xdr:cNvPr>
        <xdr:cNvSpPr/>
      </xdr:nvSpPr>
      <xdr:spPr>
        <a:xfrm>
          <a:off x="6921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31750</xdr:rowOff>
    </xdr:from>
    <xdr:to>
      <xdr:col>41</xdr:col>
      <xdr:colOff>50800</xdr:colOff>
      <xdr:row>63</xdr:row>
      <xdr:rowOff>34290</xdr:rowOff>
    </xdr:to>
    <xdr:cxnSp macro="">
      <xdr:nvCxnSpPr>
        <xdr:cNvPr id="156" name="直線コネクタ 155">
          <a:extLst>
            <a:ext uri="{FF2B5EF4-FFF2-40B4-BE49-F238E27FC236}">
              <a16:creationId xmlns:a16="http://schemas.microsoft.com/office/drawing/2014/main" id="{00000000-0008-0000-0200-00009C000000}"/>
            </a:ext>
          </a:extLst>
        </xdr:cNvPr>
        <xdr:cNvCxnSpPr/>
      </xdr:nvCxnSpPr>
      <xdr:spPr>
        <a:xfrm flipV="1">
          <a:off x="6972300" y="1083310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19067</xdr:rowOff>
    </xdr:from>
    <xdr:ext cx="469744" cy="259045"/>
    <xdr:sp macro="" textlink="">
      <xdr:nvSpPr>
        <xdr:cNvPr id="157" name="n_1aveValue【体育館・プール】&#10;一人当たり面積">
          <a:extLst>
            <a:ext uri="{FF2B5EF4-FFF2-40B4-BE49-F238E27FC236}">
              <a16:creationId xmlns:a16="http://schemas.microsoft.com/office/drawing/2014/main" id="{00000000-0008-0000-0200-00009D000000}"/>
            </a:ext>
          </a:extLst>
        </xdr:cNvPr>
        <xdr:cNvSpPr txBox="1"/>
      </xdr:nvSpPr>
      <xdr:spPr>
        <a:xfrm>
          <a:off x="9391727" y="1030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156227</xdr:rowOff>
    </xdr:from>
    <xdr:ext cx="469744" cy="259045"/>
    <xdr:sp macro="" textlink="">
      <xdr:nvSpPr>
        <xdr:cNvPr id="158" name="n_2aveValue【体育館・プール】&#10;一人当たり面積">
          <a:extLst>
            <a:ext uri="{FF2B5EF4-FFF2-40B4-BE49-F238E27FC236}">
              <a16:creationId xmlns:a16="http://schemas.microsoft.com/office/drawing/2014/main" id="{00000000-0008-0000-0200-00009E000000}"/>
            </a:ext>
          </a:extLst>
        </xdr:cNvPr>
        <xdr:cNvSpPr txBox="1"/>
      </xdr:nvSpPr>
      <xdr:spPr>
        <a:xfrm>
          <a:off x="8515427" y="1027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26687</xdr:rowOff>
    </xdr:from>
    <xdr:ext cx="469744" cy="259045"/>
    <xdr:sp macro="" textlink="">
      <xdr:nvSpPr>
        <xdr:cNvPr id="159" name="n_3aveValue【体育館・プール】&#10;一人当たり面積">
          <a:extLst>
            <a:ext uri="{FF2B5EF4-FFF2-40B4-BE49-F238E27FC236}">
              <a16:creationId xmlns:a16="http://schemas.microsoft.com/office/drawing/2014/main" id="{00000000-0008-0000-0200-00009F000000}"/>
            </a:ext>
          </a:extLst>
        </xdr:cNvPr>
        <xdr:cNvSpPr txBox="1"/>
      </xdr:nvSpPr>
      <xdr:spPr>
        <a:xfrm>
          <a:off x="7626427" y="1031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76217</xdr:rowOff>
    </xdr:from>
    <xdr:ext cx="469744" cy="259045"/>
    <xdr:sp macro="" textlink="">
      <xdr:nvSpPr>
        <xdr:cNvPr id="160" name="n_4aveValue【体育館・プール】&#10;一人当たり面積">
          <a:extLst>
            <a:ext uri="{FF2B5EF4-FFF2-40B4-BE49-F238E27FC236}">
              <a16:creationId xmlns:a16="http://schemas.microsoft.com/office/drawing/2014/main" id="{00000000-0008-0000-0200-0000A0000000}"/>
            </a:ext>
          </a:extLst>
        </xdr:cNvPr>
        <xdr:cNvSpPr txBox="1"/>
      </xdr:nvSpPr>
      <xdr:spPr>
        <a:xfrm>
          <a:off x="6737427" y="10363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156227</xdr:rowOff>
    </xdr:from>
    <xdr:ext cx="469744" cy="259045"/>
    <xdr:sp macro="" textlink="">
      <xdr:nvSpPr>
        <xdr:cNvPr id="161" name="n_1mainValue【体育館・プール】&#10;一人当たり面積">
          <a:extLst>
            <a:ext uri="{FF2B5EF4-FFF2-40B4-BE49-F238E27FC236}">
              <a16:creationId xmlns:a16="http://schemas.microsoft.com/office/drawing/2014/main" id="{00000000-0008-0000-0200-0000A1000000}"/>
            </a:ext>
          </a:extLst>
        </xdr:cNvPr>
        <xdr:cNvSpPr txBox="1"/>
      </xdr:nvSpPr>
      <xdr:spPr>
        <a:xfrm>
          <a:off x="9391727" y="1095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68597</xdr:rowOff>
    </xdr:from>
    <xdr:ext cx="469744" cy="259045"/>
    <xdr:sp macro="" textlink="">
      <xdr:nvSpPr>
        <xdr:cNvPr id="162" name="n_2mainValue【体育館・プール】&#10;一人当たり面積">
          <a:extLst>
            <a:ext uri="{FF2B5EF4-FFF2-40B4-BE49-F238E27FC236}">
              <a16:creationId xmlns:a16="http://schemas.microsoft.com/office/drawing/2014/main" id="{00000000-0008-0000-0200-0000A2000000}"/>
            </a:ext>
          </a:extLst>
        </xdr:cNvPr>
        <xdr:cNvSpPr txBox="1"/>
      </xdr:nvSpPr>
      <xdr:spPr>
        <a:xfrm>
          <a:off x="8515427" y="1086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73677</xdr:rowOff>
    </xdr:from>
    <xdr:ext cx="469744" cy="259045"/>
    <xdr:sp macro="" textlink="">
      <xdr:nvSpPr>
        <xdr:cNvPr id="163" name="n_3mainValue【体育館・プール】&#10;一人当たり面積">
          <a:extLst>
            <a:ext uri="{FF2B5EF4-FFF2-40B4-BE49-F238E27FC236}">
              <a16:creationId xmlns:a16="http://schemas.microsoft.com/office/drawing/2014/main" id="{00000000-0008-0000-0200-0000A3000000}"/>
            </a:ext>
          </a:extLst>
        </xdr:cNvPr>
        <xdr:cNvSpPr txBox="1"/>
      </xdr:nvSpPr>
      <xdr:spPr>
        <a:xfrm>
          <a:off x="7626427" y="1087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76217</xdr:rowOff>
    </xdr:from>
    <xdr:ext cx="469744" cy="259045"/>
    <xdr:sp macro="" textlink="">
      <xdr:nvSpPr>
        <xdr:cNvPr id="164" name="n_4mainValue【体育館・プール】&#10;一人当たり面積">
          <a:extLst>
            <a:ext uri="{FF2B5EF4-FFF2-40B4-BE49-F238E27FC236}">
              <a16:creationId xmlns:a16="http://schemas.microsoft.com/office/drawing/2014/main" id="{00000000-0008-0000-0200-0000A4000000}"/>
            </a:ext>
          </a:extLst>
        </xdr:cNvPr>
        <xdr:cNvSpPr txBox="1"/>
      </xdr:nvSpPr>
      <xdr:spPr>
        <a:xfrm>
          <a:off x="67374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a:extLst>
            <a:ext uri="{FF2B5EF4-FFF2-40B4-BE49-F238E27FC236}">
              <a16:creationId xmlns:a16="http://schemas.microsoft.com/office/drawing/2014/main" id="{00000000-0008-0000-0200-0000A5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a:extLst>
            <a:ext uri="{FF2B5EF4-FFF2-40B4-BE49-F238E27FC236}">
              <a16:creationId xmlns:a16="http://schemas.microsoft.com/office/drawing/2014/main" id="{00000000-0008-0000-0200-0000A7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a:extLst>
            <a:ext uri="{FF2B5EF4-FFF2-40B4-BE49-F238E27FC236}">
              <a16:creationId xmlns:a16="http://schemas.microsoft.com/office/drawing/2014/main" id="{00000000-0008-0000-0200-0000A8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a:extLst>
            <a:ext uri="{FF2B5EF4-FFF2-40B4-BE49-F238E27FC236}">
              <a16:creationId xmlns:a16="http://schemas.microsoft.com/office/drawing/2014/main" id="{00000000-0008-0000-0200-0000AA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a:extLst>
            <a:ext uri="{FF2B5EF4-FFF2-40B4-BE49-F238E27FC236}">
              <a16:creationId xmlns:a16="http://schemas.microsoft.com/office/drawing/2014/main" id="{00000000-0008-0000-0200-0000AB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a:extLst>
            <a:ext uri="{FF2B5EF4-FFF2-40B4-BE49-F238E27FC236}">
              <a16:creationId xmlns:a16="http://schemas.microsoft.com/office/drawing/2014/main" id="{00000000-0008-0000-0200-0000AC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3" name="テキスト ボックス 172">
          <a:extLst>
            <a:ext uri="{FF2B5EF4-FFF2-40B4-BE49-F238E27FC236}">
              <a16:creationId xmlns:a16="http://schemas.microsoft.com/office/drawing/2014/main" id="{00000000-0008-0000-0200-0000AD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4" name="直線コネクタ 173">
          <a:extLst>
            <a:ext uri="{FF2B5EF4-FFF2-40B4-BE49-F238E27FC236}">
              <a16:creationId xmlns:a16="http://schemas.microsoft.com/office/drawing/2014/main" id="{00000000-0008-0000-0200-0000AE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5" name="テキスト ボックス 174">
          <a:extLst>
            <a:ext uri="{FF2B5EF4-FFF2-40B4-BE49-F238E27FC236}">
              <a16:creationId xmlns:a16="http://schemas.microsoft.com/office/drawing/2014/main" id="{00000000-0008-0000-0200-0000AF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6" name="直線コネクタ 175">
          <a:extLst>
            <a:ext uri="{FF2B5EF4-FFF2-40B4-BE49-F238E27FC236}">
              <a16:creationId xmlns:a16="http://schemas.microsoft.com/office/drawing/2014/main" id="{00000000-0008-0000-0200-0000B0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7" name="テキスト ボックス 176">
          <a:extLst>
            <a:ext uri="{FF2B5EF4-FFF2-40B4-BE49-F238E27FC236}">
              <a16:creationId xmlns:a16="http://schemas.microsoft.com/office/drawing/2014/main" id="{00000000-0008-0000-0200-0000B100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8" name="直線コネクタ 177">
          <a:extLst>
            <a:ext uri="{FF2B5EF4-FFF2-40B4-BE49-F238E27FC236}">
              <a16:creationId xmlns:a16="http://schemas.microsoft.com/office/drawing/2014/main" id="{00000000-0008-0000-0200-0000B2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9" name="テキスト ボックス 178">
          <a:extLst>
            <a:ext uri="{FF2B5EF4-FFF2-40B4-BE49-F238E27FC236}">
              <a16:creationId xmlns:a16="http://schemas.microsoft.com/office/drawing/2014/main" id="{00000000-0008-0000-0200-0000B3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80" name="直線コネクタ 179">
          <a:extLst>
            <a:ext uri="{FF2B5EF4-FFF2-40B4-BE49-F238E27FC236}">
              <a16:creationId xmlns:a16="http://schemas.microsoft.com/office/drawing/2014/main" id="{00000000-0008-0000-0200-0000B4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81" name="テキスト ボックス 180">
          <a:extLst>
            <a:ext uri="{FF2B5EF4-FFF2-40B4-BE49-F238E27FC236}">
              <a16:creationId xmlns:a16="http://schemas.microsoft.com/office/drawing/2014/main" id="{00000000-0008-0000-0200-0000B5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2" name="直線コネクタ 181">
          <a:extLst>
            <a:ext uri="{FF2B5EF4-FFF2-40B4-BE49-F238E27FC236}">
              <a16:creationId xmlns:a16="http://schemas.microsoft.com/office/drawing/2014/main" id="{00000000-0008-0000-0200-0000B6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4" name="直線コネクタ 183">
          <a:extLst>
            <a:ext uri="{FF2B5EF4-FFF2-40B4-BE49-F238E27FC236}">
              <a16:creationId xmlns:a16="http://schemas.microsoft.com/office/drawing/2014/main" id="{00000000-0008-0000-0200-0000B8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6" name="直線コネクタ 185">
          <a:extLst>
            <a:ext uri="{FF2B5EF4-FFF2-40B4-BE49-F238E27FC236}">
              <a16:creationId xmlns:a16="http://schemas.microsoft.com/office/drawing/2014/main" id="{00000000-0008-0000-0200-0000BA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7" name="テキスト ボックス 186">
          <a:extLst>
            <a:ext uri="{FF2B5EF4-FFF2-40B4-BE49-F238E27FC236}">
              <a16:creationId xmlns:a16="http://schemas.microsoft.com/office/drawing/2014/main" id="{00000000-0008-0000-0200-0000BB00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8" name="【福祉施設】&#10;有形固定資産減価償却率グラフ枠">
          <a:extLst>
            <a:ext uri="{FF2B5EF4-FFF2-40B4-BE49-F238E27FC236}">
              <a16:creationId xmlns:a16="http://schemas.microsoft.com/office/drawing/2014/main" id="{00000000-0008-0000-0200-0000BC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133350</xdr:rowOff>
    </xdr:from>
    <xdr:to>
      <xdr:col>24</xdr:col>
      <xdr:colOff>62865</xdr:colOff>
      <xdr:row>86</xdr:row>
      <xdr:rowOff>114300</xdr:rowOff>
    </xdr:to>
    <xdr:cxnSp macro="">
      <xdr:nvCxnSpPr>
        <xdr:cNvPr id="189" name="直線コネクタ 188">
          <a:extLst>
            <a:ext uri="{FF2B5EF4-FFF2-40B4-BE49-F238E27FC236}">
              <a16:creationId xmlns:a16="http://schemas.microsoft.com/office/drawing/2014/main" id="{00000000-0008-0000-0200-0000BD000000}"/>
            </a:ext>
          </a:extLst>
        </xdr:cNvPr>
        <xdr:cNvCxnSpPr/>
      </xdr:nvCxnSpPr>
      <xdr:spPr>
        <a:xfrm flipV="1">
          <a:off x="4634865" y="135064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90" name="【福祉施設】&#10;有形固定資産減価償却率最小値テキスト">
          <a:extLst>
            <a:ext uri="{FF2B5EF4-FFF2-40B4-BE49-F238E27FC236}">
              <a16:creationId xmlns:a16="http://schemas.microsoft.com/office/drawing/2014/main" id="{00000000-0008-0000-0200-0000BE00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91" name="直線コネクタ 190">
          <a:extLst>
            <a:ext uri="{FF2B5EF4-FFF2-40B4-BE49-F238E27FC236}">
              <a16:creationId xmlns:a16="http://schemas.microsoft.com/office/drawing/2014/main" id="{00000000-0008-0000-0200-0000BF00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80027</xdr:rowOff>
    </xdr:from>
    <xdr:ext cx="405111" cy="259045"/>
    <xdr:sp macro="" textlink="">
      <xdr:nvSpPr>
        <xdr:cNvPr id="192" name="【福祉施設】&#10;有形固定資産減価償却率最大値テキスト">
          <a:extLst>
            <a:ext uri="{FF2B5EF4-FFF2-40B4-BE49-F238E27FC236}">
              <a16:creationId xmlns:a16="http://schemas.microsoft.com/office/drawing/2014/main" id="{00000000-0008-0000-0200-0000C0000000}"/>
            </a:ext>
          </a:extLst>
        </xdr:cNvPr>
        <xdr:cNvSpPr txBox="1"/>
      </xdr:nvSpPr>
      <xdr:spPr>
        <a:xfrm>
          <a:off x="4673600" y="13281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133350</xdr:rowOff>
    </xdr:from>
    <xdr:to>
      <xdr:col>24</xdr:col>
      <xdr:colOff>152400</xdr:colOff>
      <xdr:row>78</xdr:row>
      <xdr:rowOff>133350</xdr:rowOff>
    </xdr:to>
    <xdr:cxnSp macro="">
      <xdr:nvCxnSpPr>
        <xdr:cNvPr id="193" name="直線コネクタ 192">
          <a:extLst>
            <a:ext uri="{FF2B5EF4-FFF2-40B4-BE49-F238E27FC236}">
              <a16:creationId xmlns:a16="http://schemas.microsoft.com/office/drawing/2014/main" id="{00000000-0008-0000-0200-0000C1000000}"/>
            </a:ext>
          </a:extLst>
        </xdr:cNvPr>
        <xdr:cNvCxnSpPr/>
      </xdr:nvCxnSpPr>
      <xdr:spPr>
        <a:xfrm>
          <a:off x="4546600" y="1350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122572</xdr:rowOff>
    </xdr:from>
    <xdr:ext cx="405111" cy="259045"/>
    <xdr:sp macro="" textlink="">
      <xdr:nvSpPr>
        <xdr:cNvPr id="194" name="【福祉施設】&#10;有形固定資産減価償却率平均値テキスト">
          <a:extLst>
            <a:ext uri="{FF2B5EF4-FFF2-40B4-BE49-F238E27FC236}">
              <a16:creationId xmlns:a16="http://schemas.microsoft.com/office/drawing/2014/main" id="{00000000-0008-0000-0200-0000C2000000}"/>
            </a:ext>
          </a:extLst>
        </xdr:cNvPr>
        <xdr:cNvSpPr txBox="1"/>
      </xdr:nvSpPr>
      <xdr:spPr>
        <a:xfrm>
          <a:off x="4673600" y="13838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99695</xdr:rowOff>
    </xdr:from>
    <xdr:to>
      <xdr:col>24</xdr:col>
      <xdr:colOff>114300</xdr:colOff>
      <xdr:row>82</xdr:row>
      <xdr:rowOff>29845</xdr:rowOff>
    </xdr:to>
    <xdr:sp macro="" textlink="">
      <xdr:nvSpPr>
        <xdr:cNvPr id="195" name="フローチャート: 判断 194">
          <a:extLst>
            <a:ext uri="{FF2B5EF4-FFF2-40B4-BE49-F238E27FC236}">
              <a16:creationId xmlns:a16="http://schemas.microsoft.com/office/drawing/2014/main" id="{00000000-0008-0000-0200-0000C3000000}"/>
            </a:ext>
          </a:extLst>
        </xdr:cNvPr>
        <xdr:cNvSpPr/>
      </xdr:nvSpPr>
      <xdr:spPr>
        <a:xfrm>
          <a:off x="45847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74930</xdr:rowOff>
    </xdr:from>
    <xdr:to>
      <xdr:col>20</xdr:col>
      <xdr:colOff>38100</xdr:colOff>
      <xdr:row>82</xdr:row>
      <xdr:rowOff>5080</xdr:rowOff>
    </xdr:to>
    <xdr:sp macro="" textlink="">
      <xdr:nvSpPr>
        <xdr:cNvPr id="196" name="フローチャート: 判断 195">
          <a:extLst>
            <a:ext uri="{FF2B5EF4-FFF2-40B4-BE49-F238E27FC236}">
              <a16:creationId xmlns:a16="http://schemas.microsoft.com/office/drawing/2014/main" id="{00000000-0008-0000-0200-0000C4000000}"/>
            </a:ext>
          </a:extLst>
        </xdr:cNvPr>
        <xdr:cNvSpPr/>
      </xdr:nvSpPr>
      <xdr:spPr>
        <a:xfrm>
          <a:off x="3746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27305</xdr:rowOff>
    </xdr:from>
    <xdr:to>
      <xdr:col>15</xdr:col>
      <xdr:colOff>101600</xdr:colOff>
      <xdr:row>81</xdr:row>
      <xdr:rowOff>128905</xdr:rowOff>
    </xdr:to>
    <xdr:sp macro="" textlink="">
      <xdr:nvSpPr>
        <xdr:cNvPr id="197" name="フローチャート: 判断 196">
          <a:extLst>
            <a:ext uri="{FF2B5EF4-FFF2-40B4-BE49-F238E27FC236}">
              <a16:creationId xmlns:a16="http://schemas.microsoft.com/office/drawing/2014/main" id="{00000000-0008-0000-0200-0000C5000000}"/>
            </a:ext>
          </a:extLst>
        </xdr:cNvPr>
        <xdr:cNvSpPr/>
      </xdr:nvSpPr>
      <xdr:spPr>
        <a:xfrm>
          <a:off x="28575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133986</xdr:rowOff>
    </xdr:from>
    <xdr:to>
      <xdr:col>10</xdr:col>
      <xdr:colOff>165100</xdr:colOff>
      <xdr:row>81</xdr:row>
      <xdr:rowOff>64136</xdr:rowOff>
    </xdr:to>
    <xdr:sp macro="" textlink="">
      <xdr:nvSpPr>
        <xdr:cNvPr id="198" name="フローチャート: 判断 197">
          <a:extLst>
            <a:ext uri="{FF2B5EF4-FFF2-40B4-BE49-F238E27FC236}">
              <a16:creationId xmlns:a16="http://schemas.microsoft.com/office/drawing/2014/main" id="{00000000-0008-0000-0200-0000C6000000}"/>
            </a:ext>
          </a:extLst>
        </xdr:cNvPr>
        <xdr:cNvSpPr/>
      </xdr:nvSpPr>
      <xdr:spPr>
        <a:xfrm>
          <a:off x="1968500" y="1384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109220</xdr:rowOff>
    </xdr:from>
    <xdr:to>
      <xdr:col>6</xdr:col>
      <xdr:colOff>38100</xdr:colOff>
      <xdr:row>81</xdr:row>
      <xdr:rowOff>39370</xdr:rowOff>
    </xdr:to>
    <xdr:sp macro="" textlink="">
      <xdr:nvSpPr>
        <xdr:cNvPr id="199" name="フローチャート: 判断 198">
          <a:extLst>
            <a:ext uri="{FF2B5EF4-FFF2-40B4-BE49-F238E27FC236}">
              <a16:creationId xmlns:a16="http://schemas.microsoft.com/office/drawing/2014/main" id="{00000000-0008-0000-0200-0000C7000000}"/>
            </a:ext>
          </a:extLst>
        </xdr:cNvPr>
        <xdr:cNvSpPr/>
      </xdr:nvSpPr>
      <xdr:spPr>
        <a:xfrm>
          <a:off x="1079500" y="1382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00000000-0008-0000-0200-0000C8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00000000-0008-0000-0200-0000C9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00000000-0008-0000-0200-0000CA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00000000-0008-0000-0200-0000CB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00000000-0008-0000-0200-0000CC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143511</xdr:rowOff>
    </xdr:from>
    <xdr:to>
      <xdr:col>24</xdr:col>
      <xdr:colOff>114300</xdr:colOff>
      <xdr:row>85</xdr:row>
      <xdr:rowOff>73661</xdr:rowOff>
    </xdr:to>
    <xdr:sp macro="" textlink="">
      <xdr:nvSpPr>
        <xdr:cNvPr id="205" name="楕円 204">
          <a:extLst>
            <a:ext uri="{FF2B5EF4-FFF2-40B4-BE49-F238E27FC236}">
              <a16:creationId xmlns:a16="http://schemas.microsoft.com/office/drawing/2014/main" id="{00000000-0008-0000-0200-0000CD000000}"/>
            </a:ext>
          </a:extLst>
        </xdr:cNvPr>
        <xdr:cNvSpPr/>
      </xdr:nvSpPr>
      <xdr:spPr>
        <a:xfrm>
          <a:off x="4584700" y="1454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121938</xdr:rowOff>
    </xdr:from>
    <xdr:ext cx="405111" cy="259045"/>
    <xdr:sp macro="" textlink="">
      <xdr:nvSpPr>
        <xdr:cNvPr id="206" name="【福祉施設】&#10;有形固定資産減価償却率該当値テキスト">
          <a:extLst>
            <a:ext uri="{FF2B5EF4-FFF2-40B4-BE49-F238E27FC236}">
              <a16:creationId xmlns:a16="http://schemas.microsoft.com/office/drawing/2014/main" id="{00000000-0008-0000-0200-0000CE000000}"/>
            </a:ext>
          </a:extLst>
        </xdr:cNvPr>
        <xdr:cNvSpPr txBox="1"/>
      </xdr:nvSpPr>
      <xdr:spPr>
        <a:xfrm>
          <a:off x="4673600" y="14523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111125</xdr:rowOff>
    </xdr:from>
    <xdr:to>
      <xdr:col>20</xdr:col>
      <xdr:colOff>38100</xdr:colOff>
      <xdr:row>85</xdr:row>
      <xdr:rowOff>41275</xdr:rowOff>
    </xdr:to>
    <xdr:sp macro="" textlink="">
      <xdr:nvSpPr>
        <xdr:cNvPr id="207" name="楕円 206">
          <a:extLst>
            <a:ext uri="{FF2B5EF4-FFF2-40B4-BE49-F238E27FC236}">
              <a16:creationId xmlns:a16="http://schemas.microsoft.com/office/drawing/2014/main" id="{00000000-0008-0000-0200-0000CF000000}"/>
            </a:ext>
          </a:extLst>
        </xdr:cNvPr>
        <xdr:cNvSpPr/>
      </xdr:nvSpPr>
      <xdr:spPr>
        <a:xfrm>
          <a:off x="3746500" y="1451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161925</xdr:rowOff>
    </xdr:from>
    <xdr:to>
      <xdr:col>24</xdr:col>
      <xdr:colOff>63500</xdr:colOff>
      <xdr:row>85</xdr:row>
      <xdr:rowOff>22861</xdr:rowOff>
    </xdr:to>
    <xdr:cxnSp macro="">
      <xdr:nvCxnSpPr>
        <xdr:cNvPr id="208" name="直線コネクタ 207">
          <a:extLst>
            <a:ext uri="{FF2B5EF4-FFF2-40B4-BE49-F238E27FC236}">
              <a16:creationId xmlns:a16="http://schemas.microsoft.com/office/drawing/2014/main" id="{00000000-0008-0000-0200-0000D0000000}"/>
            </a:ext>
          </a:extLst>
        </xdr:cNvPr>
        <xdr:cNvCxnSpPr/>
      </xdr:nvCxnSpPr>
      <xdr:spPr>
        <a:xfrm>
          <a:off x="3797300" y="14563725"/>
          <a:ext cx="8382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78739</xdr:rowOff>
    </xdr:from>
    <xdr:to>
      <xdr:col>15</xdr:col>
      <xdr:colOff>101600</xdr:colOff>
      <xdr:row>85</xdr:row>
      <xdr:rowOff>8889</xdr:rowOff>
    </xdr:to>
    <xdr:sp macro="" textlink="">
      <xdr:nvSpPr>
        <xdr:cNvPr id="209" name="楕円 208">
          <a:extLst>
            <a:ext uri="{FF2B5EF4-FFF2-40B4-BE49-F238E27FC236}">
              <a16:creationId xmlns:a16="http://schemas.microsoft.com/office/drawing/2014/main" id="{00000000-0008-0000-0200-0000D1000000}"/>
            </a:ext>
          </a:extLst>
        </xdr:cNvPr>
        <xdr:cNvSpPr/>
      </xdr:nvSpPr>
      <xdr:spPr>
        <a:xfrm>
          <a:off x="2857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129539</xdr:rowOff>
    </xdr:from>
    <xdr:to>
      <xdr:col>19</xdr:col>
      <xdr:colOff>177800</xdr:colOff>
      <xdr:row>84</xdr:row>
      <xdr:rowOff>161925</xdr:rowOff>
    </xdr:to>
    <xdr:cxnSp macro="">
      <xdr:nvCxnSpPr>
        <xdr:cNvPr id="210" name="直線コネクタ 209">
          <a:extLst>
            <a:ext uri="{FF2B5EF4-FFF2-40B4-BE49-F238E27FC236}">
              <a16:creationId xmlns:a16="http://schemas.microsoft.com/office/drawing/2014/main" id="{00000000-0008-0000-0200-0000D2000000}"/>
            </a:ext>
          </a:extLst>
        </xdr:cNvPr>
        <xdr:cNvCxnSpPr/>
      </xdr:nvCxnSpPr>
      <xdr:spPr>
        <a:xfrm>
          <a:off x="2908300" y="14531339"/>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92075</xdr:rowOff>
    </xdr:from>
    <xdr:to>
      <xdr:col>10</xdr:col>
      <xdr:colOff>165100</xdr:colOff>
      <xdr:row>84</xdr:row>
      <xdr:rowOff>22225</xdr:rowOff>
    </xdr:to>
    <xdr:sp macro="" textlink="">
      <xdr:nvSpPr>
        <xdr:cNvPr id="211" name="楕円 210">
          <a:extLst>
            <a:ext uri="{FF2B5EF4-FFF2-40B4-BE49-F238E27FC236}">
              <a16:creationId xmlns:a16="http://schemas.microsoft.com/office/drawing/2014/main" id="{00000000-0008-0000-0200-0000D3000000}"/>
            </a:ext>
          </a:extLst>
        </xdr:cNvPr>
        <xdr:cNvSpPr/>
      </xdr:nvSpPr>
      <xdr:spPr>
        <a:xfrm>
          <a:off x="1968500" y="1432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142875</xdr:rowOff>
    </xdr:from>
    <xdr:to>
      <xdr:col>15</xdr:col>
      <xdr:colOff>50800</xdr:colOff>
      <xdr:row>84</xdr:row>
      <xdr:rowOff>129539</xdr:rowOff>
    </xdr:to>
    <xdr:cxnSp macro="">
      <xdr:nvCxnSpPr>
        <xdr:cNvPr id="212" name="直線コネクタ 211">
          <a:extLst>
            <a:ext uri="{FF2B5EF4-FFF2-40B4-BE49-F238E27FC236}">
              <a16:creationId xmlns:a16="http://schemas.microsoft.com/office/drawing/2014/main" id="{00000000-0008-0000-0200-0000D4000000}"/>
            </a:ext>
          </a:extLst>
        </xdr:cNvPr>
        <xdr:cNvCxnSpPr/>
      </xdr:nvCxnSpPr>
      <xdr:spPr>
        <a:xfrm>
          <a:off x="2019300" y="14373225"/>
          <a:ext cx="889000" cy="158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80645</xdr:rowOff>
    </xdr:from>
    <xdr:to>
      <xdr:col>6</xdr:col>
      <xdr:colOff>38100</xdr:colOff>
      <xdr:row>85</xdr:row>
      <xdr:rowOff>10795</xdr:rowOff>
    </xdr:to>
    <xdr:sp macro="" textlink="">
      <xdr:nvSpPr>
        <xdr:cNvPr id="213" name="楕円 212">
          <a:extLst>
            <a:ext uri="{FF2B5EF4-FFF2-40B4-BE49-F238E27FC236}">
              <a16:creationId xmlns:a16="http://schemas.microsoft.com/office/drawing/2014/main" id="{00000000-0008-0000-0200-0000D5000000}"/>
            </a:ext>
          </a:extLst>
        </xdr:cNvPr>
        <xdr:cNvSpPr/>
      </xdr:nvSpPr>
      <xdr:spPr>
        <a:xfrm>
          <a:off x="1079500" y="1448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142875</xdr:rowOff>
    </xdr:from>
    <xdr:to>
      <xdr:col>10</xdr:col>
      <xdr:colOff>114300</xdr:colOff>
      <xdr:row>84</xdr:row>
      <xdr:rowOff>131445</xdr:rowOff>
    </xdr:to>
    <xdr:cxnSp macro="">
      <xdr:nvCxnSpPr>
        <xdr:cNvPr id="214" name="直線コネクタ 213">
          <a:extLst>
            <a:ext uri="{FF2B5EF4-FFF2-40B4-BE49-F238E27FC236}">
              <a16:creationId xmlns:a16="http://schemas.microsoft.com/office/drawing/2014/main" id="{00000000-0008-0000-0200-0000D6000000}"/>
            </a:ext>
          </a:extLst>
        </xdr:cNvPr>
        <xdr:cNvCxnSpPr/>
      </xdr:nvCxnSpPr>
      <xdr:spPr>
        <a:xfrm flipV="1">
          <a:off x="1130300" y="14373225"/>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21607</xdr:rowOff>
    </xdr:from>
    <xdr:ext cx="405111" cy="259045"/>
    <xdr:sp macro="" textlink="">
      <xdr:nvSpPr>
        <xdr:cNvPr id="215" name="n_1aveValue【福祉施設】&#10;有形固定資産減価償却率">
          <a:extLst>
            <a:ext uri="{FF2B5EF4-FFF2-40B4-BE49-F238E27FC236}">
              <a16:creationId xmlns:a16="http://schemas.microsoft.com/office/drawing/2014/main" id="{00000000-0008-0000-0200-0000D7000000}"/>
            </a:ext>
          </a:extLst>
        </xdr:cNvPr>
        <xdr:cNvSpPr txBox="1"/>
      </xdr:nvSpPr>
      <xdr:spPr>
        <a:xfrm>
          <a:off x="35820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145432</xdr:rowOff>
    </xdr:from>
    <xdr:ext cx="405111" cy="259045"/>
    <xdr:sp macro="" textlink="">
      <xdr:nvSpPr>
        <xdr:cNvPr id="216" name="n_2aveValue【福祉施設】&#10;有形固定資産減価償却率">
          <a:extLst>
            <a:ext uri="{FF2B5EF4-FFF2-40B4-BE49-F238E27FC236}">
              <a16:creationId xmlns:a16="http://schemas.microsoft.com/office/drawing/2014/main" id="{00000000-0008-0000-0200-0000D8000000}"/>
            </a:ext>
          </a:extLst>
        </xdr:cNvPr>
        <xdr:cNvSpPr txBox="1"/>
      </xdr:nvSpPr>
      <xdr:spPr>
        <a:xfrm>
          <a:off x="2705744" y="1368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80663</xdr:rowOff>
    </xdr:from>
    <xdr:ext cx="405111" cy="259045"/>
    <xdr:sp macro="" textlink="">
      <xdr:nvSpPr>
        <xdr:cNvPr id="217" name="n_3aveValue【福祉施設】&#10;有形固定資産減価償却率">
          <a:extLst>
            <a:ext uri="{FF2B5EF4-FFF2-40B4-BE49-F238E27FC236}">
              <a16:creationId xmlns:a16="http://schemas.microsoft.com/office/drawing/2014/main" id="{00000000-0008-0000-0200-0000D9000000}"/>
            </a:ext>
          </a:extLst>
        </xdr:cNvPr>
        <xdr:cNvSpPr txBox="1"/>
      </xdr:nvSpPr>
      <xdr:spPr>
        <a:xfrm>
          <a:off x="1816744" y="13625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55897</xdr:rowOff>
    </xdr:from>
    <xdr:ext cx="405111" cy="259045"/>
    <xdr:sp macro="" textlink="">
      <xdr:nvSpPr>
        <xdr:cNvPr id="218" name="n_4aveValue【福祉施設】&#10;有形固定資産減価償却率">
          <a:extLst>
            <a:ext uri="{FF2B5EF4-FFF2-40B4-BE49-F238E27FC236}">
              <a16:creationId xmlns:a16="http://schemas.microsoft.com/office/drawing/2014/main" id="{00000000-0008-0000-0200-0000DA000000}"/>
            </a:ext>
          </a:extLst>
        </xdr:cNvPr>
        <xdr:cNvSpPr txBox="1"/>
      </xdr:nvSpPr>
      <xdr:spPr>
        <a:xfrm>
          <a:off x="927744" y="1360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32402</xdr:rowOff>
    </xdr:from>
    <xdr:ext cx="405111" cy="259045"/>
    <xdr:sp macro="" textlink="">
      <xdr:nvSpPr>
        <xdr:cNvPr id="219" name="n_1mainValue【福祉施設】&#10;有形固定資産減価償却率">
          <a:extLst>
            <a:ext uri="{FF2B5EF4-FFF2-40B4-BE49-F238E27FC236}">
              <a16:creationId xmlns:a16="http://schemas.microsoft.com/office/drawing/2014/main" id="{00000000-0008-0000-0200-0000DB000000}"/>
            </a:ext>
          </a:extLst>
        </xdr:cNvPr>
        <xdr:cNvSpPr txBox="1"/>
      </xdr:nvSpPr>
      <xdr:spPr>
        <a:xfrm>
          <a:off x="3582044" y="1460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16</xdr:rowOff>
    </xdr:from>
    <xdr:ext cx="405111" cy="259045"/>
    <xdr:sp macro="" textlink="">
      <xdr:nvSpPr>
        <xdr:cNvPr id="220" name="n_2mainValue【福祉施設】&#10;有形固定資産減価償却率">
          <a:extLst>
            <a:ext uri="{FF2B5EF4-FFF2-40B4-BE49-F238E27FC236}">
              <a16:creationId xmlns:a16="http://schemas.microsoft.com/office/drawing/2014/main" id="{00000000-0008-0000-0200-0000DC000000}"/>
            </a:ext>
          </a:extLst>
        </xdr:cNvPr>
        <xdr:cNvSpPr txBox="1"/>
      </xdr:nvSpPr>
      <xdr:spPr>
        <a:xfrm>
          <a:off x="2705744" y="1457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13352</xdr:rowOff>
    </xdr:from>
    <xdr:ext cx="405111" cy="259045"/>
    <xdr:sp macro="" textlink="">
      <xdr:nvSpPr>
        <xdr:cNvPr id="221" name="n_3mainValue【福祉施設】&#10;有形固定資産減価償却率">
          <a:extLst>
            <a:ext uri="{FF2B5EF4-FFF2-40B4-BE49-F238E27FC236}">
              <a16:creationId xmlns:a16="http://schemas.microsoft.com/office/drawing/2014/main" id="{00000000-0008-0000-0200-0000DD000000}"/>
            </a:ext>
          </a:extLst>
        </xdr:cNvPr>
        <xdr:cNvSpPr txBox="1"/>
      </xdr:nvSpPr>
      <xdr:spPr>
        <a:xfrm>
          <a:off x="1816744" y="1441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1922</xdr:rowOff>
    </xdr:from>
    <xdr:ext cx="405111" cy="259045"/>
    <xdr:sp macro="" textlink="">
      <xdr:nvSpPr>
        <xdr:cNvPr id="222" name="n_4mainValue【福祉施設】&#10;有形固定資産減価償却率">
          <a:extLst>
            <a:ext uri="{FF2B5EF4-FFF2-40B4-BE49-F238E27FC236}">
              <a16:creationId xmlns:a16="http://schemas.microsoft.com/office/drawing/2014/main" id="{00000000-0008-0000-0200-0000DE000000}"/>
            </a:ext>
          </a:extLst>
        </xdr:cNvPr>
        <xdr:cNvSpPr txBox="1"/>
      </xdr:nvSpPr>
      <xdr:spPr>
        <a:xfrm>
          <a:off x="927744" y="1457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3" name="正方形/長方形 222">
          <a:extLst>
            <a:ext uri="{FF2B5EF4-FFF2-40B4-BE49-F238E27FC236}">
              <a16:creationId xmlns:a16="http://schemas.microsoft.com/office/drawing/2014/main" id="{00000000-0008-0000-0200-0000DF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4" name="正方形/長方形 223">
          <a:extLst>
            <a:ext uri="{FF2B5EF4-FFF2-40B4-BE49-F238E27FC236}">
              <a16:creationId xmlns:a16="http://schemas.microsoft.com/office/drawing/2014/main" id="{00000000-0008-0000-0200-0000E0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5" name="正方形/長方形 224">
          <a:extLst>
            <a:ext uri="{FF2B5EF4-FFF2-40B4-BE49-F238E27FC236}">
              <a16:creationId xmlns:a16="http://schemas.microsoft.com/office/drawing/2014/main" id="{00000000-0008-0000-0200-0000E1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6" name="正方形/長方形 225">
          <a:extLst>
            <a:ext uri="{FF2B5EF4-FFF2-40B4-BE49-F238E27FC236}">
              <a16:creationId xmlns:a16="http://schemas.microsoft.com/office/drawing/2014/main" id="{00000000-0008-0000-0200-0000E2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7" name="正方形/長方形 226">
          <a:extLst>
            <a:ext uri="{FF2B5EF4-FFF2-40B4-BE49-F238E27FC236}">
              <a16:creationId xmlns:a16="http://schemas.microsoft.com/office/drawing/2014/main" id="{00000000-0008-0000-0200-0000E3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8" name="正方形/長方形 227">
          <a:extLst>
            <a:ext uri="{FF2B5EF4-FFF2-40B4-BE49-F238E27FC236}">
              <a16:creationId xmlns:a16="http://schemas.microsoft.com/office/drawing/2014/main" id="{00000000-0008-0000-0200-0000E4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9" name="正方形/長方形 228">
          <a:extLst>
            <a:ext uri="{FF2B5EF4-FFF2-40B4-BE49-F238E27FC236}">
              <a16:creationId xmlns:a16="http://schemas.microsoft.com/office/drawing/2014/main" id="{00000000-0008-0000-0200-0000E5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0" name="正方形/長方形 229">
          <a:extLst>
            <a:ext uri="{FF2B5EF4-FFF2-40B4-BE49-F238E27FC236}">
              <a16:creationId xmlns:a16="http://schemas.microsoft.com/office/drawing/2014/main" id="{00000000-0008-0000-0200-0000E6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1" name="テキスト ボックス 230">
          <a:extLst>
            <a:ext uri="{FF2B5EF4-FFF2-40B4-BE49-F238E27FC236}">
              <a16:creationId xmlns:a16="http://schemas.microsoft.com/office/drawing/2014/main" id="{00000000-0008-0000-0200-0000E7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3" name="直線コネクタ 232">
          <a:extLst>
            <a:ext uri="{FF2B5EF4-FFF2-40B4-BE49-F238E27FC236}">
              <a16:creationId xmlns:a16="http://schemas.microsoft.com/office/drawing/2014/main" id="{00000000-0008-0000-0200-0000E900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4" name="テキスト ボックス 233">
          <a:extLst>
            <a:ext uri="{FF2B5EF4-FFF2-40B4-BE49-F238E27FC236}">
              <a16:creationId xmlns:a16="http://schemas.microsoft.com/office/drawing/2014/main" id="{00000000-0008-0000-0200-0000EA00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5" name="直線コネクタ 234">
          <a:extLst>
            <a:ext uri="{FF2B5EF4-FFF2-40B4-BE49-F238E27FC236}">
              <a16:creationId xmlns:a16="http://schemas.microsoft.com/office/drawing/2014/main" id="{00000000-0008-0000-0200-0000EB00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6" name="テキスト ボックス 235">
          <a:extLst>
            <a:ext uri="{FF2B5EF4-FFF2-40B4-BE49-F238E27FC236}">
              <a16:creationId xmlns:a16="http://schemas.microsoft.com/office/drawing/2014/main" id="{00000000-0008-0000-0200-0000EC00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7" name="直線コネクタ 236">
          <a:extLst>
            <a:ext uri="{FF2B5EF4-FFF2-40B4-BE49-F238E27FC236}">
              <a16:creationId xmlns:a16="http://schemas.microsoft.com/office/drawing/2014/main" id="{00000000-0008-0000-0200-0000ED00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8" name="テキスト ボックス 237">
          <a:extLst>
            <a:ext uri="{FF2B5EF4-FFF2-40B4-BE49-F238E27FC236}">
              <a16:creationId xmlns:a16="http://schemas.microsoft.com/office/drawing/2014/main" id="{00000000-0008-0000-0200-0000EE00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39" name="直線コネクタ 238">
          <a:extLst>
            <a:ext uri="{FF2B5EF4-FFF2-40B4-BE49-F238E27FC236}">
              <a16:creationId xmlns:a16="http://schemas.microsoft.com/office/drawing/2014/main" id="{00000000-0008-0000-0200-0000EF00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40" name="テキスト ボックス 239">
          <a:extLst>
            <a:ext uri="{FF2B5EF4-FFF2-40B4-BE49-F238E27FC236}">
              <a16:creationId xmlns:a16="http://schemas.microsoft.com/office/drawing/2014/main" id="{00000000-0008-0000-0200-0000F000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41" name="直線コネクタ 240">
          <a:extLst>
            <a:ext uri="{FF2B5EF4-FFF2-40B4-BE49-F238E27FC236}">
              <a16:creationId xmlns:a16="http://schemas.microsoft.com/office/drawing/2014/main" id="{00000000-0008-0000-0200-0000F100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3" name="直線コネクタ 242">
          <a:extLst>
            <a:ext uri="{FF2B5EF4-FFF2-40B4-BE49-F238E27FC236}">
              <a16:creationId xmlns:a16="http://schemas.microsoft.com/office/drawing/2014/main" id="{00000000-0008-0000-0200-0000F3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4" name="テキスト ボックス 243">
          <a:extLst>
            <a:ext uri="{FF2B5EF4-FFF2-40B4-BE49-F238E27FC236}">
              <a16:creationId xmlns:a16="http://schemas.microsoft.com/office/drawing/2014/main" id="{00000000-0008-0000-0200-0000F4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5" name="【福祉施設】&#10;一人当たり面積グラフ枠">
          <a:extLst>
            <a:ext uri="{FF2B5EF4-FFF2-40B4-BE49-F238E27FC236}">
              <a16:creationId xmlns:a16="http://schemas.microsoft.com/office/drawing/2014/main" id="{00000000-0008-0000-0200-0000F5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33020</xdr:rowOff>
    </xdr:from>
    <xdr:to>
      <xdr:col>54</xdr:col>
      <xdr:colOff>189865</xdr:colOff>
      <xdr:row>86</xdr:row>
      <xdr:rowOff>95250</xdr:rowOff>
    </xdr:to>
    <xdr:cxnSp macro="">
      <xdr:nvCxnSpPr>
        <xdr:cNvPr id="246" name="直線コネクタ 245">
          <a:extLst>
            <a:ext uri="{FF2B5EF4-FFF2-40B4-BE49-F238E27FC236}">
              <a16:creationId xmlns:a16="http://schemas.microsoft.com/office/drawing/2014/main" id="{00000000-0008-0000-0200-0000F6000000}"/>
            </a:ext>
          </a:extLst>
        </xdr:cNvPr>
        <xdr:cNvCxnSpPr/>
      </xdr:nvCxnSpPr>
      <xdr:spPr>
        <a:xfrm flipV="1">
          <a:off x="10476865" y="13406120"/>
          <a:ext cx="0" cy="1433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99077</xdr:rowOff>
    </xdr:from>
    <xdr:ext cx="469744" cy="259045"/>
    <xdr:sp macro="" textlink="">
      <xdr:nvSpPr>
        <xdr:cNvPr id="247" name="【福祉施設】&#10;一人当たり面積最小値テキスト">
          <a:extLst>
            <a:ext uri="{FF2B5EF4-FFF2-40B4-BE49-F238E27FC236}">
              <a16:creationId xmlns:a16="http://schemas.microsoft.com/office/drawing/2014/main" id="{00000000-0008-0000-0200-0000F7000000}"/>
            </a:ext>
          </a:extLst>
        </xdr:cNvPr>
        <xdr:cNvSpPr txBox="1"/>
      </xdr:nvSpPr>
      <xdr:spPr>
        <a:xfrm>
          <a:off x="10515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95250</xdr:rowOff>
    </xdr:from>
    <xdr:to>
      <xdr:col>55</xdr:col>
      <xdr:colOff>88900</xdr:colOff>
      <xdr:row>86</xdr:row>
      <xdr:rowOff>95250</xdr:rowOff>
    </xdr:to>
    <xdr:cxnSp macro="">
      <xdr:nvCxnSpPr>
        <xdr:cNvPr id="248" name="直線コネクタ 247">
          <a:extLst>
            <a:ext uri="{FF2B5EF4-FFF2-40B4-BE49-F238E27FC236}">
              <a16:creationId xmlns:a16="http://schemas.microsoft.com/office/drawing/2014/main" id="{00000000-0008-0000-0200-0000F8000000}"/>
            </a:ext>
          </a:extLst>
        </xdr:cNvPr>
        <xdr:cNvCxnSpPr/>
      </xdr:nvCxnSpPr>
      <xdr:spPr>
        <a:xfrm>
          <a:off x="10388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151147</xdr:rowOff>
    </xdr:from>
    <xdr:ext cx="469744" cy="259045"/>
    <xdr:sp macro="" textlink="">
      <xdr:nvSpPr>
        <xdr:cNvPr id="249" name="【福祉施設】&#10;一人当たり面積最大値テキスト">
          <a:extLst>
            <a:ext uri="{FF2B5EF4-FFF2-40B4-BE49-F238E27FC236}">
              <a16:creationId xmlns:a16="http://schemas.microsoft.com/office/drawing/2014/main" id="{00000000-0008-0000-0200-0000F9000000}"/>
            </a:ext>
          </a:extLst>
        </xdr:cNvPr>
        <xdr:cNvSpPr txBox="1"/>
      </xdr:nvSpPr>
      <xdr:spPr>
        <a:xfrm>
          <a:off x="10515600" y="1318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33020</xdr:rowOff>
    </xdr:from>
    <xdr:to>
      <xdr:col>55</xdr:col>
      <xdr:colOff>88900</xdr:colOff>
      <xdr:row>78</xdr:row>
      <xdr:rowOff>33020</xdr:rowOff>
    </xdr:to>
    <xdr:cxnSp macro="">
      <xdr:nvCxnSpPr>
        <xdr:cNvPr id="250" name="直線コネクタ 249">
          <a:extLst>
            <a:ext uri="{FF2B5EF4-FFF2-40B4-BE49-F238E27FC236}">
              <a16:creationId xmlns:a16="http://schemas.microsoft.com/office/drawing/2014/main" id="{00000000-0008-0000-0200-0000FA000000}"/>
            </a:ext>
          </a:extLst>
        </xdr:cNvPr>
        <xdr:cNvCxnSpPr/>
      </xdr:nvCxnSpPr>
      <xdr:spPr>
        <a:xfrm>
          <a:off x="10388600" y="1340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36847</xdr:rowOff>
    </xdr:from>
    <xdr:ext cx="469744" cy="259045"/>
    <xdr:sp macro="" textlink="">
      <xdr:nvSpPr>
        <xdr:cNvPr id="251" name="【福祉施設】&#10;一人当たり面積平均値テキスト">
          <a:extLst>
            <a:ext uri="{FF2B5EF4-FFF2-40B4-BE49-F238E27FC236}">
              <a16:creationId xmlns:a16="http://schemas.microsoft.com/office/drawing/2014/main" id="{00000000-0008-0000-0200-0000FB000000}"/>
            </a:ext>
          </a:extLst>
        </xdr:cNvPr>
        <xdr:cNvSpPr txBox="1"/>
      </xdr:nvSpPr>
      <xdr:spPr>
        <a:xfrm>
          <a:off x="10515600" y="14438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13970</xdr:rowOff>
    </xdr:from>
    <xdr:to>
      <xdr:col>55</xdr:col>
      <xdr:colOff>50800</xdr:colOff>
      <xdr:row>85</xdr:row>
      <xdr:rowOff>115570</xdr:rowOff>
    </xdr:to>
    <xdr:sp macro="" textlink="">
      <xdr:nvSpPr>
        <xdr:cNvPr id="252" name="フローチャート: 判断 251">
          <a:extLst>
            <a:ext uri="{FF2B5EF4-FFF2-40B4-BE49-F238E27FC236}">
              <a16:creationId xmlns:a16="http://schemas.microsoft.com/office/drawing/2014/main" id="{00000000-0008-0000-0200-0000FC000000}"/>
            </a:ext>
          </a:extLst>
        </xdr:cNvPr>
        <xdr:cNvSpPr/>
      </xdr:nvSpPr>
      <xdr:spPr>
        <a:xfrm>
          <a:off x="104267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26670</xdr:rowOff>
    </xdr:from>
    <xdr:to>
      <xdr:col>50</xdr:col>
      <xdr:colOff>165100</xdr:colOff>
      <xdr:row>85</xdr:row>
      <xdr:rowOff>128270</xdr:rowOff>
    </xdr:to>
    <xdr:sp macro="" textlink="">
      <xdr:nvSpPr>
        <xdr:cNvPr id="253" name="フローチャート: 判断 252">
          <a:extLst>
            <a:ext uri="{FF2B5EF4-FFF2-40B4-BE49-F238E27FC236}">
              <a16:creationId xmlns:a16="http://schemas.microsoft.com/office/drawing/2014/main" id="{00000000-0008-0000-0200-0000FD000000}"/>
            </a:ext>
          </a:extLst>
        </xdr:cNvPr>
        <xdr:cNvSpPr/>
      </xdr:nvSpPr>
      <xdr:spPr>
        <a:xfrm>
          <a:off x="9588500" y="14599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41911</xdr:rowOff>
    </xdr:from>
    <xdr:to>
      <xdr:col>46</xdr:col>
      <xdr:colOff>38100</xdr:colOff>
      <xdr:row>85</xdr:row>
      <xdr:rowOff>143511</xdr:rowOff>
    </xdr:to>
    <xdr:sp macro="" textlink="">
      <xdr:nvSpPr>
        <xdr:cNvPr id="254" name="フローチャート: 判断 253">
          <a:extLst>
            <a:ext uri="{FF2B5EF4-FFF2-40B4-BE49-F238E27FC236}">
              <a16:creationId xmlns:a16="http://schemas.microsoft.com/office/drawing/2014/main" id="{00000000-0008-0000-0200-0000FE000000}"/>
            </a:ext>
          </a:extLst>
        </xdr:cNvPr>
        <xdr:cNvSpPr/>
      </xdr:nvSpPr>
      <xdr:spPr>
        <a:xfrm>
          <a:off x="8699500" y="1461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12700</xdr:rowOff>
    </xdr:from>
    <xdr:to>
      <xdr:col>41</xdr:col>
      <xdr:colOff>101600</xdr:colOff>
      <xdr:row>85</xdr:row>
      <xdr:rowOff>114300</xdr:rowOff>
    </xdr:to>
    <xdr:sp macro="" textlink="">
      <xdr:nvSpPr>
        <xdr:cNvPr id="255" name="フローチャート: 判断 254">
          <a:extLst>
            <a:ext uri="{FF2B5EF4-FFF2-40B4-BE49-F238E27FC236}">
              <a16:creationId xmlns:a16="http://schemas.microsoft.com/office/drawing/2014/main" id="{00000000-0008-0000-0200-0000FF000000}"/>
            </a:ext>
          </a:extLst>
        </xdr:cNvPr>
        <xdr:cNvSpPr/>
      </xdr:nvSpPr>
      <xdr:spPr>
        <a:xfrm>
          <a:off x="7810500" y="1458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71120</xdr:rowOff>
    </xdr:from>
    <xdr:to>
      <xdr:col>36</xdr:col>
      <xdr:colOff>165100</xdr:colOff>
      <xdr:row>86</xdr:row>
      <xdr:rowOff>1270</xdr:rowOff>
    </xdr:to>
    <xdr:sp macro="" textlink="">
      <xdr:nvSpPr>
        <xdr:cNvPr id="256" name="フローチャート: 判断 255">
          <a:extLst>
            <a:ext uri="{FF2B5EF4-FFF2-40B4-BE49-F238E27FC236}">
              <a16:creationId xmlns:a16="http://schemas.microsoft.com/office/drawing/2014/main" id="{00000000-0008-0000-0200-000000010000}"/>
            </a:ext>
          </a:extLst>
        </xdr:cNvPr>
        <xdr:cNvSpPr/>
      </xdr:nvSpPr>
      <xdr:spPr>
        <a:xfrm>
          <a:off x="6921500" y="1464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00000000-0008-0000-0200-000001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00000000-0008-0000-0200-000002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00000000-0008-0000-0200-000005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91439</xdr:rowOff>
    </xdr:from>
    <xdr:to>
      <xdr:col>55</xdr:col>
      <xdr:colOff>50800</xdr:colOff>
      <xdr:row>86</xdr:row>
      <xdr:rowOff>21589</xdr:rowOff>
    </xdr:to>
    <xdr:sp macro="" textlink="">
      <xdr:nvSpPr>
        <xdr:cNvPr id="262" name="楕円 261">
          <a:extLst>
            <a:ext uri="{FF2B5EF4-FFF2-40B4-BE49-F238E27FC236}">
              <a16:creationId xmlns:a16="http://schemas.microsoft.com/office/drawing/2014/main" id="{00000000-0008-0000-0200-000006010000}"/>
            </a:ext>
          </a:extLst>
        </xdr:cNvPr>
        <xdr:cNvSpPr/>
      </xdr:nvSpPr>
      <xdr:spPr>
        <a:xfrm>
          <a:off x="10426700" y="1466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6366</xdr:rowOff>
    </xdr:from>
    <xdr:ext cx="469744" cy="259045"/>
    <xdr:sp macro="" textlink="">
      <xdr:nvSpPr>
        <xdr:cNvPr id="263" name="【福祉施設】&#10;一人当たり面積該当値テキスト">
          <a:extLst>
            <a:ext uri="{FF2B5EF4-FFF2-40B4-BE49-F238E27FC236}">
              <a16:creationId xmlns:a16="http://schemas.microsoft.com/office/drawing/2014/main" id="{00000000-0008-0000-0200-000007010000}"/>
            </a:ext>
          </a:extLst>
        </xdr:cNvPr>
        <xdr:cNvSpPr txBox="1"/>
      </xdr:nvSpPr>
      <xdr:spPr>
        <a:xfrm>
          <a:off x="10515600" y="14579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91439</xdr:rowOff>
    </xdr:from>
    <xdr:to>
      <xdr:col>50</xdr:col>
      <xdr:colOff>165100</xdr:colOff>
      <xdr:row>86</xdr:row>
      <xdr:rowOff>21589</xdr:rowOff>
    </xdr:to>
    <xdr:sp macro="" textlink="">
      <xdr:nvSpPr>
        <xdr:cNvPr id="264" name="楕円 263">
          <a:extLst>
            <a:ext uri="{FF2B5EF4-FFF2-40B4-BE49-F238E27FC236}">
              <a16:creationId xmlns:a16="http://schemas.microsoft.com/office/drawing/2014/main" id="{00000000-0008-0000-0200-000008010000}"/>
            </a:ext>
          </a:extLst>
        </xdr:cNvPr>
        <xdr:cNvSpPr/>
      </xdr:nvSpPr>
      <xdr:spPr>
        <a:xfrm>
          <a:off x="9588500" y="1466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142239</xdr:rowOff>
    </xdr:from>
    <xdr:to>
      <xdr:col>55</xdr:col>
      <xdr:colOff>0</xdr:colOff>
      <xdr:row>85</xdr:row>
      <xdr:rowOff>142239</xdr:rowOff>
    </xdr:to>
    <xdr:cxnSp macro="">
      <xdr:nvCxnSpPr>
        <xdr:cNvPr id="265" name="直線コネクタ 264">
          <a:extLst>
            <a:ext uri="{FF2B5EF4-FFF2-40B4-BE49-F238E27FC236}">
              <a16:creationId xmlns:a16="http://schemas.microsoft.com/office/drawing/2014/main" id="{00000000-0008-0000-0200-000009010000}"/>
            </a:ext>
          </a:extLst>
        </xdr:cNvPr>
        <xdr:cNvCxnSpPr/>
      </xdr:nvCxnSpPr>
      <xdr:spPr>
        <a:xfrm>
          <a:off x="9639300" y="147154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96520</xdr:rowOff>
    </xdr:from>
    <xdr:to>
      <xdr:col>46</xdr:col>
      <xdr:colOff>38100</xdr:colOff>
      <xdr:row>86</xdr:row>
      <xdr:rowOff>26670</xdr:rowOff>
    </xdr:to>
    <xdr:sp macro="" textlink="">
      <xdr:nvSpPr>
        <xdr:cNvPr id="266" name="楕円 265">
          <a:extLst>
            <a:ext uri="{FF2B5EF4-FFF2-40B4-BE49-F238E27FC236}">
              <a16:creationId xmlns:a16="http://schemas.microsoft.com/office/drawing/2014/main" id="{00000000-0008-0000-0200-00000A010000}"/>
            </a:ext>
          </a:extLst>
        </xdr:cNvPr>
        <xdr:cNvSpPr/>
      </xdr:nvSpPr>
      <xdr:spPr>
        <a:xfrm>
          <a:off x="8699500" y="1466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142239</xdr:rowOff>
    </xdr:from>
    <xdr:to>
      <xdr:col>50</xdr:col>
      <xdr:colOff>114300</xdr:colOff>
      <xdr:row>85</xdr:row>
      <xdr:rowOff>147320</xdr:rowOff>
    </xdr:to>
    <xdr:cxnSp macro="">
      <xdr:nvCxnSpPr>
        <xdr:cNvPr id="267" name="直線コネクタ 266">
          <a:extLst>
            <a:ext uri="{FF2B5EF4-FFF2-40B4-BE49-F238E27FC236}">
              <a16:creationId xmlns:a16="http://schemas.microsoft.com/office/drawing/2014/main" id="{00000000-0008-0000-0200-00000B010000}"/>
            </a:ext>
          </a:extLst>
        </xdr:cNvPr>
        <xdr:cNvCxnSpPr/>
      </xdr:nvCxnSpPr>
      <xdr:spPr>
        <a:xfrm flipV="1">
          <a:off x="8750300" y="14715489"/>
          <a:ext cx="889000" cy="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36830</xdr:rowOff>
    </xdr:from>
    <xdr:to>
      <xdr:col>41</xdr:col>
      <xdr:colOff>101600</xdr:colOff>
      <xdr:row>86</xdr:row>
      <xdr:rowOff>138430</xdr:rowOff>
    </xdr:to>
    <xdr:sp macro="" textlink="">
      <xdr:nvSpPr>
        <xdr:cNvPr id="268" name="楕円 267">
          <a:extLst>
            <a:ext uri="{FF2B5EF4-FFF2-40B4-BE49-F238E27FC236}">
              <a16:creationId xmlns:a16="http://schemas.microsoft.com/office/drawing/2014/main" id="{00000000-0008-0000-0200-00000C010000}"/>
            </a:ext>
          </a:extLst>
        </xdr:cNvPr>
        <xdr:cNvSpPr/>
      </xdr:nvSpPr>
      <xdr:spPr>
        <a:xfrm>
          <a:off x="7810500" y="1478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147320</xdr:rowOff>
    </xdr:from>
    <xdr:to>
      <xdr:col>45</xdr:col>
      <xdr:colOff>177800</xdr:colOff>
      <xdr:row>86</xdr:row>
      <xdr:rowOff>87630</xdr:rowOff>
    </xdr:to>
    <xdr:cxnSp macro="">
      <xdr:nvCxnSpPr>
        <xdr:cNvPr id="269" name="直線コネクタ 268">
          <a:extLst>
            <a:ext uri="{FF2B5EF4-FFF2-40B4-BE49-F238E27FC236}">
              <a16:creationId xmlns:a16="http://schemas.microsoft.com/office/drawing/2014/main" id="{00000000-0008-0000-0200-00000D010000}"/>
            </a:ext>
          </a:extLst>
        </xdr:cNvPr>
        <xdr:cNvCxnSpPr/>
      </xdr:nvCxnSpPr>
      <xdr:spPr>
        <a:xfrm flipV="1">
          <a:off x="7861300" y="14720570"/>
          <a:ext cx="889000" cy="111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38100</xdr:rowOff>
    </xdr:from>
    <xdr:to>
      <xdr:col>36</xdr:col>
      <xdr:colOff>165100</xdr:colOff>
      <xdr:row>86</xdr:row>
      <xdr:rowOff>139700</xdr:rowOff>
    </xdr:to>
    <xdr:sp macro="" textlink="">
      <xdr:nvSpPr>
        <xdr:cNvPr id="270" name="楕円 269">
          <a:extLst>
            <a:ext uri="{FF2B5EF4-FFF2-40B4-BE49-F238E27FC236}">
              <a16:creationId xmlns:a16="http://schemas.microsoft.com/office/drawing/2014/main" id="{00000000-0008-0000-0200-00000E010000}"/>
            </a:ext>
          </a:extLst>
        </xdr:cNvPr>
        <xdr:cNvSpPr/>
      </xdr:nvSpPr>
      <xdr:spPr>
        <a:xfrm>
          <a:off x="6921500" y="1478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87630</xdr:rowOff>
    </xdr:from>
    <xdr:to>
      <xdr:col>41</xdr:col>
      <xdr:colOff>50800</xdr:colOff>
      <xdr:row>86</xdr:row>
      <xdr:rowOff>88900</xdr:rowOff>
    </xdr:to>
    <xdr:cxnSp macro="">
      <xdr:nvCxnSpPr>
        <xdr:cNvPr id="271" name="直線コネクタ 270">
          <a:extLst>
            <a:ext uri="{FF2B5EF4-FFF2-40B4-BE49-F238E27FC236}">
              <a16:creationId xmlns:a16="http://schemas.microsoft.com/office/drawing/2014/main" id="{00000000-0008-0000-0200-00000F010000}"/>
            </a:ext>
          </a:extLst>
        </xdr:cNvPr>
        <xdr:cNvCxnSpPr/>
      </xdr:nvCxnSpPr>
      <xdr:spPr>
        <a:xfrm flipV="1">
          <a:off x="6972300" y="1483233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144797</xdr:rowOff>
    </xdr:from>
    <xdr:ext cx="469744" cy="259045"/>
    <xdr:sp macro="" textlink="">
      <xdr:nvSpPr>
        <xdr:cNvPr id="272" name="n_1aveValue【福祉施設】&#10;一人当たり面積">
          <a:extLst>
            <a:ext uri="{FF2B5EF4-FFF2-40B4-BE49-F238E27FC236}">
              <a16:creationId xmlns:a16="http://schemas.microsoft.com/office/drawing/2014/main" id="{00000000-0008-0000-0200-000010010000}"/>
            </a:ext>
          </a:extLst>
        </xdr:cNvPr>
        <xdr:cNvSpPr txBox="1"/>
      </xdr:nvSpPr>
      <xdr:spPr>
        <a:xfrm>
          <a:off x="9391727" y="1437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160038</xdr:rowOff>
    </xdr:from>
    <xdr:ext cx="469744" cy="259045"/>
    <xdr:sp macro="" textlink="">
      <xdr:nvSpPr>
        <xdr:cNvPr id="273" name="n_2aveValue【福祉施設】&#10;一人当たり面積">
          <a:extLst>
            <a:ext uri="{FF2B5EF4-FFF2-40B4-BE49-F238E27FC236}">
              <a16:creationId xmlns:a16="http://schemas.microsoft.com/office/drawing/2014/main" id="{00000000-0008-0000-0200-000011010000}"/>
            </a:ext>
          </a:extLst>
        </xdr:cNvPr>
        <xdr:cNvSpPr txBox="1"/>
      </xdr:nvSpPr>
      <xdr:spPr>
        <a:xfrm>
          <a:off x="85154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130827</xdr:rowOff>
    </xdr:from>
    <xdr:ext cx="469744" cy="259045"/>
    <xdr:sp macro="" textlink="">
      <xdr:nvSpPr>
        <xdr:cNvPr id="274" name="n_3aveValue【福祉施設】&#10;一人当たり面積">
          <a:extLst>
            <a:ext uri="{FF2B5EF4-FFF2-40B4-BE49-F238E27FC236}">
              <a16:creationId xmlns:a16="http://schemas.microsoft.com/office/drawing/2014/main" id="{00000000-0008-0000-0200-000012010000}"/>
            </a:ext>
          </a:extLst>
        </xdr:cNvPr>
        <xdr:cNvSpPr txBox="1"/>
      </xdr:nvSpPr>
      <xdr:spPr>
        <a:xfrm>
          <a:off x="7626427" y="1436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17797</xdr:rowOff>
    </xdr:from>
    <xdr:ext cx="469744" cy="259045"/>
    <xdr:sp macro="" textlink="">
      <xdr:nvSpPr>
        <xdr:cNvPr id="275" name="n_4aveValue【福祉施設】&#10;一人当たり面積">
          <a:extLst>
            <a:ext uri="{FF2B5EF4-FFF2-40B4-BE49-F238E27FC236}">
              <a16:creationId xmlns:a16="http://schemas.microsoft.com/office/drawing/2014/main" id="{00000000-0008-0000-0200-000013010000}"/>
            </a:ext>
          </a:extLst>
        </xdr:cNvPr>
        <xdr:cNvSpPr txBox="1"/>
      </xdr:nvSpPr>
      <xdr:spPr>
        <a:xfrm>
          <a:off x="6737427" y="14419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12716</xdr:rowOff>
    </xdr:from>
    <xdr:ext cx="469744" cy="259045"/>
    <xdr:sp macro="" textlink="">
      <xdr:nvSpPr>
        <xdr:cNvPr id="276" name="n_1mainValue【福祉施設】&#10;一人当たり面積">
          <a:extLst>
            <a:ext uri="{FF2B5EF4-FFF2-40B4-BE49-F238E27FC236}">
              <a16:creationId xmlns:a16="http://schemas.microsoft.com/office/drawing/2014/main" id="{00000000-0008-0000-0200-000014010000}"/>
            </a:ext>
          </a:extLst>
        </xdr:cNvPr>
        <xdr:cNvSpPr txBox="1"/>
      </xdr:nvSpPr>
      <xdr:spPr>
        <a:xfrm>
          <a:off x="9391727" y="14757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17797</xdr:rowOff>
    </xdr:from>
    <xdr:ext cx="469744" cy="259045"/>
    <xdr:sp macro="" textlink="">
      <xdr:nvSpPr>
        <xdr:cNvPr id="277" name="n_2mainValue【福祉施設】&#10;一人当たり面積">
          <a:extLst>
            <a:ext uri="{FF2B5EF4-FFF2-40B4-BE49-F238E27FC236}">
              <a16:creationId xmlns:a16="http://schemas.microsoft.com/office/drawing/2014/main" id="{00000000-0008-0000-0200-000015010000}"/>
            </a:ext>
          </a:extLst>
        </xdr:cNvPr>
        <xdr:cNvSpPr txBox="1"/>
      </xdr:nvSpPr>
      <xdr:spPr>
        <a:xfrm>
          <a:off x="8515427" y="14762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129557</xdr:rowOff>
    </xdr:from>
    <xdr:ext cx="469744" cy="259045"/>
    <xdr:sp macro="" textlink="">
      <xdr:nvSpPr>
        <xdr:cNvPr id="278" name="n_3mainValue【福祉施設】&#10;一人当たり面積">
          <a:extLst>
            <a:ext uri="{FF2B5EF4-FFF2-40B4-BE49-F238E27FC236}">
              <a16:creationId xmlns:a16="http://schemas.microsoft.com/office/drawing/2014/main" id="{00000000-0008-0000-0200-000016010000}"/>
            </a:ext>
          </a:extLst>
        </xdr:cNvPr>
        <xdr:cNvSpPr txBox="1"/>
      </xdr:nvSpPr>
      <xdr:spPr>
        <a:xfrm>
          <a:off x="7626427" y="1487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130827</xdr:rowOff>
    </xdr:from>
    <xdr:ext cx="469744" cy="259045"/>
    <xdr:sp macro="" textlink="">
      <xdr:nvSpPr>
        <xdr:cNvPr id="279" name="n_4mainValue【福祉施設】&#10;一人当たり面積">
          <a:extLst>
            <a:ext uri="{FF2B5EF4-FFF2-40B4-BE49-F238E27FC236}">
              <a16:creationId xmlns:a16="http://schemas.microsoft.com/office/drawing/2014/main" id="{00000000-0008-0000-0200-000017010000}"/>
            </a:ext>
          </a:extLst>
        </xdr:cNvPr>
        <xdr:cNvSpPr txBox="1"/>
      </xdr:nvSpPr>
      <xdr:spPr>
        <a:xfrm>
          <a:off x="6737427" y="14875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a:extLst>
            <a:ext uri="{FF2B5EF4-FFF2-40B4-BE49-F238E27FC236}">
              <a16:creationId xmlns:a16="http://schemas.microsoft.com/office/drawing/2014/main" id="{00000000-0008-0000-0200-000018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a:extLst>
            <a:ext uri="{FF2B5EF4-FFF2-40B4-BE49-F238E27FC236}">
              <a16:creationId xmlns:a16="http://schemas.microsoft.com/office/drawing/2014/main" id="{00000000-0008-0000-0200-000019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a:extLst>
            <a:ext uri="{FF2B5EF4-FFF2-40B4-BE49-F238E27FC236}">
              <a16:creationId xmlns:a16="http://schemas.microsoft.com/office/drawing/2014/main" id="{00000000-0008-0000-0200-00001A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a:extLst>
            <a:ext uri="{FF2B5EF4-FFF2-40B4-BE49-F238E27FC236}">
              <a16:creationId xmlns:a16="http://schemas.microsoft.com/office/drawing/2014/main" id="{00000000-0008-0000-0200-00001B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a:extLst>
            <a:ext uri="{FF2B5EF4-FFF2-40B4-BE49-F238E27FC236}">
              <a16:creationId xmlns:a16="http://schemas.microsoft.com/office/drawing/2014/main" id="{00000000-0008-0000-0200-00001C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a:extLst>
            <a:ext uri="{FF2B5EF4-FFF2-40B4-BE49-F238E27FC236}">
              <a16:creationId xmlns:a16="http://schemas.microsoft.com/office/drawing/2014/main" id="{00000000-0008-0000-0200-00001D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a:extLst>
            <a:ext uri="{FF2B5EF4-FFF2-40B4-BE49-F238E27FC236}">
              <a16:creationId xmlns:a16="http://schemas.microsoft.com/office/drawing/2014/main" id="{00000000-0008-0000-0200-00001E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a:extLst>
            <a:ext uri="{FF2B5EF4-FFF2-40B4-BE49-F238E27FC236}">
              <a16:creationId xmlns:a16="http://schemas.microsoft.com/office/drawing/2014/main" id="{00000000-0008-0000-0200-00001F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8" name="テキスト ボックス 287">
          <a:extLst>
            <a:ext uri="{FF2B5EF4-FFF2-40B4-BE49-F238E27FC236}">
              <a16:creationId xmlns:a16="http://schemas.microsoft.com/office/drawing/2014/main" id="{00000000-0008-0000-0200-000020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9" name="直線コネクタ 288">
          <a:extLst>
            <a:ext uri="{FF2B5EF4-FFF2-40B4-BE49-F238E27FC236}">
              <a16:creationId xmlns:a16="http://schemas.microsoft.com/office/drawing/2014/main" id="{00000000-0008-0000-0200-000021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0" name="テキスト ボックス 289">
          <a:extLst>
            <a:ext uri="{FF2B5EF4-FFF2-40B4-BE49-F238E27FC236}">
              <a16:creationId xmlns:a16="http://schemas.microsoft.com/office/drawing/2014/main" id="{00000000-0008-0000-0200-000022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91" name="直線コネクタ 290">
          <a:extLst>
            <a:ext uri="{FF2B5EF4-FFF2-40B4-BE49-F238E27FC236}">
              <a16:creationId xmlns:a16="http://schemas.microsoft.com/office/drawing/2014/main" id="{00000000-0008-0000-0200-000023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92" name="テキスト ボックス 291">
          <a:extLst>
            <a:ext uri="{FF2B5EF4-FFF2-40B4-BE49-F238E27FC236}">
              <a16:creationId xmlns:a16="http://schemas.microsoft.com/office/drawing/2014/main" id="{00000000-0008-0000-0200-000024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3" name="直線コネクタ 292">
          <a:extLst>
            <a:ext uri="{FF2B5EF4-FFF2-40B4-BE49-F238E27FC236}">
              <a16:creationId xmlns:a16="http://schemas.microsoft.com/office/drawing/2014/main" id="{00000000-0008-0000-0200-000025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4" name="テキスト ボックス 293">
          <a:extLst>
            <a:ext uri="{FF2B5EF4-FFF2-40B4-BE49-F238E27FC236}">
              <a16:creationId xmlns:a16="http://schemas.microsoft.com/office/drawing/2014/main" id="{00000000-0008-0000-0200-000026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5" name="直線コネクタ 294">
          <a:extLst>
            <a:ext uri="{FF2B5EF4-FFF2-40B4-BE49-F238E27FC236}">
              <a16:creationId xmlns:a16="http://schemas.microsoft.com/office/drawing/2014/main" id="{00000000-0008-0000-0200-000027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6" name="テキスト ボックス 295">
          <a:extLst>
            <a:ext uri="{FF2B5EF4-FFF2-40B4-BE49-F238E27FC236}">
              <a16:creationId xmlns:a16="http://schemas.microsoft.com/office/drawing/2014/main" id="{00000000-0008-0000-0200-000028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7" name="直線コネクタ 296">
          <a:extLst>
            <a:ext uri="{FF2B5EF4-FFF2-40B4-BE49-F238E27FC236}">
              <a16:creationId xmlns:a16="http://schemas.microsoft.com/office/drawing/2014/main" id="{00000000-0008-0000-0200-000029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8" name="テキスト ボックス 297">
          <a:extLst>
            <a:ext uri="{FF2B5EF4-FFF2-40B4-BE49-F238E27FC236}">
              <a16:creationId xmlns:a16="http://schemas.microsoft.com/office/drawing/2014/main" id="{00000000-0008-0000-0200-00002A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9" name="直線コネクタ 298">
          <a:extLst>
            <a:ext uri="{FF2B5EF4-FFF2-40B4-BE49-F238E27FC236}">
              <a16:creationId xmlns:a16="http://schemas.microsoft.com/office/drawing/2014/main" id="{00000000-0008-0000-0200-00002B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00" name="テキスト ボックス 299">
          <a:extLst>
            <a:ext uri="{FF2B5EF4-FFF2-40B4-BE49-F238E27FC236}">
              <a16:creationId xmlns:a16="http://schemas.microsoft.com/office/drawing/2014/main" id="{00000000-0008-0000-0200-00002C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1" name="直線コネクタ 300">
          <a:extLst>
            <a:ext uri="{FF2B5EF4-FFF2-40B4-BE49-F238E27FC236}">
              <a16:creationId xmlns:a16="http://schemas.microsoft.com/office/drawing/2014/main" id="{00000000-0008-0000-0200-00002D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02" name="テキスト ボックス 301">
          <a:extLst>
            <a:ext uri="{FF2B5EF4-FFF2-40B4-BE49-F238E27FC236}">
              <a16:creationId xmlns:a16="http://schemas.microsoft.com/office/drawing/2014/main" id="{00000000-0008-0000-0200-00002E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3" name="【市民会館】&#10;有形固定資産減価償却率グラフ枠">
          <a:extLst>
            <a:ext uri="{FF2B5EF4-FFF2-40B4-BE49-F238E27FC236}">
              <a16:creationId xmlns:a16="http://schemas.microsoft.com/office/drawing/2014/main" id="{00000000-0008-0000-0200-00002F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85725</xdr:rowOff>
    </xdr:from>
    <xdr:to>
      <xdr:col>24</xdr:col>
      <xdr:colOff>62865</xdr:colOff>
      <xdr:row>108</xdr:row>
      <xdr:rowOff>152400</xdr:rowOff>
    </xdr:to>
    <xdr:cxnSp macro="">
      <xdr:nvCxnSpPr>
        <xdr:cNvPr id="304" name="直線コネクタ 303">
          <a:extLst>
            <a:ext uri="{FF2B5EF4-FFF2-40B4-BE49-F238E27FC236}">
              <a16:creationId xmlns:a16="http://schemas.microsoft.com/office/drawing/2014/main" id="{00000000-0008-0000-0200-000030010000}"/>
            </a:ext>
          </a:extLst>
        </xdr:cNvPr>
        <xdr:cNvCxnSpPr/>
      </xdr:nvCxnSpPr>
      <xdr:spPr>
        <a:xfrm flipV="1">
          <a:off x="4634865" y="17059275"/>
          <a:ext cx="0" cy="1609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05" name="【市民会館】&#10;有形固定資産減価償却率最小値テキスト">
          <a:extLst>
            <a:ext uri="{FF2B5EF4-FFF2-40B4-BE49-F238E27FC236}">
              <a16:creationId xmlns:a16="http://schemas.microsoft.com/office/drawing/2014/main" id="{00000000-0008-0000-0200-000031010000}"/>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06" name="直線コネクタ 305">
          <a:extLst>
            <a:ext uri="{FF2B5EF4-FFF2-40B4-BE49-F238E27FC236}">
              <a16:creationId xmlns:a16="http://schemas.microsoft.com/office/drawing/2014/main" id="{00000000-0008-0000-0200-000032010000}"/>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32402</xdr:rowOff>
    </xdr:from>
    <xdr:ext cx="405111" cy="259045"/>
    <xdr:sp macro="" textlink="">
      <xdr:nvSpPr>
        <xdr:cNvPr id="307" name="【市民会館】&#10;有形固定資産減価償却率最大値テキスト">
          <a:extLst>
            <a:ext uri="{FF2B5EF4-FFF2-40B4-BE49-F238E27FC236}">
              <a16:creationId xmlns:a16="http://schemas.microsoft.com/office/drawing/2014/main" id="{00000000-0008-0000-0200-000033010000}"/>
            </a:ext>
          </a:extLst>
        </xdr:cNvPr>
        <xdr:cNvSpPr txBox="1"/>
      </xdr:nvSpPr>
      <xdr:spPr>
        <a:xfrm>
          <a:off x="4673600" y="16834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85725</xdr:rowOff>
    </xdr:from>
    <xdr:to>
      <xdr:col>24</xdr:col>
      <xdr:colOff>152400</xdr:colOff>
      <xdr:row>99</xdr:row>
      <xdr:rowOff>85725</xdr:rowOff>
    </xdr:to>
    <xdr:cxnSp macro="">
      <xdr:nvCxnSpPr>
        <xdr:cNvPr id="308" name="直線コネクタ 307">
          <a:extLst>
            <a:ext uri="{FF2B5EF4-FFF2-40B4-BE49-F238E27FC236}">
              <a16:creationId xmlns:a16="http://schemas.microsoft.com/office/drawing/2014/main" id="{00000000-0008-0000-0200-000034010000}"/>
            </a:ext>
          </a:extLst>
        </xdr:cNvPr>
        <xdr:cNvCxnSpPr/>
      </xdr:nvCxnSpPr>
      <xdr:spPr>
        <a:xfrm>
          <a:off x="4546600" y="17059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120666</xdr:rowOff>
    </xdr:from>
    <xdr:ext cx="405111" cy="259045"/>
    <xdr:sp macro="" textlink="">
      <xdr:nvSpPr>
        <xdr:cNvPr id="309" name="【市民会館】&#10;有形固定資産減価償却率平均値テキスト">
          <a:extLst>
            <a:ext uri="{FF2B5EF4-FFF2-40B4-BE49-F238E27FC236}">
              <a16:creationId xmlns:a16="http://schemas.microsoft.com/office/drawing/2014/main" id="{00000000-0008-0000-0200-000035010000}"/>
            </a:ext>
          </a:extLst>
        </xdr:cNvPr>
        <xdr:cNvSpPr txBox="1"/>
      </xdr:nvSpPr>
      <xdr:spPr>
        <a:xfrm>
          <a:off x="4673600" y="176085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97789</xdr:rowOff>
    </xdr:from>
    <xdr:to>
      <xdr:col>24</xdr:col>
      <xdr:colOff>114300</xdr:colOff>
      <xdr:row>104</xdr:row>
      <xdr:rowOff>27939</xdr:rowOff>
    </xdr:to>
    <xdr:sp macro="" textlink="">
      <xdr:nvSpPr>
        <xdr:cNvPr id="310" name="フローチャート: 判断 309">
          <a:extLst>
            <a:ext uri="{FF2B5EF4-FFF2-40B4-BE49-F238E27FC236}">
              <a16:creationId xmlns:a16="http://schemas.microsoft.com/office/drawing/2014/main" id="{00000000-0008-0000-0200-000036010000}"/>
            </a:ext>
          </a:extLst>
        </xdr:cNvPr>
        <xdr:cNvSpPr/>
      </xdr:nvSpPr>
      <xdr:spPr>
        <a:xfrm>
          <a:off x="45847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95886</xdr:rowOff>
    </xdr:from>
    <xdr:to>
      <xdr:col>20</xdr:col>
      <xdr:colOff>38100</xdr:colOff>
      <xdr:row>104</xdr:row>
      <xdr:rowOff>26036</xdr:rowOff>
    </xdr:to>
    <xdr:sp macro="" textlink="">
      <xdr:nvSpPr>
        <xdr:cNvPr id="311" name="フローチャート: 判断 310">
          <a:extLst>
            <a:ext uri="{FF2B5EF4-FFF2-40B4-BE49-F238E27FC236}">
              <a16:creationId xmlns:a16="http://schemas.microsoft.com/office/drawing/2014/main" id="{00000000-0008-0000-0200-000037010000}"/>
            </a:ext>
          </a:extLst>
        </xdr:cNvPr>
        <xdr:cNvSpPr/>
      </xdr:nvSpPr>
      <xdr:spPr>
        <a:xfrm>
          <a:off x="3746500" y="1775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67311</xdr:rowOff>
    </xdr:from>
    <xdr:to>
      <xdr:col>15</xdr:col>
      <xdr:colOff>101600</xdr:colOff>
      <xdr:row>103</xdr:row>
      <xdr:rowOff>168911</xdr:rowOff>
    </xdr:to>
    <xdr:sp macro="" textlink="">
      <xdr:nvSpPr>
        <xdr:cNvPr id="312" name="フローチャート: 判断 311">
          <a:extLst>
            <a:ext uri="{FF2B5EF4-FFF2-40B4-BE49-F238E27FC236}">
              <a16:creationId xmlns:a16="http://schemas.microsoft.com/office/drawing/2014/main" id="{00000000-0008-0000-0200-000038010000}"/>
            </a:ext>
          </a:extLst>
        </xdr:cNvPr>
        <xdr:cNvSpPr/>
      </xdr:nvSpPr>
      <xdr:spPr>
        <a:xfrm>
          <a:off x="2857500" y="1772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40639</xdr:rowOff>
    </xdr:from>
    <xdr:to>
      <xdr:col>10</xdr:col>
      <xdr:colOff>165100</xdr:colOff>
      <xdr:row>103</xdr:row>
      <xdr:rowOff>142239</xdr:rowOff>
    </xdr:to>
    <xdr:sp macro="" textlink="">
      <xdr:nvSpPr>
        <xdr:cNvPr id="313" name="フローチャート: 判断 312">
          <a:extLst>
            <a:ext uri="{FF2B5EF4-FFF2-40B4-BE49-F238E27FC236}">
              <a16:creationId xmlns:a16="http://schemas.microsoft.com/office/drawing/2014/main" id="{00000000-0008-0000-0200-000039010000}"/>
            </a:ext>
          </a:extLst>
        </xdr:cNvPr>
        <xdr:cNvSpPr/>
      </xdr:nvSpPr>
      <xdr:spPr>
        <a:xfrm>
          <a:off x="1968500" y="1769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63500</xdr:rowOff>
    </xdr:from>
    <xdr:to>
      <xdr:col>6</xdr:col>
      <xdr:colOff>38100</xdr:colOff>
      <xdr:row>103</xdr:row>
      <xdr:rowOff>165100</xdr:rowOff>
    </xdr:to>
    <xdr:sp macro="" textlink="">
      <xdr:nvSpPr>
        <xdr:cNvPr id="314" name="フローチャート: 判断 313">
          <a:extLst>
            <a:ext uri="{FF2B5EF4-FFF2-40B4-BE49-F238E27FC236}">
              <a16:creationId xmlns:a16="http://schemas.microsoft.com/office/drawing/2014/main" id="{00000000-0008-0000-0200-00003A010000}"/>
            </a:ext>
          </a:extLst>
        </xdr:cNvPr>
        <xdr:cNvSpPr/>
      </xdr:nvSpPr>
      <xdr:spPr>
        <a:xfrm>
          <a:off x="1079500" y="1772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00000000-0008-0000-0200-00003B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00000000-0008-0000-0200-00003C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00000000-0008-0000-0200-00003D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00000000-0008-0000-0200-00003E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9" name="テキスト ボックス 318">
          <a:extLst>
            <a:ext uri="{FF2B5EF4-FFF2-40B4-BE49-F238E27FC236}">
              <a16:creationId xmlns:a16="http://schemas.microsoft.com/office/drawing/2014/main" id="{00000000-0008-0000-0200-00003F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15875</xdr:rowOff>
    </xdr:from>
    <xdr:to>
      <xdr:col>24</xdr:col>
      <xdr:colOff>114300</xdr:colOff>
      <xdr:row>105</xdr:row>
      <xdr:rowOff>117475</xdr:rowOff>
    </xdr:to>
    <xdr:sp macro="" textlink="">
      <xdr:nvSpPr>
        <xdr:cNvPr id="320" name="楕円 319">
          <a:extLst>
            <a:ext uri="{FF2B5EF4-FFF2-40B4-BE49-F238E27FC236}">
              <a16:creationId xmlns:a16="http://schemas.microsoft.com/office/drawing/2014/main" id="{00000000-0008-0000-0200-000040010000}"/>
            </a:ext>
          </a:extLst>
        </xdr:cNvPr>
        <xdr:cNvSpPr/>
      </xdr:nvSpPr>
      <xdr:spPr>
        <a:xfrm>
          <a:off x="4584700" y="1801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165752</xdr:rowOff>
    </xdr:from>
    <xdr:ext cx="405111" cy="259045"/>
    <xdr:sp macro="" textlink="">
      <xdr:nvSpPr>
        <xdr:cNvPr id="321" name="【市民会館】&#10;有形固定資産減価償却率該当値テキスト">
          <a:extLst>
            <a:ext uri="{FF2B5EF4-FFF2-40B4-BE49-F238E27FC236}">
              <a16:creationId xmlns:a16="http://schemas.microsoft.com/office/drawing/2014/main" id="{00000000-0008-0000-0200-000041010000}"/>
            </a:ext>
          </a:extLst>
        </xdr:cNvPr>
        <xdr:cNvSpPr txBox="1"/>
      </xdr:nvSpPr>
      <xdr:spPr>
        <a:xfrm>
          <a:off x="4673600" y="1799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164464</xdr:rowOff>
    </xdr:from>
    <xdr:to>
      <xdr:col>20</xdr:col>
      <xdr:colOff>38100</xdr:colOff>
      <xdr:row>105</xdr:row>
      <xdr:rowOff>94614</xdr:rowOff>
    </xdr:to>
    <xdr:sp macro="" textlink="">
      <xdr:nvSpPr>
        <xdr:cNvPr id="322" name="楕円 321">
          <a:extLst>
            <a:ext uri="{FF2B5EF4-FFF2-40B4-BE49-F238E27FC236}">
              <a16:creationId xmlns:a16="http://schemas.microsoft.com/office/drawing/2014/main" id="{00000000-0008-0000-0200-000042010000}"/>
            </a:ext>
          </a:extLst>
        </xdr:cNvPr>
        <xdr:cNvSpPr/>
      </xdr:nvSpPr>
      <xdr:spPr>
        <a:xfrm>
          <a:off x="3746500" y="1799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43814</xdr:rowOff>
    </xdr:from>
    <xdr:to>
      <xdr:col>24</xdr:col>
      <xdr:colOff>63500</xdr:colOff>
      <xdr:row>105</xdr:row>
      <xdr:rowOff>66675</xdr:rowOff>
    </xdr:to>
    <xdr:cxnSp macro="">
      <xdr:nvCxnSpPr>
        <xdr:cNvPr id="323" name="直線コネクタ 322">
          <a:extLst>
            <a:ext uri="{FF2B5EF4-FFF2-40B4-BE49-F238E27FC236}">
              <a16:creationId xmlns:a16="http://schemas.microsoft.com/office/drawing/2014/main" id="{00000000-0008-0000-0200-000043010000}"/>
            </a:ext>
          </a:extLst>
        </xdr:cNvPr>
        <xdr:cNvCxnSpPr/>
      </xdr:nvCxnSpPr>
      <xdr:spPr>
        <a:xfrm>
          <a:off x="3797300" y="18046064"/>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135889</xdr:rowOff>
    </xdr:from>
    <xdr:to>
      <xdr:col>15</xdr:col>
      <xdr:colOff>101600</xdr:colOff>
      <xdr:row>105</xdr:row>
      <xdr:rowOff>66039</xdr:rowOff>
    </xdr:to>
    <xdr:sp macro="" textlink="">
      <xdr:nvSpPr>
        <xdr:cNvPr id="324" name="楕円 323">
          <a:extLst>
            <a:ext uri="{FF2B5EF4-FFF2-40B4-BE49-F238E27FC236}">
              <a16:creationId xmlns:a16="http://schemas.microsoft.com/office/drawing/2014/main" id="{00000000-0008-0000-0200-000044010000}"/>
            </a:ext>
          </a:extLst>
        </xdr:cNvPr>
        <xdr:cNvSpPr/>
      </xdr:nvSpPr>
      <xdr:spPr>
        <a:xfrm>
          <a:off x="2857500" y="1796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15239</xdr:rowOff>
    </xdr:from>
    <xdr:to>
      <xdr:col>19</xdr:col>
      <xdr:colOff>177800</xdr:colOff>
      <xdr:row>105</xdr:row>
      <xdr:rowOff>43814</xdr:rowOff>
    </xdr:to>
    <xdr:cxnSp macro="">
      <xdr:nvCxnSpPr>
        <xdr:cNvPr id="325" name="直線コネクタ 324">
          <a:extLst>
            <a:ext uri="{FF2B5EF4-FFF2-40B4-BE49-F238E27FC236}">
              <a16:creationId xmlns:a16="http://schemas.microsoft.com/office/drawing/2014/main" id="{00000000-0008-0000-0200-000045010000}"/>
            </a:ext>
          </a:extLst>
        </xdr:cNvPr>
        <xdr:cNvCxnSpPr/>
      </xdr:nvCxnSpPr>
      <xdr:spPr>
        <a:xfrm>
          <a:off x="2908300" y="18017489"/>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95886</xdr:rowOff>
    </xdr:from>
    <xdr:to>
      <xdr:col>10</xdr:col>
      <xdr:colOff>165100</xdr:colOff>
      <xdr:row>105</xdr:row>
      <xdr:rowOff>26036</xdr:rowOff>
    </xdr:to>
    <xdr:sp macro="" textlink="">
      <xdr:nvSpPr>
        <xdr:cNvPr id="326" name="楕円 325">
          <a:extLst>
            <a:ext uri="{FF2B5EF4-FFF2-40B4-BE49-F238E27FC236}">
              <a16:creationId xmlns:a16="http://schemas.microsoft.com/office/drawing/2014/main" id="{00000000-0008-0000-0200-000046010000}"/>
            </a:ext>
          </a:extLst>
        </xdr:cNvPr>
        <xdr:cNvSpPr/>
      </xdr:nvSpPr>
      <xdr:spPr>
        <a:xfrm>
          <a:off x="1968500" y="1792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146686</xdr:rowOff>
    </xdr:from>
    <xdr:to>
      <xdr:col>15</xdr:col>
      <xdr:colOff>50800</xdr:colOff>
      <xdr:row>105</xdr:row>
      <xdr:rowOff>15239</xdr:rowOff>
    </xdr:to>
    <xdr:cxnSp macro="">
      <xdr:nvCxnSpPr>
        <xdr:cNvPr id="327" name="直線コネクタ 326">
          <a:extLst>
            <a:ext uri="{FF2B5EF4-FFF2-40B4-BE49-F238E27FC236}">
              <a16:creationId xmlns:a16="http://schemas.microsoft.com/office/drawing/2014/main" id="{00000000-0008-0000-0200-000047010000}"/>
            </a:ext>
          </a:extLst>
        </xdr:cNvPr>
        <xdr:cNvCxnSpPr/>
      </xdr:nvCxnSpPr>
      <xdr:spPr>
        <a:xfrm>
          <a:off x="2019300" y="17977486"/>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53975</xdr:rowOff>
    </xdr:from>
    <xdr:to>
      <xdr:col>6</xdr:col>
      <xdr:colOff>38100</xdr:colOff>
      <xdr:row>104</xdr:row>
      <xdr:rowOff>155575</xdr:rowOff>
    </xdr:to>
    <xdr:sp macro="" textlink="">
      <xdr:nvSpPr>
        <xdr:cNvPr id="328" name="楕円 327">
          <a:extLst>
            <a:ext uri="{FF2B5EF4-FFF2-40B4-BE49-F238E27FC236}">
              <a16:creationId xmlns:a16="http://schemas.microsoft.com/office/drawing/2014/main" id="{00000000-0008-0000-0200-000048010000}"/>
            </a:ext>
          </a:extLst>
        </xdr:cNvPr>
        <xdr:cNvSpPr/>
      </xdr:nvSpPr>
      <xdr:spPr>
        <a:xfrm>
          <a:off x="1079500" y="1788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104775</xdr:rowOff>
    </xdr:from>
    <xdr:to>
      <xdr:col>10</xdr:col>
      <xdr:colOff>114300</xdr:colOff>
      <xdr:row>104</xdr:row>
      <xdr:rowOff>146686</xdr:rowOff>
    </xdr:to>
    <xdr:cxnSp macro="">
      <xdr:nvCxnSpPr>
        <xdr:cNvPr id="329" name="直線コネクタ 328">
          <a:extLst>
            <a:ext uri="{FF2B5EF4-FFF2-40B4-BE49-F238E27FC236}">
              <a16:creationId xmlns:a16="http://schemas.microsoft.com/office/drawing/2014/main" id="{00000000-0008-0000-0200-000049010000}"/>
            </a:ext>
          </a:extLst>
        </xdr:cNvPr>
        <xdr:cNvCxnSpPr/>
      </xdr:nvCxnSpPr>
      <xdr:spPr>
        <a:xfrm>
          <a:off x="1130300" y="17935575"/>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42563</xdr:rowOff>
    </xdr:from>
    <xdr:ext cx="405111" cy="259045"/>
    <xdr:sp macro="" textlink="">
      <xdr:nvSpPr>
        <xdr:cNvPr id="330" name="n_1aveValue【市民会館】&#10;有形固定資産減価償却率">
          <a:extLst>
            <a:ext uri="{FF2B5EF4-FFF2-40B4-BE49-F238E27FC236}">
              <a16:creationId xmlns:a16="http://schemas.microsoft.com/office/drawing/2014/main" id="{00000000-0008-0000-0200-00004A010000}"/>
            </a:ext>
          </a:extLst>
        </xdr:cNvPr>
        <xdr:cNvSpPr txBox="1"/>
      </xdr:nvSpPr>
      <xdr:spPr>
        <a:xfrm>
          <a:off x="3582044" y="1753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13988</xdr:rowOff>
    </xdr:from>
    <xdr:ext cx="405111" cy="259045"/>
    <xdr:sp macro="" textlink="">
      <xdr:nvSpPr>
        <xdr:cNvPr id="331" name="n_2aveValue【市民会館】&#10;有形固定資産減価償却率">
          <a:extLst>
            <a:ext uri="{FF2B5EF4-FFF2-40B4-BE49-F238E27FC236}">
              <a16:creationId xmlns:a16="http://schemas.microsoft.com/office/drawing/2014/main" id="{00000000-0008-0000-0200-00004B010000}"/>
            </a:ext>
          </a:extLst>
        </xdr:cNvPr>
        <xdr:cNvSpPr txBox="1"/>
      </xdr:nvSpPr>
      <xdr:spPr>
        <a:xfrm>
          <a:off x="2705744" y="1750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158766</xdr:rowOff>
    </xdr:from>
    <xdr:ext cx="405111" cy="259045"/>
    <xdr:sp macro="" textlink="">
      <xdr:nvSpPr>
        <xdr:cNvPr id="332" name="n_3aveValue【市民会館】&#10;有形固定資産減価償却率">
          <a:extLst>
            <a:ext uri="{FF2B5EF4-FFF2-40B4-BE49-F238E27FC236}">
              <a16:creationId xmlns:a16="http://schemas.microsoft.com/office/drawing/2014/main" id="{00000000-0008-0000-0200-00004C010000}"/>
            </a:ext>
          </a:extLst>
        </xdr:cNvPr>
        <xdr:cNvSpPr txBox="1"/>
      </xdr:nvSpPr>
      <xdr:spPr>
        <a:xfrm>
          <a:off x="1816744" y="1747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10177</xdr:rowOff>
    </xdr:from>
    <xdr:ext cx="405111" cy="259045"/>
    <xdr:sp macro="" textlink="">
      <xdr:nvSpPr>
        <xdr:cNvPr id="333" name="n_4aveValue【市民会館】&#10;有形固定資産減価償却率">
          <a:extLst>
            <a:ext uri="{FF2B5EF4-FFF2-40B4-BE49-F238E27FC236}">
              <a16:creationId xmlns:a16="http://schemas.microsoft.com/office/drawing/2014/main" id="{00000000-0008-0000-0200-00004D010000}"/>
            </a:ext>
          </a:extLst>
        </xdr:cNvPr>
        <xdr:cNvSpPr txBox="1"/>
      </xdr:nvSpPr>
      <xdr:spPr>
        <a:xfrm>
          <a:off x="927744" y="1749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85741</xdr:rowOff>
    </xdr:from>
    <xdr:ext cx="405111" cy="259045"/>
    <xdr:sp macro="" textlink="">
      <xdr:nvSpPr>
        <xdr:cNvPr id="334" name="n_1mainValue【市民会館】&#10;有形固定資産減価償却率">
          <a:extLst>
            <a:ext uri="{FF2B5EF4-FFF2-40B4-BE49-F238E27FC236}">
              <a16:creationId xmlns:a16="http://schemas.microsoft.com/office/drawing/2014/main" id="{00000000-0008-0000-0200-00004E010000}"/>
            </a:ext>
          </a:extLst>
        </xdr:cNvPr>
        <xdr:cNvSpPr txBox="1"/>
      </xdr:nvSpPr>
      <xdr:spPr>
        <a:xfrm>
          <a:off x="3582044" y="1808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57166</xdr:rowOff>
    </xdr:from>
    <xdr:ext cx="405111" cy="259045"/>
    <xdr:sp macro="" textlink="">
      <xdr:nvSpPr>
        <xdr:cNvPr id="335" name="n_2mainValue【市民会館】&#10;有形固定資産減価償却率">
          <a:extLst>
            <a:ext uri="{FF2B5EF4-FFF2-40B4-BE49-F238E27FC236}">
              <a16:creationId xmlns:a16="http://schemas.microsoft.com/office/drawing/2014/main" id="{00000000-0008-0000-0200-00004F010000}"/>
            </a:ext>
          </a:extLst>
        </xdr:cNvPr>
        <xdr:cNvSpPr txBox="1"/>
      </xdr:nvSpPr>
      <xdr:spPr>
        <a:xfrm>
          <a:off x="2705744" y="18059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17163</xdr:rowOff>
    </xdr:from>
    <xdr:ext cx="405111" cy="259045"/>
    <xdr:sp macro="" textlink="">
      <xdr:nvSpPr>
        <xdr:cNvPr id="336" name="n_3mainValue【市民会館】&#10;有形固定資産減価償却率">
          <a:extLst>
            <a:ext uri="{FF2B5EF4-FFF2-40B4-BE49-F238E27FC236}">
              <a16:creationId xmlns:a16="http://schemas.microsoft.com/office/drawing/2014/main" id="{00000000-0008-0000-0200-000050010000}"/>
            </a:ext>
          </a:extLst>
        </xdr:cNvPr>
        <xdr:cNvSpPr txBox="1"/>
      </xdr:nvSpPr>
      <xdr:spPr>
        <a:xfrm>
          <a:off x="1816744" y="1801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146702</xdr:rowOff>
    </xdr:from>
    <xdr:ext cx="405111" cy="259045"/>
    <xdr:sp macro="" textlink="">
      <xdr:nvSpPr>
        <xdr:cNvPr id="337" name="n_4mainValue【市民会館】&#10;有形固定資産減価償却率">
          <a:extLst>
            <a:ext uri="{FF2B5EF4-FFF2-40B4-BE49-F238E27FC236}">
              <a16:creationId xmlns:a16="http://schemas.microsoft.com/office/drawing/2014/main" id="{00000000-0008-0000-0200-000051010000}"/>
            </a:ext>
          </a:extLst>
        </xdr:cNvPr>
        <xdr:cNvSpPr txBox="1"/>
      </xdr:nvSpPr>
      <xdr:spPr>
        <a:xfrm>
          <a:off x="927744" y="1797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8" name="正方形/長方形 337">
          <a:extLst>
            <a:ext uri="{FF2B5EF4-FFF2-40B4-BE49-F238E27FC236}">
              <a16:creationId xmlns:a16="http://schemas.microsoft.com/office/drawing/2014/main" id="{00000000-0008-0000-0200-000052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9" name="正方形/長方形 338">
          <a:extLst>
            <a:ext uri="{FF2B5EF4-FFF2-40B4-BE49-F238E27FC236}">
              <a16:creationId xmlns:a16="http://schemas.microsoft.com/office/drawing/2014/main" id="{00000000-0008-0000-0200-000053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0" name="正方形/長方形 339">
          <a:extLst>
            <a:ext uri="{FF2B5EF4-FFF2-40B4-BE49-F238E27FC236}">
              <a16:creationId xmlns:a16="http://schemas.microsoft.com/office/drawing/2014/main" id="{00000000-0008-0000-0200-000054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1" name="正方形/長方形 340">
          <a:extLst>
            <a:ext uri="{FF2B5EF4-FFF2-40B4-BE49-F238E27FC236}">
              <a16:creationId xmlns:a16="http://schemas.microsoft.com/office/drawing/2014/main" id="{00000000-0008-0000-0200-000055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2" name="正方形/長方形 341">
          <a:extLst>
            <a:ext uri="{FF2B5EF4-FFF2-40B4-BE49-F238E27FC236}">
              <a16:creationId xmlns:a16="http://schemas.microsoft.com/office/drawing/2014/main" id="{00000000-0008-0000-0200-000056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3" name="正方形/長方形 342">
          <a:extLst>
            <a:ext uri="{FF2B5EF4-FFF2-40B4-BE49-F238E27FC236}">
              <a16:creationId xmlns:a16="http://schemas.microsoft.com/office/drawing/2014/main" id="{00000000-0008-0000-0200-000057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4" name="正方形/長方形 343">
          <a:extLst>
            <a:ext uri="{FF2B5EF4-FFF2-40B4-BE49-F238E27FC236}">
              <a16:creationId xmlns:a16="http://schemas.microsoft.com/office/drawing/2014/main" id="{00000000-0008-0000-0200-000058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5" name="正方形/長方形 344">
          <a:extLst>
            <a:ext uri="{FF2B5EF4-FFF2-40B4-BE49-F238E27FC236}">
              <a16:creationId xmlns:a16="http://schemas.microsoft.com/office/drawing/2014/main" id="{00000000-0008-0000-0200-000059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6" name="テキスト ボックス 345">
          <a:extLst>
            <a:ext uri="{FF2B5EF4-FFF2-40B4-BE49-F238E27FC236}">
              <a16:creationId xmlns:a16="http://schemas.microsoft.com/office/drawing/2014/main" id="{00000000-0008-0000-0200-00005A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7" name="直線コネクタ 346">
          <a:extLst>
            <a:ext uri="{FF2B5EF4-FFF2-40B4-BE49-F238E27FC236}">
              <a16:creationId xmlns:a16="http://schemas.microsoft.com/office/drawing/2014/main" id="{00000000-0008-0000-0200-00005B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48" name="直線コネクタ 347">
          <a:extLst>
            <a:ext uri="{FF2B5EF4-FFF2-40B4-BE49-F238E27FC236}">
              <a16:creationId xmlns:a16="http://schemas.microsoft.com/office/drawing/2014/main" id="{00000000-0008-0000-0200-00005C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49" name="テキスト ボックス 348">
          <a:extLst>
            <a:ext uri="{FF2B5EF4-FFF2-40B4-BE49-F238E27FC236}">
              <a16:creationId xmlns:a16="http://schemas.microsoft.com/office/drawing/2014/main" id="{00000000-0008-0000-0200-00005D010000}"/>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50" name="直線コネクタ 349">
          <a:extLst>
            <a:ext uri="{FF2B5EF4-FFF2-40B4-BE49-F238E27FC236}">
              <a16:creationId xmlns:a16="http://schemas.microsoft.com/office/drawing/2014/main" id="{00000000-0008-0000-0200-00005E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51" name="テキスト ボックス 350">
          <a:extLst>
            <a:ext uri="{FF2B5EF4-FFF2-40B4-BE49-F238E27FC236}">
              <a16:creationId xmlns:a16="http://schemas.microsoft.com/office/drawing/2014/main" id="{00000000-0008-0000-0200-00005F010000}"/>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52" name="直線コネクタ 351">
          <a:extLst>
            <a:ext uri="{FF2B5EF4-FFF2-40B4-BE49-F238E27FC236}">
              <a16:creationId xmlns:a16="http://schemas.microsoft.com/office/drawing/2014/main" id="{00000000-0008-0000-0200-000060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53" name="テキスト ボックス 352">
          <a:extLst>
            <a:ext uri="{FF2B5EF4-FFF2-40B4-BE49-F238E27FC236}">
              <a16:creationId xmlns:a16="http://schemas.microsoft.com/office/drawing/2014/main" id="{00000000-0008-0000-0200-000061010000}"/>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54" name="直線コネクタ 353">
          <a:extLst>
            <a:ext uri="{FF2B5EF4-FFF2-40B4-BE49-F238E27FC236}">
              <a16:creationId xmlns:a16="http://schemas.microsoft.com/office/drawing/2014/main" id="{00000000-0008-0000-0200-000062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55" name="テキスト ボックス 354">
          <a:extLst>
            <a:ext uri="{FF2B5EF4-FFF2-40B4-BE49-F238E27FC236}">
              <a16:creationId xmlns:a16="http://schemas.microsoft.com/office/drawing/2014/main" id="{00000000-0008-0000-0200-000063010000}"/>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6" name="直線コネクタ 355">
          <a:extLst>
            <a:ext uri="{FF2B5EF4-FFF2-40B4-BE49-F238E27FC236}">
              <a16:creationId xmlns:a16="http://schemas.microsoft.com/office/drawing/2014/main" id="{00000000-0008-0000-0200-000064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7" name="テキスト ボックス 356">
          <a:extLst>
            <a:ext uri="{FF2B5EF4-FFF2-40B4-BE49-F238E27FC236}">
              <a16:creationId xmlns:a16="http://schemas.microsoft.com/office/drawing/2014/main" id="{00000000-0008-0000-0200-000065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8" name="【市民会館】&#10;一人当たり面積グラフ枠">
          <a:extLst>
            <a:ext uri="{FF2B5EF4-FFF2-40B4-BE49-F238E27FC236}">
              <a16:creationId xmlns:a16="http://schemas.microsoft.com/office/drawing/2014/main" id="{00000000-0008-0000-0200-000066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60198</xdr:rowOff>
    </xdr:from>
    <xdr:to>
      <xdr:col>54</xdr:col>
      <xdr:colOff>189865</xdr:colOff>
      <xdr:row>108</xdr:row>
      <xdr:rowOff>57913</xdr:rowOff>
    </xdr:to>
    <xdr:cxnSp macro="">
      <xdr:nvCxnSpPr>
        <xdr:cNvPr id="359" name="直線コネクタ 358">
          <a:extLst>
            <a:ext uri="{FF2B5EF4-FFF2-40B4-BE49-F238E27FC236}">
              <a16:creationId xmlns:a16="http://schemas.microsoft.com/office/drawing/2014/main" id="{00000000-0008-0000-0200-000067010000}"/>
            </a:ext>
          </a:extLst>
        </xdr:cNvPr>
        <xdr:cNvCxnSpPr/>
      </xdr:nvCxnSpPr>
      <xdr:spPr>
        <a:xfrm flipV="1">
          <a:off x="10476865" y="17205198"/>
          <a:ext cx="0" cy="136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61740</xdr:rowOff>
    </xdr:from>
    <xdr:ext cx="469744" cy="259045"/>
    <xdr:sp macro="" textlink="">
      <xdr:nvSpPr>
        <xdr:cNvPr id="360" name="【市民会館】&#10;一人当たり面積最小値テキスト">
          <a:extLst>
            <a:ext uri="{FF2B5EF4-FFF2-40B4-BE49-F238E27FC236}">
              <a16:creationId xmlns:a16="http://schemas.microsoft.com/office/drawing/2014/main" id="{00000000-0008-0000-0200-000068010000}"/>
            </a:ext>
          </a:extLst>
        </xdr:cNvPr>
        <xdr:cNvSpPr txBox="1"/>
      </xdr:nvSpPr>
      <xdr:spPr>
        <a:xfrm>
          <a:off x="10515600" y="1857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57913</xdr:rowOff>
    </xdr:from>
    <xdr:to>
      <xdr:col>55</xdr:col>
      <xdr:colOff>88900</xdr:colOff>
      <xdr:row>108</xdr:row>
      <xdr:rowOff>57913</xdr:rowOff>
    </xdr:to>
    <xdr:cxnSp macro="">
      <xdr:nvCxnSpPr>
        <xdr:cNvPr id="361" name="直線コネクタ 360">
          <a:extLst>
            <a:ext uri="{FF2B5EF4-FFF2-40B4-BE49-F238E27FC236}">
              <a16:creationId xmlns:a16="http://schemas.microsoft.com/office/drawing/2014/main" id="{00000000-0008-0000-0200-000069010000}"/>
            </a:ext>
          </a:extLst>
        </xdr:cNvPr>
        <xdr:cNvCxnSpPr/>
      </xdr:nvCxnSpPr>
      <xdr:spPr>
        <a:xfrm>
          <a:off x="10388600" y="1857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6875</xdr:rowOff>
    </xdr:from>
    <xdr:ext cx="469744" cy="259045"/>
    <xdr:sp macro="" textlink="">
      <xdr:nvSpPr>
        <xdr:cNvPr id="362" name="【市民会館】&#10;一人当たり面積最大値テキスト">
          <a:extLst>
            <a:ext uri="{FF2B5EF4-FFF2-40B4-BE49-F238E27FC236}">
              <a16:creationId xmlns:a16="http://schemas.microsoft.com/office/drawing/2014/main" id="{00000000-0008-0000-0200-00006A010000}"/>
            </a:ext>
          </a:extLst>
        </xdr:cNvPr>
        <xdr:cNvSpPr txBox="1"/>
      </xdr:nvSpPr>
      <xdr:spPr>
        <a:xfrm>
          <a:off x="10515600" y="16980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60198</xdr:rowOff>
    </xdr:from>
    <xdr:to>
      <xdr:col>55</xdr:col>
      <xdr:colOff>88900</xdr:colOff>
      <xdr:row>100</xdr:row>
      <xdr:rowOff>60198</xdr:rowOff>
    </xdr:to>
    <xdr:cxnSp macro="">
      <xdr:nvCxnSpPr>
        <xdr:cNvPr id="363" name="直線コネクタ 362">
          <a:extLst>
            <a:ext uri="{FF2B5EF4-FFF2-40B4-BE49-F238E27FC236}">
              <a16:creationId xmlns:a16="http://schemas.microsoft.com/office/drawing/2014/main" id="{00000000-0008-0000-0200-00006B010000}"/>
            </a:ext>
          </a:extLst>
        </xdr:cNvPr>
        <xdr:cNvCxnSpPr/>
      </xdr:nvCxnSpPr>
      <xdr:spPr>
        <a:xfrm>
          <a:off x="10388600" y="17205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103140</xdr:rowOff>
    </xdr:from>
    <xdr:ext cx="469744" cy="259045"/>
    <xdr:sp macro="" textlink="">
      <xdr:nvSpPr>
        <xdr:cNvPr id="364" name="【市民会館】&#10;一人当たり面積平均値テキスト">
          <a:extLst>
            <a:ext uri="{FF2B5EF4-FFF2-40B4-BE49-F238E27FC236}">
              <a16:creationId xmlns:a16="http://schemas.microsoft.com/office/drawing/2014/main" id="{00000000-0008-0000-0200-00006C010000}"/>
            </a:ext>
          </a:extLst>
        </xdr:cNvPr>
        <xdr:cNvSpPr txBox="1"/>
      </xdr:nvSpPr>
      <xdr:spPr>
        <a:xfrm>
          <a:off x="10515600" y="17933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80263</xdr:rowOff>
    </xdr:from>
    <xdr:to>
      <xdr:col>55</xdr:col>
      <xdr:colOff>50800</xdr:colOff>
      <xdr:row>106</xdr:row>
      <xdr:rowOff>10413</xdr:rowOff>
    </xdr:to>
    <xdr:sp macro="" textlink="">
      <xdr:nvSpPr>
        <xdr:cNvPr id="365" name="フローチャート: 判断 364">
          <a:extLst>
            <a:ext uri="{FF2B5EF4-FFF2-40B4-BE49-F238E27FC236}">
              <a16:creationId xmlns:a16="http://schemas.microsoft.com/office/drawing/2014/main" id="{00000000-0008-0000-0200-00006D010000}"/>
            </a:ext>
          </a:extLst>
        </xdr:cNvPr>
        <xdr:cNvSpPr/>
      </xdr:nvSpPr>
      <xdr:spPr>
        <a:xfrm>
          <a:off x="10426700" y="1808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87122</xdr:rowOff>
    </xdr:from>
    <xdr:to>
      <xdr:col>50</xdr:col>
      <xdr:colOff>165100</xdr:colOff>
      <xdr:row>106</xdr:row>
      <xdr:rowOff>17272</xdr:rowOff>
    </xdr:to>
    <xdr:sp macro="" textlink="">
      <xdr:nvSpPr>
        <xdr:cNvPr id="366" name="フローチャート: 判断 365">
          <a:extLst>
            <a:ext uri="{FF2B5EF4-FFF2-40B4-BE49-F238E27FC236}">
              <a16:creationId xmlns:a16="http://schemas.microsoft.com/office/drawing/2014/main" id="{00000000-0008-0000-0200-00006E010000}"/>
            </a:ext>
          </a:extLst>
        </xdr:cNvPr>
        <xdr:cNvSpPr/>
      </xdr:nvSpPr>
      <xdr:spPr>
        <a:xfrm>
          <a:off x="9588500" y="1808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77978</xdr:rowOff>
    </xdr:from>
    <xdr:to>
      <xdr:col>46</xdr:col>
      <xdr:colOff>38100</xdr:colOff>
      <xdr:row>106</xdr:row>
      <xdr:rowOff>8128</xdr:rowOff>
    </xdr:to>
    <xdr:sp macro="" textlink="">
      <xdr:nvSpPr>
        <xdr:cNvPr id="367" name="フローチャート: 判断 366">
          <a:extLst>
            <a:ext uri="{FF2B5EF4-FFF2-40B4-BE49-F238E27FC236}">
              <a16:creationId xmlns:a16="http://schemas.microsoft.com/office/drawing/2014/main" id="{00000000-0008-0000-0200-00006F010000}"/>
            </a:ext>
          </a:extLst>
        </xdr:cNvPr>
        <xdr:cNvSpPr/>
      </xdr:nvSpPr>
      <xdr:spPr>
        <a:xfrm>
          <a:off x="8699500" y="18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48261</xdr:rowOff>
    </xdr:from>
    <xdr:to>
      <xdr:col>41</xdr:col>
      <xdr:colOff>101600</xdr:colOff>
      <xdr:row>105</xdr:row>
      <xdr:rowOff>149861</xdr:rowOff>
    </xdr:to>
    <xdr:sp macro="" textlink="">
      <xdr:nvSpPr>
        <xdr:cNvPr id="368" name="フローチャート: 判断 367">
          <a:extLst>
            <a:ext uri="{FF2B5EF4-FFF2-40B4-BE49-F238E27FC236}">
              <a16:creationId xmlns:a16="http://schemas.microsoft.com/office/drawing/2014/main" id="{00000000-0008-0000-0200-000070010000}"/>
            </a:ext>
          </a:extLst>
        </xdr:cNvPr>
        <xdr:cNvSpPr/>
      </xdr:nvSpPr>
      <xdr:spPr>
        <a:xfrm>
          <a:off x="7810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48261</xdr:rowOff>
    </xdr:from>
    <xdr:to>
      <xdr:col>36</xdr:col>
      <xdr:colOff>165100</xdr:colOff>
      <xdr:row>105</xdr:row>
      <xdr:rowOff>149861</xdr:rowOff>
    </xdr:to>
    <xdr:sp macro="" textlink="">
      <xdr:nvSpPr>
        <xdr:cNvPr id="369" name="フローチャート: 判断 368">
          <a:extLst>
            <a:ext uri="{FF2B5EF4-FFF2-40B4-BE49-F238E27FC236}">
              <a16:creationId xmlns:a16="http://schemas.microsoft.com/office/drawing/2014/main" id="{00000000-0008-0000-0200-000071010000}"/>
            </a:ext>
          </a:extLst>
        </xdr:cNvPr>
        <xdr:cNvSpPr/>
      </xdr:nvSpPr>
      <xdr:spPr>
        <a:xfrm>
          <a:off x="6921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0" name="テキスト ボックス 369">
          <a:extLst>
            <a:ext uri="{FF2B5EF4-FFF2-40B4-BE49-F238E27FC236}">
              <a16:creationId xmlns:a16="http://schemas.microsoft.com/office/drawing/2014/main" id="{00000000-0008-0000-0200-000072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1" name="テキスト ボックス 370">
          <a:extLst>
            <a:ext uri="{FF2B5EF4-FFF2-40B4-BE49-F238E27FC236}">
              <a16:creationId xmlns:a16="http://schemas.microsoft.com/office/drawing/2014/main" id="{00000000-0008-0000-0200-000073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00000000-0008-0000-0200-000074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00000000-0008-0000-0200-000075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00000000-0008-0000-0200-000076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41402</xdr:rowOff>
    </xdr:from>
    <xdr:to>
      <xdr:col>55</xdr:col>
      <xdr:colOff>50800</xdr:colOff>
      <xdr:row>106</xdr:row>
      <xdr:rowOff>143002</xdr:rowOff>
    </xdr:to>
    <xdr:sp macro="" textlink="">
      <xdr:nvSpPr>
        <xdr:cNvPr id="375" name="楕円 374">
          <a:extLst>
            <a:ext uri="{FF2B5EF4-FFF2-40B4-BE49-F238E27FC236}">
              <a16:creationId xmlns:a16="http://schemas.microsoft.com/office/drawing/2014/main" id="{00000000-0008-0000-0200-000077010000}"/>
            </a:ext>
          </a:extLst>
        </xdr:cNvPr>
        <xdr:cNvSpPr/>
      </xdr:nvSpPr>
      <xdr:spPr>
        <a:xfrm>
          <a:off x="10426700" y="1821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19829</xdr:rowOff>
    </xdr:from>
    <xdr:ext cx="469744" cy="259045"/>
    <xdr:sp macro="" textlink="">
      <xdr:nvSpPr>
        <xdr:cNvPr id="376" name="【市民会館】&#10;一人当たり面積該当値テキスト">
          <a:extLst>
            <a:ext uri="{FF2B5EF4-FFF2-40B4-BE49-F238E27FC236}">
              <a16:creationId xmlns:a16="http://schemas.microsoft.com/office/drawing/2014/main" id="{00000000-0008-0000-0200-000078010000}"/>
            </a:ext>
          </a:extLst>
        </xdr:cNvPr>
        <xdr:cNvSpPr txBox="1"/>
      </xdr:nvSpPr>
      <xdr:spPr>
        <a:xfrm>
          <a:off x="10515600" y="18193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43687</xdr:rowOff>
    </xdr:from>
    <xdr:to>
      <xdr:col>50</xdr:col>
      <xdr:colOff>165100</xdr:colOff>
      <xdr:row>106</xdr:row>
      <xdr:rowOff>145287</xdr:rowOff>
    </xdr:to>
    <xdr:sp macro="" textlink="">
      <xdr:nvSpPr>
        <xdr:cNvPr id="377" name="楕円 376">
          <a:extLst>
            <a:ext uri="{FF2B5EF4-FFF2-40B4-BE49-F238E27FC236}">
              <a16:creationId xmlns:a16="http://schemas.microsoft.com/office/drawing/2014/main" id="{00000000-0008-0000-0200-000079010000}"/>
            </a:ext>
          </a:extLst>
        </xdr:cNvPr>
        <xdr:cNvSpPr/>
      </xdr:nvSpPr>
      <xdr:spPr>
        <a:xfrm>
          <a:off x="9588500" y="1821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92202</xdr:rowOff>
    </xdr:from>
    <xdr:to>
      <xdr:col>55</xdr:col>
      <xdr:colOff>0</xdr:colOff>
      <xdr:row>106</xdr:row>
      <xdr:rowOff>94487</xdr:rowOff>
    </xdr:to>
    <xdr:cxnSp macro="">
      <xdr:nvCxnSpPr>
        <xdr:cNvPr id="378" name="直線コネクタ 377">
          <a:extLst>
            <a:ext uri="{FF2B5EF4-FFF2-40B4-BE49-F238E27FC236}">
              <a16:creationId xmlns:a16="http://schemas.microsoft.com/office/drawing/2014/main" id="{00000000-0008-0000-0200-00007A010000}"/>
            </a:ext>
          </a:extLst>
        </xdr:cNvPr>
        <xdr:cNvCxnSpPr/>
      </xdr:nvCxnSpPr>
      <xdr:spPr>
        <a:xfrm flipV="1">
          <a:off x="9639300" y="18265902"/>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34544</xdr:rowOff>
    </xdr:from>
    <xdr:to>
      <xdr:col>46</xdr:col>
      <xdr:colOff>38100</xdr:colOff>
      <xdr:row>106</xdr:row>
      <xdr:rowOff>136144</xdr:rowOff>
    </xdr:to>
    <xdr:sp macro="" textlink="">
      <xdr:nvSpPr>
        <xdr:cNvPr id="379" name="楕円 378">
          <a:extLst>
            <a:ext uri="{FF2B5EF4-FFF2-40B4-BE49-F238E27FC236}">
              <a16:creationId xmlns:a16="http://schemas.microsoft.com/office/drawing/2014/main" id="{00000000-0008-0000-0200-00007B010000}"/>
            </a:ext>
          </a:extLst>
        </xdr:cNvPr>
        <xdr:cNvSpPr/>
      </xdr:nvSpPr>
      <xdr:spPr>
        <a:xfrm>
          <a:off x="8699500" y="1820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85344</xdr:rowOff>
    </xdr:from>
    <xdr:to>
      <xdr:col>50</xdr:col>
      <xdr:colOff>114300</xdr:colOff>
      <xdr:row>106</xdr:row>
      <xdr:rowOff>94487</xdr:rowOff>
    </xdr:to>
    <xdr:cxnSp macro="">
      <xdr:nvCxnSpPr>
        <xdr:cNvPr id="380" name="直線コネクタ 379">
          <a:extLst>
            <a:ext uri="{FF2B5EF4-FFF2-40B4-BE49-F238E27FC236}">
              <a16:creationId xmlns:a16="http://schemas.microsoft.com/office/drawing/2014/main" id="{00000000-0008-0000-0200-00007C010000}"/>
            </a:ext>
          </a:extLst>
        </xdr:cNvPr>
        <xdr:cNvCxnSpPr/>
      </xdr:nvCxnSpPr>
      <xdr:spPr>
        <a:xfrm>
          <a:off x="8750300" y="18259044"/>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41402</xdr:rowOff>
    </xdr:from>
    <xdr:to>
      <xdr:col>41</xdr:col>
      <xdr:colOff>101600</xdr:colOff>
      <xdr:row>106</xdr:row>
      <xdr:rowOff>143002</xdr:rowOff>
    </xdr:to>
    <xdr:sp macro="" textlink="">
      <xdr:nvSpPr>
        <xdr:cNvPr id="381" name="楕円 380">
          <a:extLst>
            <a:ext uri="{FF2B5EF4-FFF2-40B4-BE49-F238E27FC236}">
              <a16:creationId xmlns:a16="http://schemas.microsoft.com/office/drawing/2014/main" id="{00000000-0008-0000-0200-00007D010000}"/>
            </a:ext>
          </a:extLst>
        </xdr:cNvPr>
        <xdr:cNvSpPr/>
      </xdr:nvSpPr>
      <xdr:spPr>
        <a:xfrm>
          <a:off x="7810500" y="1821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85344</xdr:rowOff>
    </xdr:from>
    <xdr:to>
      <xdr:col>45</xdr:col>
      <xdr:colOff>177800</xdr:colOff>
      <xdr:row>106</xdr:row>
      <xdr:rowOff>92202</xdr:rowOff>
    </xdr:to>
    <xdr:cxnSp macro="">
      <xdr:nvCxnSpPr>
        <xdr:cNvPr id="382" name="直線コネクタ 381">
          <a:extLst>
            <a:ext uri="{FF2B5EF4-FFF2-40B4-BE49-F238E27FC236}">
              <a16:creationId xmlns:a16="http://schemas.microsoft.com/office/drawing/2014/main" id="{00000000-0008-0000-0200-00007E010000}"/>
            </a:ext>
          </a:extLst>
        </xdr:cNvPr>
        <xdr:cNvCxnSpPr/>
      </xdr:nvCxnSpPr>
      <xdr:spPr>
        <a:xfrm flipV="1">
          <a:off x="7861300" y="1825904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45974</xdr:rowOff>
    </xdr:from>
    <xdr:to>
      <xdr:col>36</xdr:col>
      <xdr:colOff>165100</xdr:colOff>
      <xdr:row>106</xdr:row>
      <xdr:rowOff>147574</xdr:rowOff>
    </xdr:to>
    <xdr:sp macro="" textlink="">
      <xdr:nvSpPr>
        <xdr:cNvPr id="383" name="楕円 382">
          <a:extLst>
            <a:ext uri="{FF2B5EF4-FFF2-40B4-BE49-F238E27FC236}">
              <a16:creationId xmlns:a16="http://schemas.microsoft.com/office/drawing/2014/main" id="{00000000-0008-0000-0200-00007F010000}"/>
            </a:ext>
          </a:extLst>
        </xdr:cNvPr>
        <xdr:cNvSpPr/>
      </xdr:nvSpPr>
      <xdr:spPr>
        <a:xfrm>
          <a:off x="6921500" y="1821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92202</xdr:rowOff>
    </xdr:from>
    <xdr:to>
      <xdr:col>41</xdr:col>
      <xdr:colOff>50800</xdr:colOff>
      <xdr:row>106</xdr:row>
      <xdr:rowOff>96774</xdr:rowOff>
    </xdr:to>
    <xdr:cxnSp macro="">
      <xdr:nvCxnSpPr>
        <xdr:cNvPr id="384" name="直線コネクタ 383">
          <a:extLst>
            <a:ext uri="{FF2B5EF4-FFF2-40B4-BE49-F238E27FC236}">
              <a16:creationId xmlns:a16="http://schemas.microsoft.com/office/drawing/2014/main" id="{00000000-0008-0000-0200-000080010000}"/>
            </a:ext>
          </a:extLst>
        </xdr:cNvPr>
        <xdr:cNvCxnSpPr/>
      </xdr:nvCxnSpPr>
      <xdr:spPr>
        <a:xfrm flipV="1">
          <a:off x="6972300" y="1826590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33799</xdr:rowOff>
    </xdr:from>
    <xdr:ext cx="469744" cy="259045"/>
    <xdr:sp macro="" textlink="">
      <xdr:nvSpPr>
        <xdr:cNvPr id="385" name="n_1aveValue【市民会館】&#10;一人当たり面積">
          <a:extLst>
            <a:ext uri="{FF2B5EF4-FFF2-40B4-BE49-F238E27FC236}">
              <a16:creationId xmlns:a16="http://schemas.microsoft.com/office/drawing/2014/main" id="{00000000-0008-0000-0200-000081010000}"/>
            </a:ext>
          </a:extLst>
        </xdr:cNvPr>
        <xdr:cNvSpPr txBox="1"/>
      </xdr:nvSpPr>
      <xdr:spPr>
        <a:xfrm>
          <a:off x="9391727" y="1786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24655</xdr:rowOff>
    </xdr:from>
    <xdr:ext cx="469744" cy="259045"/>
    <xdr:sp macro="" textlink="">
      <xdr:nvSpPr>
        <xdr:cNvPr id="386" name="n_2aveValue【市民会館】&#10;一人当たり面積">
          <a:extLst>
            <a:ext uri="{FF2B5EF4-FFF2-40B4-BE49-F238E27FC236}">
              <a16:creationId xmlns:a16="http://schemas.microsoft.com/office/drawing/2014/main" id="{00000000-0008-0000-0200-000082010000}"/>
            </a:ext>
          </a:extLst>
        </xdr:cNvPr>
        <xdr:cNvSpPr txBox="1"/>
      </xdr:nvSpPr>
      <xdr:spPr>
        <a:xfrm>
          <a:off x="8515427" y="1785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166388</xdr:rowOff>
    </xdr:from>
    <xdr:ext cx="469744" cy="259045"/>
    <xdr:sp macro="" textlink="">
      <xdr:nvSpPr>
        <xdr:cNvPr id="387" name="n_3aveValue【市民会館】&#10;一人当たり面積">
          <a:extLst>
            <a:ext uri="{FF2B5EF4-FFF2-40B4-BE49-F238E27FC236}">
              <a16:creationId xmlns:a16="http://schemas.microsoft.com/office/drawing/2014/main" id="{00000000-0008-0000-0200-000083010000}"/>
            </a:ext>
          </a:extLst>
        </xdr:cNvPr>
        <xdr:cNvSpPr txBox="1"/>
      </xdr:nvSpPr>
      <xdr:spPr>
        <a:xfrm>
          <a:off x="7626427" y="1782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166388</xdr:rowOff>
    </xdr:from>
    <xdr:ext cx="469744" cy="259045"/>
    <xdr:sp macro="" textlink="">
      <xdr:nvSpPr>
        <xdr:cNvPr id="388" name="n_4aveValue【市民会館】&#10;一人当たり面積">
          <a:extLst>
            <a:ext uri="{FF2B5EF4-FFF2-40B4-BE49-F238E27FC236}">
              <a16:creationId xmlns:a16="http://schemas.microsoft.com/office/drawing/2014/main" id="{00000000-0008-0000-0200-000084010000}"/>
            </a:ext>
          </a:extLst>
        </xdr:cNvPr>
        <xdr:cNvSpPr txBox="1"/>
      </xdr:nvSpPr>
      <xdr:spPr>
        <a:xfrm>
          <a:off x="6737427" y="1782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136414</xdr:rowOff>
    </xdr:from>
    <xdr:ext cx="469744" cy="259045"/>
    <xdr:sp macro="" textlink="">
      <xdr:nvSpPr>
        <xdr:cNvPr id="389" name="n_1mainValue【市民会館】&#10;一人当たり面積">
          <a:extLst>
            <a:ext uri="{FF2B5EF4-FFF2-40B4-BE49-F238E27FC236}">
              <a16:creationId xmlns:a16="http://schemas.microsoft.com/office/drawing/2014/main" id="{00000000-0008-0000-0200-000085010000}"/>
            </a:ext>
          </a:extLst>
        </xdr:cNvPr>
        <xdr:cNvSpPr txBox="1"/>
      </xdr:nvSpPr>
      <xdr:spPr>
        <a:xfrm>
          <a:off x="9391727" y="1831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127271</xdr:rowOff>
    </xdr:from>
    <xdr:ext cx="469744" cy="259045"/>
    <xdr:sp macro="" textlink="">
      <xdr:nvSpPr>
        <xdr:cNvPr id="390" name="n_2mainValue【市民会館】&#10;一人当たり面積">
          <a:extLst>
            <a:ext uri="{FF2B5EF4-FFF2-40B4-BE49-F238E27FC236}">
              <a16:creationId xmlns:a16="http://schemas.microsoft.com/office/drawing/2014/main" id="{00000000-0008-0000-0200-000086010000}"/>
            </a:ext>
          </a:extLst>
        </xdr:cNvPr>
        <xdr:cNvSpPr txBox="1"/>
      </xdr:nvSpPr>
      <xdr:spPr>
        <a:xfrm>
          <a:off x="8515427" y="1830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134129</xdr:rowOff>
    </xdr:from>
    <xdr:ext cx="469744" cy="259045"/>
    <xdr:sp macro="" textlink="">
      <xdr:nvSpPr>
        <xdr:cNvPr id="391" name="n_3mainValue【市民会館】&#10;一人当たり面積">
          <a:extLst>
            <a:ext uri="{FF2B5EF4-FFF2-40B4-BE49-F238E27FC236}">
              <a16:creationId xmlns:a16="http://schemas.microsoft.com/office/drawing/2014/main" id="{00000000-0008-0000-0200-000087010000}"/>
            </a:ext>
          </a:extLst>
        </xdr:cNvPr>
        <xdr:cNvSpPr txBox="1"/>
      </xdr:nvSpPr>
      <xdr:spPr>
        <a:xfrm>
          <a:off x="7626427" y="1830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138701</xdr:rowOff>
    </xdr:from>
    <xdr:ext cx="469744" cy="259045"/>
    <xdr:sp macro="" textlink="">
      <xdr:nvSpPr>
        <xdr:cNvPr id="392" name="n_4mainValue【市民会館】&#10;一人当たり面積">
          <a:extLst>
            <a:ext uri="{FF2B5EF4-FFF2-40B4-BE49-F238E27FC236}">
              <a16:creationId xmlns:a16="http://schemas.microsoft.com/office/drawing/2014/main" id="{00000000-0008-0000-0200-000088010000}"/>
            </a:ext>
          </a:extLst>
        </xdr:cNvPr>
        <xdr:cNvSpPr txBox="1"/>
      </xdr:nvSpPr>
      <xdr:spPr>
        <a:xfrm>
          <a:off x="6737427" y="18312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00000000-0008-0000-0200-000089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00000000-0008-0000-0200-00008A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00000000-0008-0000-0200-00008B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00000000-0008-0000-0200-00008C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00000000-0008-0000-0200-00008D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00000000-0008-0000-0200-00008E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00000000-0008-0000-0200-00008F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00000000-0008-0000-0200-000090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a:extLst>
            <a:ext uri="{FF2B5EF4-FFF2-40B4-BE49-F238E27FC236}">
              <a16:creationId xmlns:a16="http://schemas.microsoft.com/office/drawing/2014/main" id="{00000000-0008-0000-0200-000091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a16="http://schemas.microsoft.com/office/drawing/2014/main" id="{00000000-0008-0000-0200-000092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a:extLst>
            <a:ext uri="{FF2B5EF4-FFF2-40B4-BE49-F238E27FC236}">
              <a16:creationId xmlns:a16="http://schemas.microsoft.com/office/drawing/2014/main" id="{00000000-0008-0000-0200-000093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4" name="直線コネクタ 403">
          <a:extLst>
            <a:ext uri="{FF2B5EF4-FFF2-40B4-BE49-F238E27FC236}">
              <a16:creationId xmlns:a16="http://schemas.microsoft.com/office/drawing/2014/main" id="{00000000-0008-0000-0200-000094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5" name="テキスト ボックス 404">
          <a:extLst>
            <a:ext uri="{FF2B5EF4-FFF2-40B4-BE49-F238E27FC236}">
              <a16:creationId xmlns:a16="http://schemas.microsoft.com/office/drawing/2014/main" id="{00000000-0008-0000-0200-000095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6" name="直線コネクタ 405">
          <a:extLst>
            <a:ext uri="{FF2B5EF4-FFF2-40B4-BE49-F238E27FC236}">
              <a16:creationId xmlns:a16="http://schemas.microsoft.com/office/drawing/2014/main" id="{00000000-0008-0000-0200-000096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7" name="テキスト ボックス 406">
          <a:extLst>
            <a:ext uri="{FF2B5EF4-FFF2-40B4-BE49-F238E27FC236}">
              <a16:creationId xmlns:a16="http://schemas.microsoft.com/office/drawing/2014/main" id="{00000000-0008-0000-0200-000097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8" name="直線コネクタ 407">
          <a:extLst>
            <a:ext uri="{FF2B5EF4-FFF2-40B4-BE49-F238E27FC236}">
              <a16:creationId xmlns:a16="http://schemas.microsoft.com/office/drawing/2014/main" id="{00000000-0008-0000-0200-000098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9" name="テキスト ボックス 408">
          <a:extLst>
            <a:ext uri="{FF2B5EF4-FFF2-40B4-BE49-F238E27FC236}">
              <a16:creationId xmlns:a16="http://schemas.microsoft.com/office/drawing/2014/main" id="{00000000-0008-0000-0200-000099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0" name="直線コネクタ 409">
          <a:extLst>
            <a:ext uri="{FF2B5EF4-FFF2-40B4-BE49-F238E27FC236}">
              <a16:creationId xmlns:a16="http://schemas.microsoft.com/office/drawing/2014/main" id="{00000000-0008-0000-0200-00009A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1" name="テキスト ボックス 410">
          <a:extLst>
            <a:ext uri="{FF2B5EF4-FFF2-40B4-BE49-F238E27FC236}">
              <a16:creationId xmlns:a16="http://schemas.microsoft.com/office/drawing/2014/main" id="{00000000-0008-0000-0200-00009B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2" name="直線コネクタ 411">
          <a:extLst>
            <a:ext uri="{FF2B5EF4-FFF2-40B4-BE49-F238E27FC236}">
              <a16:creationId xmlns:a16="http://schemas.microsoft.com/office/drawing/2014/main" id="{00000000-0008-0000-0200-00009C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3" name="テキスト ボックス 412">
          <a:extLst>
            <a:ext uri="{FF2B5EF4-FFF2-40B4-BE49-F238E27FC236}">
              <a16:creationId xmlns:a16="http://schemas.microsoft.com/office/drawing/2014/main" id="{00000000-0008-0000-0200-00009D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a:extLst>
            <a:ext uri="{FF2B5EF4-FFF2-40B4-BE49-F238E27FC236}">
              <a16:creationId xmlns:a16="http://schemas.microsoft.com/office/drawing/2014/main" id="{00000000-0008-0000-0200-00009E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5" name="テキスト ボックス 414">
          <a:extLst>
            <a:ext uri="{FF2B5EF4-FFF2-40B4-BE49-F238E27FC236}">
              <a16:creationId xmlns:a16="http://schemas.microsoft.com/office/drawing/2014/main" id="{00000000-0008-0000-0200-00009F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一般廃棄物処理施設】&#10;有形固定資産減価償却率グラフ枠">
          <a:extLst>
            <a:ext uri="{FF2B5EF4-FFF2-40B4-BE49-F238E27FC236}">
              <a16:creationId xmlns:a16="http://schemas.microsoft.com/office/drawing/2014/main" id="{00000000-0008-0000-0200-0000A0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99060</xdr:rowOff>
    </xdr:from>
    <xdr:to>
      <xdr:col>85</xdr:col>
      <xdr:colOff>126364</xdr:colOff>
      <xdr:row>42</xdr:row>
      <xdr:rowOff>38100</xdr:rowOff>
    </xdr:to>
    <xdr:cxnSp macro="">
      <xdr:nvCxnSpPr>
        <xdr:cNvPr id="417" name="直線コネクタ 416">
          <a:extLst>
            <a:ext uri="{FF2B5EF4-FFF2-40B4-BE49-F238E27FC236}">
              <a16:creationId xmlns:a16="http://schemas.microsoft.com/office/drawing/2014/main" id="{00000000-0008-0000-0200-0000A1010000}"/>
            </a:ext>
          </a:extLst>
        </xdr:cNvPr>
        <xdr:cNvCxnSpPr/>
      </xdr:nvCxnSpPr>
      <xdr:spPr>
        <a:xfrm flipV="1">
          <a:off x="16318864" y="575691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8" name="【一般廃棄物処理施設】&#10;有形固定資産減価償却率最小値テキスト">
          <a:extLst>
            <a:ext uri="{FF2B5EF4-FFF2-40B4-BE49-F238E27FC236}">
              <a16:creationId xmlns:a16="http://schemas.microsoft.com/office/drawing/2014/main" id="{00000000-0008-0000-0200-0000A201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19" name="直線コネクタ 418">
          <a:extLst>
            <a:ext uri="{FF2B5EF4-FFF2-40B4-BE49-F238E27FC236}">
              <a16:creationId xmlns:a16="http://schemas.microsoft.com/office/drawing/2014/main" id="{00000000-0008-0000-0200-0000A301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45737</xdr:rowOff>
    </xdr:from>
    <xdr:ext cx="405111" cy="259045"/>
    <xdr:sp macro="" textlink="">
      <xdr:nvSpPr>
        <xdr:cNvPr id="420" name="【一般廃棄物処理施設】&#10;有形固定資産減価償却率最大値テキスト">
          <a:extLst>
            <a:ext uri="{FF2B5EF4-FFF2-40B4-BE49-F238E27FC236}">
              <a16:creationId xmlns:a16="http://schemas.microsoft.com/office/drawing/2014/main" id="{00000000-0008-0000-0200-0000A4010000}"/>
            </a:ext>
          </a:extLst>
        </xdr:cNvPr>
        <xdr:cNvSpPr txBox="1"/>
      </xdr:nvSpPr>
      <xdr:spPr>
        <a:xfrm>
          <a:off x="16357600" y="553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99060</xdr:rowOff>
    </xdr:from>
    <xdr:to>
      <xdr:col>86</xdr:col>
      <xdr:colOff>25400</xdr:colOff>
      <xdr:row>33</xdr:row>
      <xdr:rowOff>99060</xdr:rowOff>
    </xdr:to>
    <xdr:cxnSp macro="">
      <xdr:nvCxnSpPr>
        <xdr:cNvPr id="421" name="直線コネクタ 420">
          <a:extLst>
            <a:ext uri="{FF2B5EF4-FFF2-40B4-BE49-F238E27FC236}">
              <a16:creationId xmlns:a16="http://schemas.microsoft.com/office/drawing/2014/main" id="{00000000-0008-0000-0200-0000A5010000}"/>
            </a:ext>
          </a:extLst>
        </xdr:cNvPr>
        <xdr:cNvCxnSpPr/>
      </xdr:nvCxnSpPr>
      <xdr:spPr>
        <a:xfrm>
          <a:off x="16230600" y="575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21607</xdr:rowOff>
    </xdr:from>
    <xdr:ext cx="405111" cy="259045"/>
    <xdr:sp macro="" textlink="">
      <xdr:nvSpPr>
        <xdr:cNvPr id="422" name="【一般廃棄物処理施設】&#10;有形固定資産減価償却率平均値テキスト">
          <a:extLst>
            <a:ext uri="{FF2B5EF4-FFF2-40B4-BE49-F238E27FC236}">
              <a16:creationId xmlns:a16="http://schemas.microsoft.com/office/drawing/2014/main" id="{00000000-0008-0000-0200-0000A6010000}"/>
            </a:ext>
          </a:extLst>
        </xdr:cNvPr>
        <xdr:cNvSpPr txBox="1"/>
      </xdr:nvSpPr>
      <xdr:spPr>
        <a:xfrm>
          <a:off x="16357600" y="6365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170180</xdr:rowOff>
    </xdr:from>
    <xdr:to>
      <xdr:col>85</xdr:col>
      <xdr:colOff>177800</xdr:colOff>
      <xdr:row>38</xdr:row>
      <xdr:rowOff>100330</xdr:rowOff>
    </xdr:to>
    <xdr:sp macro="" textlink="">
      <xdr:nvSpPr>
        <xdr:cNvPr id="423" name="フローチャート: 判断 422">
          <a:extLst>
            <a:ext uri="{FF2B5EF4-FFF2-40B4-BE49-F238E27FC236}">
              <a16:creationId xmlns:a16="http://schemas.microsoft.com/office/drawing/2014/main" id="{00000000-0008-0000-0200-0000A7010000}"/>
            </a:ext>
          </a:extLst>
        </xdr:cNvPr>
        <xdr:cNvSpPr/>
      </xdr:nvSpPr>
      <xdr:spPr>
        <a:xfrm>
          <a:off x="162687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162560</xdr:rowOff>
    </xdr:from>
    <xdr:to>
      <xdr:col>81</xdr:col>
      <xdr:colOff>101600</xdr:colOff>
      <xdr:row>38</xdr:row>
      <xdr:rowOff>92710</xdr:rowOff>
    </xdr:to>
    <xdr:sp macro="" textlink="">
      <xdr:nvSpPr>
        <xdr:cNvPr id="424" name="フローチャート: 判断 423">
          <a:extLst>
            <a:ext uri="{FF2B5EF4-FFF2-40B4-BE49-F238E27FC236}">
              <a16:creationId xmlns:a16="http://schemas.microsoft.com/office/drawing/2014/main" id="{00000000-0008-0000-0200-0000A8010000}"/>
            </a:ext>
          </a:extLst>
        </xdr:cNvPr>
        <xdr:cNvSpPr/>
      </xdr:nvSpPr>
      <xdr:spPr>
        <a:xfrm>
          <a:off x="15430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33020</xdr:rowOff>
    </xdr:from>
    <xdr:to>
      <xdr:col>76</xdr:col>
      <xdr:colOff>165100</xdr:colOff>
      <xdr:row>37</xdr:row>
      <xdr:rowOff>134620</xdr:rowOff>
    </xdr:to>
    <xdr:sp macro="" textlink="">
      <xdr:nvSpPr>
        <xdr:cNvPr id="425" name="フローチャート: 判断 424">
          <a:extLst>
            <a:ext uri="{FF2B5EF4-FFF2-40B4-BE49-F238E27FC236}">
              <a16:creationId xmlns:a16="http://schemas.microsoft.com/office/drawing/2014/main" id="{00000000-0008-0000-0200-0000A9010000}"/>
            </a:ext>
          </a:extLst>
        </xdr:cNvPr>
        <xdr:cNvSpPr/>
      </xdr:nvSpPr>
      <xdr:spPr>
        <a:xfrm>
          <a:off x="14541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10160</xdr:rowOff>
    </xdr:from>
    <xdr:to>
      <xdr:col>72</xdr:col>
      <xdr:colOff>38100</xdr:colOff>
      <xdr:row>37</xdr:row>
      <xdr:rowOff>111760</xdr:rowOff>
    </xdr:to>
    <xdr:sp macro="" textlink="">
      <xdr:nvSpPr>
        <xdr:cNvPr id="426" name="フローチャート: 判断 425">
          <a:extLst>
            <a:ext uri="{FF2B5EF4-FFF2-40B4-BE49-F238E27FC236}">
              <a16:creationId xmlns:a16="http://schemas.microsoft.com/office/drawing/2014/main" id="{00000000-0008-0000-0200-0000AA010000}"/>
            </a:ext>
          </a:extLst>
        </xdr:cNvPr>
        <xdr:cNvSpPr/>
      </xdr:nvSpPr>
      <xdr:spPr>
        <a:xfrm>
          <a:off x="13652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74930</xdr:rowOff>
    </xdr:from>
    <xdr:to>
      <xdr:col>67</xdr:col>
      <xdr:colOff>101600</xdr:colOff>
      <xdr:row>38</xdr:row>
      <xdr:rowOff>5080</xdr:rowOff>
    </xdr:to>
    <xdr:sp macro="" textlink="">
      <xdr:nvSpPr>
        <xdr:cNvPr id="427" name="フローチャート: 判断 426">
          <a:extLst>
            <a:ext uri="{FF2B5EF4-FFF2-40B4-BE49-F238E27FC236}">
              <a16:creationId xmlns:a16="http://schemas.microsoft.com/office/drawing/2014/main" id="{00000000-0008-0000-0200-0000AB010000}"/>
            </a:ext>
          </a:extLst>
        </xdr:cNvPr>
        <xdr:cNvSpPr/>
      </xdr:nvSpPr>
      <xdr:spPr>
        <a:xfrm>
          <a:off x="127635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0000000-0008-0000-0200-0000AC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200-0000AD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200-0000AE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200-0000AF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200-0000B0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93980</xdr:rowOff>
    </xdr:from>
    <xdr:to>
      <xdr:col>85</xdr:col>
      <xdr:colOff>177800</xdr:colOff>
      <xdr:row>39</xdr:row>
      <xdr:rowOff>24130</xdr:rowOff>
    </xdr:to>
    <xdr:sp macro="" textlink="">
      <xdr:nvSpPr>
        <xdr:cNvPr id="433" name="楕円 432">
          <a:extLst>
            <a:ext uri="{FF2B5EF4-FFF2-40B4-BE49-F238E27FC236}">
              <a16:creationId xmlns:a16="http://schemas.microsoft.com/office/drawing/2014/main" id="{00000000-0008-0000-0200-0000B1010000}"/>
            </a:ext>
          </a:extLst>
        </xdr:cNvPr>
        <xdr:cNvSpPr/>
      </xdr:nvSpPr>
      <xdr:spPr>
        <a:xfrm>
          <a:off x="162687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72407</xdr:rowOff>
    </xdr:from>
    <xdr:ext cx="405111" cy="259045"/>
    <xdr:sp macro="" textlink="">
      <xdr:nvSpPr>
        <xdr:cNvPr id="434" name="【一般廃棄物処理施設】&#10;有形固定資産減価償却率該当値テキスト">
          <a:extLst>
            <a:ext uri="{FF2B5EF4-FFF2-40B4-BE49-F238E27FC236}">
              <a16:creationId xmlns:a16="http://schemas.microsoft.com/office/drawing/2014/main" id="{00000000-0008-0000-0200-0000B2010000}"/>
            </a:ext>
          </a:extLst>
        </xdr:cNvPr>
        <xdr:cNvSpPr txBox="1"/>
      </xdr:nvSpPr>
      <xdr:spPr>
        <a:xfrm>
          <a:off x="16357600"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52070</xdr:rowOff>
    </xdr:from>
    <xdr:to>
      <xdr:col>81</xdr:col>
      <xdr:colOff>101600</xdr:colOff>
      <xdr:row>38</xdr:row>
      <xdr:rowOff>153670</xdr:rowOff>
    </xdr:to>
    <xdr:sp macro="" textlink="">
      <xdr:nvSpPr>
        <xdr:cNvPr id="435" name="楕円 434">
          <a:extLst>
            <a:ext uri="{FF2B5EF4-FFF2-40B4-BE49-F238E27FC236}">
              <a16:creationId xmlns:a16="http://schemas.microsoft.com/office/drawing/2014/main" id="{00000000-0008-0000-0200-0000B3010000}"/>
            </a:ext>
          </a:extLst>
        </xdr:cNvPr>
        <xdr:cNvSpPr/>
      </xdr:nvSpPr>
      <xdr:spPr>
        <a:xfrm>
          <a:off x="15430500" y="65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102870</xdr:rowOff>
    </xdr:from>
    <xdr:to>
      <xdr:col>85</xdr:col>
      <xdr:colOff>127000</xdr:colOff>
      <xdr:row>38</xdr:row>
      <xdr:rowOff>144780</xdr:rowOff>
    </xdr:to>
    <xdr:cxnSp macro="">
      <xdr:nvCxnSpPr>
        <xdr:cNvPr id="436" name="直線コネクタ 435">
          <a:extLst>
            <a:ext uri="{FF2B5EF4-FFF2-40B4-BE49-F238E27FC236}">
              <a16:creationId xmlns:a16="http://schemas.microsoft.com/office/drawing/2014/main" id="{00000000-0008-0000-0200-0000B4010000}"/>
            </a:ext>
          </a:extLst>
        </xdr:cNvPr>
        <xdr:cNvCxnSpPr/>
      </xdr:nvCxnSpPr>
      <xdr:spPr>
        <a:xfrm>
          <a:off x="15481300" y="661797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10160</xdr:rowOff>
    </xdr:from>
    <xdr:to>
      <xdr:col>76</xdr:col>
      <xdr:colOff>165100</xdr:colOff>
      <xdr:row>38</xdr:row>
      <xdr:rowOff>111760</xdr:rowOff>
    </xdr:to>
    <xdr:sp macro="" textlink="">
      <xdr:nvSpPr>
        <xdr:cNvPr id="437" name="楕円 436">
          <a:extLst>
            <a:ext uri="{FF2B5EF4-FFF2-40B4-BE49-F238E27FC236}">
              <a16:creationId xmlns:a16="http://schemas.microsoft.com/office/drawing/2014/main" id="{00000000-0008-0000-0200-0000B5010000}"/>
            </a:ext>
          </a:extLst>
        </xdr:cNvPr>
        <xdr:cNvSpPr/>
      </xdr:nvSpPr>
      <xdr:spPr>
        <a:xfrm>
          <a:off x="14541500" y="652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60960</xdr:rowOff>
    </xdr:from>
    <xdr:to>
      <xdr:col>81</xdr:col>
      <xdr:colOff>50800</xdr:colOff>
      <xdr:row>38</xdr:row>
      <xdr:rowOff>102870</xdr:rowOff>
    </xdr:to>
    <xdr:cxnSp macro="">
      <xdr:nvCxnSpPr>
        <xdr:cNvPr id="438" name="直線コネクタ 437">
          <a:extLst>
            <a:ext uri="{FF2B5EF4-FFF2-40B4-BE49-F238E27FC236}">
              <a16:creationId xmlns:a16="http://schemas.microsoft.com/office/drawing/2014/main" id="{00000000-0008-0000-0200-0000B6010000}"/>
            </a:ext>
          </a:extLst>
        </xdr:cNvPr>
        <xdr:cNvCxnSpPr/>
      </xdr:nvCxnSpPr>
      <xdr:spPr>
        <a:xfrm>
          <a:off x="14592300" y="657606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139700</xdr:rowOff>
    </xdr:from>
    <xdr:to>
      <xdr:col>72</xdr:col>
      <xdr:colOff>38100</xdr:colOff>
      <xdr:row>38</xdr:row>
      <xdr:rowOff>69850</xdr:rowOff>
    </xdr:to>
    <xdr:sp macro="" textlink="">
      <xdr:nvSpPr>
        <xdr:cNvPr id="439" name="楕円 438">
          <a:extLst>
            <a:ext uri="{FF2B5EF4-FFF2-40B4-BE49-F238E27FC236}">
              <a16:creationId xmlns:a16="http://schemas.microsoft.com/office/drawing/2014/main" id="{00000000-0008-0000-0200-0000B7010000}"/>
            </a:ext>
          </a:extLst>
        </xdr:cNvPr>
        <xdr:cNvSpPr/>
      </xdr:nvSpPr>
      <xdr:spPr>
        <a:xfrm>
          <a:off x="13652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19050</xdr:rowOff>
    </xdr:from>
    <xdr:to>
      <xdr:col>76</xdr:col>
      <xdr:colOff>114300</xdr:colOff>
      <xdr:row>38</xdr:row>
      <xdr:rowOff>60960</xdr:rowOff>
    </xdr:to>
    <xdr:cxnSp macro="">
      <xdr:nvCxnSpPr>
        <xdr:cNvPr id="440" name="直線コネクタ 439">
          <a:extLst>
            <a:ext uri="{FF2B5EF4-FFF2-40B4-BE49-F238E27FC236}">
              <a16:creationId xmlns:a16="http://schemas.microsoft.com/office/drawing/2014/main" id="{00000000-0008-0000-0200-0000B8010000}"/>
            </a:ext>
          </a:extLst>
        </xdr:cNvPr>
        <xdr:cNvCxnSpPr/>
      </xdr:nvCxnSpPr>
      <xdr:spPr>
        <a:xfrm>
          <a:off x="13703300" y="653415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95885</xdr:rowOff>
    </xdr:from>
    <xdr:to>
      <xdr:col>67</xdr:col>
      <xdr:colOff>101600</xdr:colOff>
      <xdr:row>39</xdr:row>
      <xdr:rowOff>26035</xdr:rowOff>
    </xdr:to>
    <xdr:sp macro="" textlink="">
      <xdr:nvSpPr>
        <xdr:cNvPr id="441" name="楕円 440">
          <a:extLst>
            <a:ext uri="{FF2B5EF4-FFF2-40B4-BE49-F238E27FC236}">
              <a16:creationId xmlns:a16="http://schemas.microsoft.com/office/drawing/2014/main" id="{00000000-0008-0000-0200-0000B9010000}"/>
            </a:ext>
          </a:extLst>
        </xdr:cNvPr>
        <xdr:cNvSpPr/>
      </xdr:nvSpPr>
      <xdr:spPr>
        <a:xfrm>
          <a:off x="12763500" y="661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19050</xdr:rowOff>
    </xdr:from>
    <xdr:to>
      <xdr:col>71</xdr:col>
      <xdr:colOff>177800</xdr:colOff>
      <xdr:row>38</xdr:row>
      <xdr:rowOff>146685</xdr:rowOff>
    </xdr:to>
    <xdr:cxnSp macro="">
      <xdr:nvCxnSpPr>
        <xdr:cNvPr id="442" name="直線コネクタ 441">
          <a:extLst>
            <a:ext uri="{FF2B5EF4-FFF2-40B4-BE49-F238E27FC236}">
              <a16:creationId xmlns:a16="http://schemas.microsoft.com/office/drawing/2014/main" id="{00000000-0008-0000-0200-0000BA010000}"/>
            </a:ext>
          </a:extLst>
        </xdr:cNvPr>
        <xdr:cNvCxnSpPr/>
      </xdr:nvCxnSpPr>
      <xdr:spPr>
        <a:xfrm flipV="1">
          <a:off x="12814300" y="6534150"/>
          <a:ext cx="889000" cy="12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109237</xdr:rowOff>
    </xdr:from>
    <xdr:ext cx="405111" cy="259045"/>
    <xdr:sp macro="" textlink="">
      <xdr:nvSpPr>
        <xdr:cNvPr id="443" name="n_1aveValue【一般廃棄物処理施設】&#10;有形固定資産減価償却率">
          <a:extLst>
            <a:ext uri="{FF2B5EF4-FFF2-40B4-BE49-F238E27FC236}">
              <a16:creationId xmlns:a16="http://schemas.microsoft.com/office/drawing/2014/main" id="{00000000-0008-0000-0200-0000BB010000}"/>
            </a:ext>
          </a:extLst>
        </xdr:cNvPr>
        <xdr:cNvSpPr txBox="1"/>
      </xdr:nvSpPr>
      <xdr:spPr>
        <a:xfrm>
          <a:off x="152660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151147</xdr:rowOff>
    </xdr:from>
    <xdr:ext cx="405111" cy="259045"/>
    <xdr:sp macro="" textlink="">
      <xdr:nvSpPr>
        <xdr:cNvPr id="444" name="n_2aveValue【一般廃棄物処理施設】&#10;有形固定資産減価償却率">
          <a:extLst>
            <a:ext uri="{FF2B5EF4-FFF2-40B4-BE49-F238E27FC236}">
              <a16:creationId xmlns:a16="http://schemas.microsoft.com/office/drawing/2014/main" id="{00000000-0008-0000-0200-0000BC010000}"/>
            </a:ext>
          </a:extLst>
        </xdr:cNvPr>
        <xdr:cNvSpPr txBox="1"/>
      </xdr:nvSpPr>
      <xdr:spPr>
        <a:xfrm>
          <a:off x="14389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128287</xdr:rowOff>
    </xdr:from>
    <xdr:ext cx="405111" cy="259045"/>
    <xdr:sp macro="" textlink="">
      <xdr:nvSpPr>
        <xdr:cNvPr id="445" name="n_3aveValue【一般廃棄物処理施設】&#10;有形固定資産減価償却率">
          <a:extLst>
            <a:ext uri="{FF2B5EF4-FFF2-40B4-BE49-F238E27FC236}">
              <a16:creationId xmlns:a16="http://schemas.microsoft.com/office/drawing/2014/main" id="{00000000-0008-0000-0200-0000BD010000}"/>
            </a:ext>
          </a:extLst>
        </xdr:cNvPr>
        <xdr:cNvSpPr txBox="1"/>
      </xdr:nvSpPr>
      <xdr:spPr>
        <a:xfrm>
          <a:off x="13500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21607</xdr:rowOff>
    </xdr:from>
    <xdr:ext cx="405111" cy="259045"/>
    <xdr:sp macro="" textlink="">
      <xdr:nvSpPr>
        <xdr:cNvPr id="446" name="n_4aveValue【一般廃棄物処理施設】&#10;有形固定資産減価償却率">
          <a:extLst>
            <a:ext uri="{FF2B5EF4-FFF2-40B4-BE49-F238E27FC236}">
              <a16:creationId xmlns:a16="http://schemas.microsoft.com/office/drawing/2014/main" id="{00000000-0008-0000-0200-0000BE010000}"/>
            </a:ext>
          </a:extLst>
        </xdr:cNvPr>
        <xdr:cNvSpPr txBox="1"/>
      </xdr:nvSpPr>
      <xdr:spPr>
        <a:xfrm>
          <a:off x="12611744" y="619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144797</xdr:rowOff>
    </xdr:from>
    <xdr:ext cx="405111" cy="259045"/>
    <xdr:sp macro="" textlink="">
      <xdr:nvSpPr>
        <xdr:cNvPr id="447" name="n_1mainValue【一般廃棄物処理施設】&#10;有形固定資産減価償却率">
          <a:extLst>
            <a:ext uri="{FF2B5EF4-FFF2-40B4-BE49-F238E27FC236}">
              <a16:creationId xmlns:a16="http://schemas.microsoft.com/office/drawing/2014/main" id="{00000000-0008-0000-0200-0000BF010000}"/>
            </a:ext>
          </a:extLst>
        </xdr:cNvPr>
        <xdr:cNvSpPr txBox="1"/>
      </xdr:nvSpPr>
      <xdr:spPr>
        <a:xfrm>
          <a:off x="15266044" y="665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102887</xdr:rowOff>
    </xdr:from>
    <xdr:ext cx="405111" cy="259045"/>
    <xdr:sp macro="" textlink="">
      <xdr:nvSpPr>
        <xdr:cNvPr id="448" name="n_2mainValue【一般廃棄物処理施設】&#10;有形固定資産減価償却率">
          <a:extLst>
            <a:ext uri="{FF2B5EF4-FFF2-40B4-BE49-F238E27FC236}">
              <a16:creationId xmlns:a16="http://schemas.microsoft.com/office/drawing/2014/main" id="{00000000-0008-0000-0200-0000C0010000}"/>
            </a:ext>
          </a:extLst>
        </xdr:cNvPr>
        <xdr:cNvSpPr txBox="1"/>
      </xdr:nvSpPr>
      <xdr:spPr>
        <a:xfrm>
          <a:off x="14389744" y="661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60977</xdr:rowOff>
    </xdr:from>
    <xdr:ext cx="405111" cy="259045"/>
    <xdr:sp macro="" textlink="">
      <xdr:nvSpPr>
        <xdr:cNvPr id="449" name="n_3mainValue【一般廃棄物処理施設】&#10;有形固定資産減価償却率">
          <a:extLst>
            <a:ext uri="{FF2B5EF4-FFF2-40B4-BE49-F238E27FC236}">
              <a16:creationId xmlns:a16="http://schemas.microsoft.com/office/drawing/2014/main" id="{00000000-0008-0000-0200-0000C1010000}"/>
            </a:ext>
          </a:extLst>
        </xdr:cNvPr>
        <xdr:cNvSpPr txBox="1"/>
      </xdr:nvSpPr>
      <xdr:spPr>
        <a:xfrm>
          <a:off x="135007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17162</xdr:rowOff>
    </xdr:from>
    <xdr:ext cx="405111" cy="259045"/>
    <xdr:sp macro="" textlink="">
      <xdr:nvSpPr>
        <xdr:cNvPr id="450" name="n_4mainValue【一般廃棄物処理施設】&#10;有形固定資産減価償却率">
          <a:extLst>
            <a:ext uri="{FF2B5EF4-FFF2-40B4-BE49-F238E27FC236}">
              <a16:creationId xmlns:a16="http://schemas.microsoft.com/office/drawing/2014/main" id="{00000000-0008-0000-0200-0000C2010000}"/>
            </a:ext>
          </a:extLst>
        </xdr:cNvPr>
        <xdr:cNvSpPr txBox="1"/>
      </xdr:nvSpPr>
      <xdr:spPr>
        <a:xfrm>
          <a:off x="12611744" y="670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a:extLst>
            <a:ext uri="{FF2B5EF4-FFF2-40B4-BE49-F238E27FC236}">
              <a16:creationId xmlns:a16="http://schemas.microsoft.com/office/drawing/2014/main" id="{00000000-0008-0000-0200-0000C3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a:extLst>
            <a:ext uri="{FF2B5EF4-FFF2-40B4-BE49-F238E27FC236}">
              <a16:creationId xmlns:a16="http://schemas.microsoft.com/office/drawing/2014/main" id="{00000000-0008-0000-0200-0000C4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a:extLst>
            <a:ext uri="{FF2B5EF4-FFF2-40B4-BE49-F238E27FC236}">
              <a16:creationId xmlns:a16="http://schemas.microsoft.com/office/drawing/2014/main" id="{00000000-0008-0000-0200-0000C5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a:extLst>
            <a:ext uri="{FF2B5EF4-FFF2-40B4-BE49-F238E27FC236}">
              <a16:creationId xmlns:a16="http://schemas.microsoft.com/office/drawing/2014/main" id="{00000000-0008-0000-0200-0000C6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a:extLst>
            <a:ext uri="{FF2B5EF4-FFF2-40B4-BE49-F238E27FC236}">
              <a16:creationId xmlns:a16="http://schemas.microsoft.com/office/drawing/2014/main" id="{00000000-0008-0000-0200-0000C7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a:extLst>
            <a:ext uri="{FF2B5EF4-FFF2-40B4-BE49-F238E27FC236}">
              <a16:creationId xmlns:a16="http://schemas.microsoft.com/office/drawing/2014/main" id="{00000000-0008-0000-0200-0000C8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a:extLst>
            <a:ext uri="{FF2B5EF4-FFF2-40B4-BE49-F238E27FC236}">
              <a16:creationId xmlns:a16="http://schemas.microsoft.com/office/drawing/2014/main" id="{00000000-0008-0000-0200-0000C9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a:extLst>
            <a:ext uri="{FF2B5EF4-FFF2-40B4-BE49-F238E27FC236}">
              <a16:creationId xmlns:a16="http://schemas.microsoft.com/office/drawing/2014/main" id="{00000000-0008-0000-0200-0000CA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a:extLst>
            <a:ext uri="{FF2B5EF4-FFF2-40B4-BE49-F238E27FC236}">
              <a16:creationId xmlns:a16="http://schemas.microsoft.com/office/drawing/2014/main" id="{00000000-0008-0000-0200-0000CB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a:extLst>
            <a:ext uri="{FF2B5EF4-FFF2-40B4-BE49-F238E27FC236}">
              <a16:creationId xmlns:a16="http://schemas.microsoft.com/office/drawing/2014/main" id="{00000000-0008-0000-0200-0000CC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1" name="直線コネクタ 460">
          <a:extLst>
            <a:ext uri="{FF2B5EF4-FFF2-40B4-BE49-F238E27FC236}">
              <a16:creationId xmlns:a16="http://schemas.microsoft.com/office/drawing/2014/main" id="{00000000-0008-0000-0200-0000CD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2" name="テキスト ボックス 461">
          <a:extLst>
            <a:ext uri="{FF2B5EF4-FFF2-40B4-BE49-F238E27FC236}">
              <a16:creationId xmlns:a16="http://schemas.microsoft.com/office/drawing/2014/main" id="{00000000-0008-0000-0200-0000CE01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3" name="直線コネクタ 462">
          <a:extLst>
            <a:ext uri="{FF2B5EF4-FFF2-40B4-BE49-F238E27FC236}">
              <a16:creationId xmlns:a16="http://schemas.microsoft.com/office/drawing/2014/main" id="{00000000-0008-0000-0200-0000CF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64" name="テキスト ボックス 463">
          <a:extLst>
            <a:ext uri="{FF2B5EF4-FFF2-40B4-BE49-F238E27FC236}">
              <a16:creationId xmlns:a16="http://schemas.microsoft.com/office/drawing/2014/main" id="{00000000-0008-0000-0200-0000D001000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5" name="直線コネクタ 464">
          <a:extLst>
            <a:ext uri="{FF2B5EF4-FFF2-40B4-BE49-F238E27FC236}">
              <a16:creationId xmlns:a16="http://schemas.microsoft.com/office/drawing/2014/main" id="{00000000-0008-0000-0200-0000D1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66" name="テキスト ボックス 465">
          <a:extLst>
            <a:ext uri="{FF2B5EF4-FFF2-40B4-BE49-F238E27FC236}">
              <a16:creationId xmlns:a16="http://schemas.microsoft.com/office/drawing/2014/main" id="{00000000-0008-0000-0200-0000D201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7" name="直線コネクタ 466">
          <a:extLst>
            <a:ext uri="{FF2B5EF4-FFF2-40B4-BE49-F238E27FC236}">
              <a16:creationId xmlns:a16="http://schemas.microsoft.com/office/drawing/2014/main" id="{00000000-0008-0000-0200-0000D3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68" name="テキスト ボックス 467">
          <a:extLst>
            <a:ext uri="{FF2B5EF4-FFF2-40B4-BE49-F238E27FC236}">
              <a16:creationId xmlns:a16="http://schemas.microsoft.com/office/drawing/2014/main" id="{00000000-0008-0000-0200-0000D401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9" name="直線コネクタ 468">
          <a:extLst>
            <a:ext uri="{FF2B5EF4-FFF2-40B4-BE49-F238E27FC236}">
              <a16:creationId xmlns:a16="http://schemas.microsoft.com/office/drawing/2014/main" id="{00000000-0008-0000-0200-0000D5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70" name="テキスト ボックス 469">
          <a:extLst>
            <a:ext uri="{FF2B5EF4-FFF2-40B4-BE49-F238E27FC236}">
              <a16:creationId xmlns:a16="http://schemas.microsoft.com/office/drawing/2014/main" id="{00000000-0008-0000-0200-0000D601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00000000-0008-0000-0200-0000D7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2" name="テキスト ボックス 471">
          <a:extLst>
            <a:ext uri="{FF2B5EF4-FFF2-40B4-BE49-F238E27FC236}">
              <a16:creationId xmlns:a16="http://schemas.microsoft.com/office/drawing/2014/main" id="{00000000-0008-0000-0200-0000D8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一般廃棄物処理施設】&#10;一人当たり有形固定資産（償却資産）額グラフ枠">
          <a:extLst>
            <a:ext uri="{FF2B5EF4-FFF2-40B4-BE49-F238E27FC236}">
              <a16:creationId xmlns:a16="http://schemas.microsoft.com/office/drawing/2014/main" id="{00000000-0008-0000-0200-0000D9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5848</xdr:rowOff>
    </xdr:from>
    <xdr:to>
      <xdr:col>116</xdr:col>
      <xdr:colOff>62864</xdr:colOff>
      <xdr:row>42</xdr:row>
      <xdr:rowOff>31787</xdr:rowOff>
    </xdr:to>
    <xdr:cxnSp macro="">
      <xdr:nvCxnSpPr>
        <xdr:cNvPr id="474" name="直線コネクタ 473">
          <a:extLst>
            <a:ext uri="{FF2B5EF4-FFF2-40B4-BE49-F238E27FC236}">
              <a16:creationId xmlns:a16="http://schemas.microsoft.com/office/drawing/2014/main" id="{00000000-0008-0000-0200-0000DA010000}"/>
            </a:ext>
          </a:extLst>
        </xdr:cNvPr>
        <xdr:cNvCxnSpPr/>
      </xdr:nvCxnSpPr>
      <xdr:spPr>
        <a:xfrm flipV="1">
          <a:off x="22160864" y="5663698"/>
          <a:ext cx="0" cy="1568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35614</xdr:rowOff>
    </xdr:from>
    <xdr:ext cx="469744" cy="259045"/>
    <xdr:sp macro="" textlink="">
      <xdr:nvSpPr>
        <xdr:cNvPr id="475" name="【一般廃棄物処理施設】&#10;一人当たり有形固定資産（償却資産）額最小値テキスト">
          <a:extLst>
            <a:ext uri="{FF2B5EF4-FFF2-40B4-BE49-F238E27FC236}">
              <a16:creationId xmlns:a16="http://schemas.microsoft.com/office/drawing/2014/main" id="{00000000-0008-0000-0200-0000DB010000}"/>
            </a:ext>
          </a:extLst>
        </xdr:cNvPr>
        <xdr:cNvSpPr txBox="1"/>
      </xdr:nvSpPr>
      <xdr:spPr>
        <a:xfrm>
          <a:off x="22199600" y="7236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31787</xdr:rowOff>
    </xdr:from>
    <xdr:to>
      <xdr:col>116</xdr:col>
      <xdr:colOff>152400</xdr:colOff>
      <xdr:row>42</xdr:row>
      <xdr:rowOff>31787</xdr:rowOff>
    </xdr:to>
    <xdr:cxnSp macro="">
      <xdr:nvCxnSpPr>
        <xdr:cNvPr id="476" name="直線コネクタ 475">
          <a:extLst>
            <a:ext uri="{FF2B5EF4-FFF2-40B4-BE49-F238E27FC236}">
              <a16:creationId xmlns:a16="http://schemas.microsoft.com/office/drawing/2014/main" id="{00000000-0008-0000-0200-0000DC010000}"/>
            </a:ext>
          </a:extLst>
        </xdr:cNvPr>
        <xdr:cNvCxnSpPr/>
      </xdr:nvCxnSpPr>
      <xdr:spPr>
        <a:xfrm>
          <a:off x="22072600" y="7232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123975</xdr:rowOff>
    </xdr:from>
    <xdr:ext cx="599010" cy="259045"/>
    <xdr:sp macro="" textlink="">
      <xdr:nvSpPr>
        <xdr:cNvPr id="477" name="【一般廃棄物処理施設】&#10;一人当たり有形固定資産（償却資産）額最大値テキスト">
          <a:extLst>
            <a:ext uri="{FF2B5EF4-FFF2-40B4-BE49-F238E27FC236}">
              <a16:creationId xmlns:a16="http://schemas.microsoft.com/office/drawing/2014/main" id="{00000000-0008-0000-0200-0000DD010000}"/>
            </a:ext>
          </a:extLst>
        </xdr:cNvPr>
        <xdr:cNvSpPr txBox="1"/>
      </xdr:nvSpPr>
      <xdr:spPr>
        <a:xfrm>
          <a:off x="22199600" y="5438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5848</xdr:rowOff>
    </xdr:from>
    <xdr:to>
      <xdr:col>116</xdr:col>
      <xdr:colOff>152400</xdr:colOff>
      <xdr:row>33</xdr:row>
      <xdr:rowOff>5848</xdr:rowOff>
    </xdr:to>
    <xdr:cxnSp macro="">
      <xdr:nvCxnSpPr>
        <xdr:cNvPr id="478" name="直線コネクタ 477">
          <a:extLst>
            <a:ext uri="{FF2B5EF4-FFF2-40B4-BE49-F238E27FC236}">
              <a16:creationId xmlns:a16="http://schemas.microsoft.com/office/drawing/2014/main" id="{00000000-0008-0000-0200-0000DE010000}"/>
            </a:ext>
          </a:extLst>
        </xdr:cNvPr>
        <xdr:cNvCxnSpPr/>
      </xdr:nvCxnSpPr>
      <xdr:spPr>
        <a:xfrm>
          <a:off x="22072600" y="5663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95639</xdr:rowOff>
    </xdr:from>
    <xdr:ext cx="599010" cy="259045"/>
    <xdr:sp macro="" textlink="">
      <xdr:nvSpPr>
        <xdr:cNvPr id="479" name="【一般廃棄物処理施設】&#10;一人当たり有形固定資産（償却資産）額平均値テキスト">
          <a:extLst>
            <a:ext uri="{FF2B5EF4-FFF2-40B4-BE49-F238E27FC236}">
              <a16:creationId xmlns:a16="http://schemas.microsoft.com/office/drawing/2014/main" id="{00000000-0008-0000-0200-0000DF010000}"/>
            </a:ext>
          </a:extLst>
        </xdr:cNvPr>
        <xdr:cNvSpPr txBox="1"/>
      </xdr:nvSpPr>
      <xdr:spPr>
        <a:xfrm>
          <a:off x="22199600" y="66107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72762</xdr:rowOff>
    </xdr:from>
    <xdr:to>
      <xdr:col>116</xdr:col>
      <xdr:colOff>114300</xdr:colOff>
      <xdr:row>40</xdr:row>
      <xdr:rowOff>2912</xdr:rowOff>
    </xdr:to>
    <xdr:sp macro="" textlink="">
      <xdr:nvSpPr>
        <xdr:cNvPr id="480" name="フローチャート: 判断 479">
          <a:extLst>
            <a:ext uri="{FF2B5EF4-FFF2-40B4-BE49-F238E27FC236}">
              <a16:creationId xmlns:a16="http://schemas.microsoft.com/office/drawing/2014/main" id="{00000000-0008-0000-0200-0000E0010000}"/>
            </a:ext>
          </a:extLst>
        </xdr:cNvPr>
        <xdr:cNvSpPr/>
      </xdr:nvSpPr>
      <xdr:spPr>
        <a:xfrm>
          <a:off x="22110700" y="675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73844</xdr:rowOff>
    </xdr:from>
    <xdr:to>
      <xdr:col>112</xdr:col>
      <xdr:colOff>38100</xdr:colOff>
      <xdr:row>40</xdr:row>
      <xdr:rowOff>3994</xdr:rowOff>
    </xdr:to>
    <xdr:sp macro="" textlink="">
      <xdr:nvSpPr>
        <xdr:cNvPr id="481" name="フローチャート: 判断 480">
          <a:extLst>
            <a:ext uri="{FF2B5EF4-FFF2-40B4-BE49-F238E27FC236}">
              <a16:creationId xmlns:a16="http://schemas.microsoft.com/office/drawing/2014/main" id="{00000000-0008-0000-0200-0000E1010000}"/>
            </a:ext>
          </a:extLst>
        </xdr:cNvPr>
        <xdr:cNvSpPr/>
      </xdr:nvSpPr>
      <xdr:spPr>
        <a:xfrm>
          <a:off x="21272500" y="676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19704</xdr:rowOff>
    </xdr:from>
    <xdr:to>
      <xdr:col>107</xdr:col>
      <xdr:colOff>101600</xdr:colOff>
      <xdr:row>39</xdr:row>
      <xdr:rowOff>121304</xdr:rowOff>
    </xdr:to>
    <xdr:sp macro="" textlink="">
      <xdr:nvSpPr>
        <xdr:cNvPr id="482" name="フローチャート: 判断 481">
          <a:extLst>
            <a:ext uri="{FF2B5EF4-FFF2-40B4-BE49-F238E27FC236}">
              <a16:creationId xmlns:a16="http://schemas.microsoft.com/office/drawing/2014/main" id="{00000000-0008-0000-0200-0000E2010000}"/>
            </a:ext>
          </a:extLst>
        </xdr:cNvPr>
        <xdr:cNvSpPr/>
      </xdr:nvSpPr>
      <xdr:spPr>
        <a:xfrm>
          <a:off x="20383500" y="670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171110</xdr:rowOff>
    </xdr:from>
    <xdr:to>
      <xdr:col>102</xdr:col>
      <xdr:colOff>165100</xdr:colOff>
      <xdr:row>39</xdr:row>
      <xdr:rowOff>101260</xdr:rowOff>
    </xdr:to>
    <xdr:sp macro="" textlink="">
      <xdr:nvSpPr>
        <xdr:cNvPr id="483" name="フローチャート: 判断 482">
          <a:extLst>
            <a:ext uri="{FF2B5EF4-FFF2-40B4-BE49-F238E27FC236}">
              <a16:creationId xmlns:a16="http://schemas.microsoft.com/office/drawing/2014/main" id="{00000000-0008-0000-0200-0000E3010000}"/>
            </a:ext>
          </a:extLst>
        </xdr:cNvPr>
        <xdr:cNvSpPr/>
      </xdr:nvSpPr>
      <xdr:spPr>
        <a:xfrm>
          <a:off x="19494500" y="668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82120</xdr:rowOff>
    </xdr:from>
    <xdr:to>
      <xdr:col>98</xdr:col>
      <xdr:colOff>38100</xdr:colOff>
      <xdr:row>40</xdr:row>
      <xdr:rowOff>12270</xdr:rowOff>
    </xdr:to>
    <xdr:sp macro="" textlink="">
      <xdr:nvSpPr>
        <xdr:cNvPr id="484" name="フローチャート: 判断 483">
          <a:extLst>
            <a:ext uri="{FF2B5EF4-FFF2-40B4-BE49-F238E27FC236}">
              <a16:creationId xmlns:a16="http://schemas.microsoft.com/office/drawing/2014/main" id="{00000000-0008-0000-0200-0000E4010000}"/>
            </a:ext>
          </a:extLst>
        </xdr:cNvPr>
        <xdr:cNvSpPr/>
      </xdr:nvSpPr>
      <xdr:spPr>
        <a:xfrm>
          <a:off x="18605500" y="676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200-0000E5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200-0000E6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200-0000E7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200-0000E8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200-0000E9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136629</xdr:rowOff>
    </xdr:from>
    <xdr:to>
      <xdr:col>116</xdr:col>
      <xdr:colOff>114300</xdr:colOff>
      <xdr:row>40</xdr:row>
      <xdr:rowOff>66779</xdr:rowOff>
    </xdr:to>
    <xdr:sp macro="" textlink="">
      <xdr:nvSpPr>
        <xdr:cNvPr id="490" name="楕円 489">
          <a:extLst>
            <a:ext uri="{FF2B5EF4-FFF2-40B4-BE49-F238E27FC236}">
              <a16:creationId xmlns:a16="http://schemas.microsoft.com/office/drawing/2014/main" id="{00000000-0008-0000-0200-0000EA010000}"/>
            </a:ext>
          </a:extLst>
        </xdr:cNvPr>
        <xdr:cNvSpPr/>
      </xdr:nvSpPr>
      <xdr:spPr>
        <a:xfrm>
          <a:off x="22110700" y="6823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115056</xdr:rowOff>
    </xdr:from>
    <xdr:ext cx="534377" cy="259045"/>
    <xdr:sp macro="" textlink="">
      <xdr:nvSpPr>
        <xdr:cNvPr id="491" name="【一般廃棄物処理施設】&#10;一人当たり有形固定資産（償却資産）額該当値テキスト">
          <a:extLst>
            <a:ext uri="{FF2B5EF4-FFF2-40B4-BE49-F238E27FC236}">
              <a16:creationId xmlns:a16="http://schemas.microsoft.com/office/drawing/2014/main" id="{00000000-0008-0000-0200-0000EB010000}"/>
            </a:ext>
          </a:extLst>
        </xdr:cNvPr>
        <xdr:cNvSpPr txBox="1"/>
      </xdr:nvSpPr>
      <xdr:spPr>
        <a:xfrm>
          <a:off x="22199600" y="6801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138058</xdr:rowOff>
    </xdr:from>
    <xdr:to>
      <xdr:col>112</xdr:col>
      <xdr:colOff>38100</xdr:colOff>
      <xdr:row>40</xdr:row>
      <xdr:rowOff>68208</xdr:rowOff>
    </xdr:to>
    <xdr:sp macro="" textlink="">
      <xdr:nvSpPr>
        <xdr:cNvPr id="492" name="楕円 491">
          <a:extLst>
            <a:ext uri="{FF2B5EF4-FFF2-40B4-BE49-F238E27FC236}">
              <a16:creationId xmlns:a16="http://schemas.microsoft.com/office/drawing/2014/main" id="{00000000-0008-0000-0200-0000EC010000}"/>
            </a:ext>
          </a:extLst>
        </xdr:cNvPr>
        <xdr:cNvSpPr/>
      </xdr:nvSpPr>
      <xdr:spPr>
        <a:xfrm>
          <a:off x="21272500" y="6824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15979</xdr:rowOff>
    </xdr:from>
    <xdr:to>
      <xdr:col>116</xdr:col>
      <xdr:colOff>63500</xdr:colOff>
      <xdr:row>40</xdr:row>
      <xdr:rowOff>17408</xdr:rowOff>
    </xdr:to>
    <xdr:cxnSp macro="">
      <xdr:nvCxnSpPr>
        <xdr:cNvPr id="493" name="直線コネクタ 492">
          <a:extLst>
            <a:ext uri="{FF2B5EF4-FFF2-40B4-BE49-F238E27FC236}">
              <a16:creationId xmlns:a16="http://schemas.microsoft.com/office/drawing/2014/main" id="{00000000-0008-0000-0200-0000ED010000}"/>
            </a:ext>
          </a:extLst>
        </xdr:cNvPr>
        <xdr:cNvCxnSpPr/>
      </xdr:nvCxnSpPr>
      <xdr:spPr>
        <a:xfrm flipV="1">
          <a:off x="21323300" y="6873979"/>
          <a:ext cx="838200" cy="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151644</xdr:rowOff>
    </xdr:from>
    <xdr:to>
      <xdr:col>107</xdr:col>
      <xdr:colOff>101600</xdr:colOff>
      <xdr:row>40</xdr:row>
      <xdr:rowOff>81794</xdr:rowOff>
    </xdr:to>
    <xdr:sp macro="" textlink="">
      <xdr:nvSpPr>
        <xdr:cNvPr id="494" name="楕円 493">
          <a:extLst>
            <a:ext uri="{FF2B5EF4-FFF2-40B4-BE49-F238E27FC236}">
              <a16:creationId xmlns:a16="http://schemas.microsoft.com/office/drawing/2014/main" id="{00000000-0008-0000-0200-0000EE010000}"/>
            </a:ext>
          </a:extLst>
        </xdr:cNvPr>
        <xdr:cNvSpPr/>
      </xdr:nvSpPr>
      <xdr:spPr>
        <a:xfrm>
          <a:off x="20383500" y="683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17408</xdr:rowOff>
    </xdr:from>
    <xdr:to>
      <xdr:col>111</xdr:col>
      <xdr:colOff>177800</xdr:colOff>
      <xdr:row>40</xdr:row>
      <xdr:rowOff>30994</xdr:rowOff>
    </xdr:to>
    <xdr:cxnSp macro="">
      <xdr:nvCxnSpPr>
        <xdr:cNvPr id="495" name="直線コネクタ 494">
          <a:extLst>
            <a:ext uri="{FF2B5EF4-FFF2-40B4-BE49-F238E27FC236}">
              <a16:creationId xmlns:a16="http://schemas.microsoft.com/office/drawing/2014/main" id="{00000000-0008-0000-0200-0000EF010000}"/>
            </a:ext>
          </a:extLst>
        </xdr:cNvPr>
        <xdr:cNvCxnSpPr/>
      </xdr:nvCxnSpPr>
      <xdr:spPr>
        <a:xfrm flipV="1">
          <a:off x="20434300" y="6875408"/>
          <a:ext cx="889000" cy="13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157851</xdr:rowOff>
    </xdr:from>
    <xdr:to>
      <xdr:col>102</xdr:col>
      <xdr:colOff>165100</xdr:colOff>
      <xdr:row>40</xdr:row>
      <xdr:rowOff>88001</xdr:rowOff>
    </xdr:to>
    <xdr:sp macro="" textlink="">
      <xdr:nvSpPr>
        <xdr:cNvPr id="496" name="楕円 495">
          <a:extLst>
            <a:ext uri="{FF2B5EF4-FFF2-40B4-BE49-F238E27FC236}">
              <a16:creationId xmlns:a16="http://schemas.microsoft.com/office/drawing/2014/main" id="{00000000-0008-0000-0200-0000F0010000}"/>
            </a:ext>
          </a:extLst>
        </xdr:cNvPr>
        <xdr:cNvSpPr/>
      </xdr:nvSpPr>
      <xdr:spPr>
        <a:xfrm>
          <a:off x="19494500" y="684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30994</xdr:rowOff>
    </xdr:from>
    <xdr:to>
      <xdr:col>107</xdr:col>
      <xdr:colOff>50800</xdr:colOff>
      <xdr:row>40</xdr:row>
      <xdr:rowOff>37201</xdr:rowOff>
    </xdr:to>
    <xdr:cxnSp macro="">
      <xdr:nvCxnSpPr>
        <xdr:cNvPr id="497" name="直線コネクタ 496">
          <a:extLst>
            <a:ext uri="{FF2B5EF4-FFF2-40B4-BE49-F238E27FC236}">
              <a16:creationId xmlns:a16="http://schemas.microsoft.com/office/drawing/2014/main" id="{00000000-0008-0000-0200-0000F1010000}"/>
            </a:ext>
          </a:extLst>
        </xdr:cNvPr>
        <xdr:cNvCxnSpPr/>
      </xdr:nvCxnSpPr>
      <xdr:spPr>
        <a:xfrm flipV="1">
          <a:off x="19545300" y="6888994"/>
          <a:ext cx="889000" cy="6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77841</xdr:rowOff>
    </xdr:from>
    <xdr:to>
      <xdr:col>98</xdr:col>
      <xdr:colOff>38100</xdr:colOff>
      <xdr:row>39</xdr:row>
      <xdr:rowOff>7991</xdr:rowOff>
    </xdr:to>
    <xdr:sp macro="" textlink="">
      <xdr:nvSpPr>
        <xdr:cNvPr id="498" name="楕円 497">
          <a:extLst>
            <a:ext uri="{FF2B5EF4-FFF2-40B4-BE49-F238E27FC236}">
              <a16:creationId xmlns:a16="http://schemas.microsoft.com/office/drawing/2014/main" id="{00000000-0008-0000-0200-0000F2010000}"/>
            </a:ext>
          </a:extLst>
        </xdr:cNvPr>
        <xdr:cNvSpPr/>
      </xdr:nvSpPr>
      <xdr:spPr>
        <a:xfrm>
          <a:off x="18605500" y="659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128641</xdr:rowOff>
    </xdr:from>
    <xdr:to>
      <xdr:col>102</xdr:col>
      <xdr:colOff>114300</xdr:colOff>
      <xdr:row>40</xdr:row>
      <xdr:rowOff>37201</xdr:rowOff>
    </xdr:to>
    <xdr:cxnSp macro="">
      <xdr:nvCxnSpPr>
        <xdr:cNvPr id="499" name="直線コネクタ 498">
          <a:extLst>
            <a:ext uri="{FF2B5EF4-FFF2-40B4-BE49-F238E27FC236}">
              <a16:creationId xmlns:a16="http://schemas.microsoft.com/office/drawing/2014/main" id="{00000000-0008-0000-0200-0000F3010000}"/>
            </a:ext>
          </a:extLst>
        </xdr:cNvPr>
        <xdr:cNvCxnSpPr/>
      </xdr:nvCxnSpPr>
      <xdr:spPr>
        <a:xfrm>
          <a:off x="18656300" y="6643741"/>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20521</xdr:rowOff>
    </xdr:from>
    <xdr:ext cx="599010" cy="259045"/>
    <xdr:sp macro="" textlink="">
      <xdr:nvSpPr>
        <xdr:cNvPr id="500" name="n_1aveValue【一般廃棄物処理施設】&#10;一人当たり有形固定資産（償却資産）額">
          <a:extLst>
            <a:ext uri="{FF2B5EF4-FFF2-40B4-BE49-F238E27FC236}">
              <a16:creationId xmlns:a16="http://schemas.microsoft.com/office/drawing/2014/main" id="{00000000-0008-0000-0200-0000F4010000}"/>
            </a:ext>
          </a:extLst>
        </xdr:cNvPr>
        <xdr:cNvSpPr txBox="1"/>
      </xdr:nvSpPr>
      <xdr:spPr>
        <a:xfrm>
          <a:off x="21011095" y="6535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137831</xdr:rowOff>
    </xdr:from>
    <xdr:ext cx="599010" cy="259045"/>
    <xdr:sp macro="" textlink="">
      <xdr:nvSpPr>
        <xdr:cNvPr id="501" name="n_2aveValue【一般廃棄物処理施設】&#10;一人当たり有形固定資産（償却資産）額">
          <a:extLst>
            <a:ext uri="{FF2B5EF4-FFF2-40B4-BE49-F238E27FC236}">
              <a16:creationId xmlns:a16="http://schemas.microsoft.com/office/drawing/2014/main" id="{00000000-0008-0000-0200-0000F5010000}"/>
            </a:ext>
          </a:extLst>
        </xdr:cNvPr>
        <xdr:cNvSpPr txBox="1"/>
      </xdr:nvSpPr>
      <xdr:spPr>
        <a:xfrm>
          <a:off x="20134795" y="6481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117787</xdr:rowOff>
    </xdr:from>
    <xdr:ext cx="599010" cy="259045"/>
    <xdr:sp macro="" textlink="">
      <xdr:nvSpPr>
        <xdr:cNvPr id="502" name="n_3aveValue【一般廃棄物処理施設】&#10;一人当たり有形固定資産（償却資産）額">
          <a:extLst>
            <a:ext uri="{FF2B5EF4-FFF2-40B4-BE49-F238E27FC236}">
              <a16:creationId xmlns:a16="http://schemas.microsoft.com/office/drawing/2014/main" id="{00000000-0008-0000-0200-0000F6010000}"/>
            </a:ext>
          </a:extLst>
        </xdr:cNvPr>
        <xdr:cNvSpPr txBox="1"/>
      </xdr:nvSpPr>
      <xdr:spPr>
        <a:xfrm>
          <a:off x="19245795" y="6461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3397</xdr:rowOff>
    </xdr:from>
    <xdr:ext cx="599010" cy="259045"/>
    <xdr:sp macro="" textlink="">
      <xdr:nvSpPr>
        <xdr:cNvPr id="503" name="n_4aveValue【一般廃棄物処理施設】&#10;一人当たり有形固定資産（償却資産）額">
          <a:extLst>
            <a:ext uri="{FF2B5EF4-FFF2-40B4-BE49-F238E27FC236}">
              <a16:creationId xmlns:a16="http://schemas.microsoft.com/office/drawing/2014/main" id="{00000000-0008-0000-0200-0000F7010000}"/>
            </a:ext>
          </a:extLst>
        </xdr:cNvPr>
        <xdr:cNvSpPr txBox="1"/>
      </xdr:nvSpPr>
      <xdr:spPr>
        <a:xfrm>
          <a:off x="18356795" y="6861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59335</xdr:rowOff>
    </xdr:from>
    <xdr:ext cx="534377" cy="259045"/>
    <xdr:sp macro="" textlink="">
      <xdr:nvSpPr>
        <xdr:cNvPr id="504" name="n_1mainValue【一般廃棄物処理施設】&#10;一人当たり有形固定資産（償却資産）額">
          <a:extLst>
            <a:ext uri="{FF2B5EF4-FFF2-40B4-BE49-F238E27FC236}">
              <a16:creationId xmlns:a16="http://schemas.microsoft.com/office/drawing/2014/main" id="{00000000-0008-0000-0200-0000F8010000}"/>
            </a:ext>
          </a:extLst>
        </xdr:cNvPr>
        <xdr:cNvSpPr txBox="1"/>
      </xdr:nvSpPr>
      <xdr:spPr>
        <a:xfrm>
          <a:off x="21043411" y="691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72921</xdr:rowOff>
    </xdr:from>
    <xdr:ext cx="534377" cy="259045"/>
    <xdr:sp macro="" textlink="">
      <xdr:nvSpPr>
        <xdr:cNvPr id="505" name="n_2mainValue【一般廃棄物処理施設】&#10;一人当たり有形固定資産（償却資産）額">
          <a:extLst>
            <a:ext uri="{FF2B5EF4-FFF2-40B4-BE49-F238E27FC236}">
              <a16:creationId xmlns:a16="http://schemas.microsoft.com/office/drawing/2014/main" id="{00000000-0008-0000-0200-0000F9010000}"/>
            </a:ext>
          </a:extLst>
        </xdr:cNvPr>
        <xdr:cNvSpPr txBox="1"/>
      </xdr:nvSpPr>
      <xdr:spPr>
        <a:xfrm>
          <a:off x="20167111" y="6930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79128</xdr:rowOff>
    </xdr:from>
    <xdr:ext cx="534377" cy="259045"/>
    <xdr:sp macro="" textlink="">
      <xdr:nvSpPr>
        <xdr:cNvPr id="506" name="n_3mainValue【一般廃棄物処理施設】&#10;一人当たり有形固定資産（償却資産）額">
          <a:extLst>
            <a:ext uri="{FF2B5EF4-FFF2-40B4-BE49-F238E27FC236}">
              <a16:creationId xmlns:a16="http://schemas.microsoft.com/office/drawing/2014/main" id="{00000000-0008-0000-0200-0000FA010000}"/>
            </a:ext>
          </a:extLst>
        </xdr:cNvPr>
        <xdr:cNvSpPr txBox="1"/>
      </xdr:nvSpPr>
      <xdr:spPr>
        <a:xfrm>
          <a:off x="19278111" y="693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24518</xdr:rowOff>
    </xdr:from>
    <xdr:ext cx="599010" cy="259045"/>
    <xdr:sp macro="" textlink="">
      <xdr:nvSpPr>
        <xdr:cNvPr id="507" name="n_4mainValue【一般廃棄物処理施設】&#10;一人当たり有形固定資産（償却資産）額">
          <a:extLst>
            <a:ext uri="{FF2B5EF4-FFF2-40B4-BE49-F238E27FC236}">
              <a16:creationId xmlns:a16="http://schemas.microsoft.com/office/drawing/2014/main" id="{00000000-0008-0000-0200-0000FB010000}"/>
            </a:ext>
          </a:extLst>
        </xdr:cNvPr>
        <xdr:cNvSpPr txBox="1"/>
      </xdr:nvSpPr>
      <xdr:spPr>
        <a:xfrm>
          <a:off x="18356795" y="6368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00000000-0008-0000-0200-0000FC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00000000-0008-0000-0200-0000FD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00000000-0008-0000-0200-0000FE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00000000-0008-0000-0200-0000FF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00000000-0008-0000-0200-000000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00000000-0008-0000-0200-000001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00000000-0008-0000-0200-000002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00000000-0008-0000-0200-000003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00000000-0008-0000-0200-000004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00000000-0008-0000-0200-000005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a:extLst>
            <a:ext uri="{FF2B5EF4-FFF2-40B4-BE49-F238E27FC236}">
              <a16:creationId xmlns:a16="http://schemas.microsoft.com/office/drawing/2014/main" id="{00000000-0008-0000-0200-000006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9" name="直線コネクタ 518">
          <a:extLst>
            <a:ext uri="{FF2B5EF4-FFF2-40B4-BE49-F238E27FC236}">
              <a16:creationId xmlns:a16="http://schemas.microsoft.com/office/drawing/2014/main" id="{00000000-0008-0000-0200-00000702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20" name="テキスト ボックス 519">
          <a:extLst>
            <a:ext uri="{FF2B5EF4-FFF2-40B4-BE49-F238E27FC236}">
              <a16:creationId xmlns:a16="http://schemas.microsoft.com/office/drawing/2014/main" id="{00000000-0008-0000-0200-000008020000}"/>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1" name="直線コネクタ 520">
          <a:extLst>
            <a:ext uri="{FF2B5EF4-FFF2-40B4-BE49-F238E27FC236}">
              <a16:creationId xmlns:a16="http://schemas.microsoft.com/office/drawing/2014/main" id="{00000000-0008-0000-0200-00000902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2" name="テキスト ボックス 521">
          <a:extLst>
            <a:ext uri="{FF2B5EF4-FFF2-40B4-BE49-F238E27FC236}">
              <a16:creationId xmlns:a16="http://schemas.microsoft.com/office/drawing/2014/main" id="{00000000-0008-0000-0200-00000A02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3" name="直線コネクタ 522">
          <a:extLst>
            <a:ext uri="{FF2B5EF4-FFF2-40B4-BE49-F238E27FC236}">
              <a16:creationId xmlns:a16="http://schemas.microsoft.com/office/drawing/2014/main" id="{00000000-0008-0000-0200-00000B02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4" name="テキスト ボックス 523">
          <a:extLst>
            <a:ext uri="{FF2B5EF4-FFF2-40B4-BE49-F238E27FC236}">
              <a16:creationId xmlns:a16="http://schemas.microsoft.com/office/drawing/2014/main" id="{00000000-0008-0000-0200-00000C02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5" name="直線コネクタ 524">
          <a:extLst>
            <a:ext uri="{FF2B5EF4-FFF2-40B4-BE49-F238E27FC236}">
              <a16:creationId xmlns:a16="http://schemas.microsoft.com/office/drawing/2014/main" id="{00000000-0008-0000-0200-00000D02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6" name="テキスト ボックス 525">
          <a:extLst>
            <a:ext uri="{FF2B5EF4-FFF2-40B4-BE49-F238E27FC236}">
              <a16:creationId xmlns:a16="http://schemas.microsoft.com/office/drawing/2014/main" id="{00000000-0008-0000-0200-00000E02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a:extLst>
            <a:ext uri="{FF2B5EF4-FFF2-40B4-BE49-F238E27FC236}">
              <a16:creationId xmlns:a16="http://schemas.microsoft.com/office/drawing/2014/main" id="{00000000-0008-0000-0200-00000F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8" name="テキスト ボックス 527">
          <a:extLst>
            <a:ext uri="{FF2B5EF4-FFF2-40B4-BE49-F238E27FC236}">
              <a16:creationId xmlns:a16="http://schemas.microsoft.com/office/drawing/2014/main" id="{00000000-0008-0000-0200-000010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保健センター・保健所】&#10;有形固定資産減価償却率グラフ枠">
          <a:extLst>
            <a:ext uri="{FF2B5EF4-FFF2-40B4-BE49-F238E27FC236}">
              <a16:creationId xmlns:a16="http://schemas.microsoft.com/office/drawing/2014/main" id="{00000000-0008-0000-0200-000011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4572</xdr:rowOff>
    </xdr:from>
    <xdr:to>
      <xdr:col>85</xdr:col>
      <xdr:colOff>126364</xdr:colOff>
      <xdr:row>64</xdr:row>
      <xdr:rowOff>93726</xdr:rowOff>
    </xdr:to>
    <xdr:cxnSp macro="">
      <xdr:nvCxnSpPr>
        <xdr:cNvPr id="530" name="直線コネクタ 529">
          <a:extLst>
            <a:ext uri="{FF2B5EF4-FFF2-40B4-BE49-F238E27FC236}">
              <a16:creationId xmlns:a16="http://schemas.microsoft.com/office/drawing/2014/main" id="{00000000-0008-0000-0200-000012020000}"/>
            </a:ext>
          </a:extLst>
        </xdr:cNvPr>
        <xdr:cNvCxnSpPr/>
      </xdr:nvCxnSpPr>
      <xdr:spPr>
        <a:xfrm flipV="1">
          <a:off x="16318864" y="9777222"/>
          <a:ext cx="0" cy="1289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97553</xdr:rowOff>
    </xdr:from>
    <xdr:ext cx="405111" cy="259045"/>
    <xdr:sp macro="" textlink="">
      <xdr:nvSpPr>
        <xdr:cNvPr id="531" name="【保健センター・保健所】&#10;有形固定資産減価償却率最小値テキスト">
          <a:extLst>
            <a:ext uri="{FF2B5EF4-FFF2-40B4-BE49-F238E27FC236}">
              <a16:creationId xmlns:a16="http://schemas.microsoft.com/office/drawing/2014/main" id="{00000000-0008-0000-0200-000013020000}"/>
            </a:ext>
          </a:extLst>
        </xdr:cNvPr>
        <xdr:cNvSpPr txBox="1"/>
      </xdr:nvSpPr>
      <xdr:spPr>
        <a:xfrm>
          <a:off x="16357600" y="11070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93726</xdr:rowOff>
    </xdr:from>
    <xdr:to>
      <xdr:col>86</xdr:col>
      <xdr:colOff>25400</xdr:colOff>
      <xdr:row>64</xdr:row>
      <xdr:rowOff>93726</xdr:rowOff>
    </xdr:to>
    <xdr:cxnSp macro="">
      <xdr:nvCxnSpPr>
        <xdr:cNvPr id="532" name="直線コネクタ 531">
          <a:extLst>
            <a:ext uri="{FF2B5EF4-FFF2-40B4-BE49-F238E27FC236}">
              <a16:creationId xmlns:a16="http://schemas.microsoft.com/office/drawing/2014/main" id="{00000000-0008-0000-0200-000014020000}"/>
            </a:ext>
          </a:extLst>
        </xdr:cNvPr>
        <xdr:cNvCxnSpPr/>
      </xdr:nvCxnSpPr>
      <xdr:spPr>
        <a:xfrm>
          <a:off x="16230600" y="11066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122699</xdr:rowOff>
    </xdr:from>
    <xdr:ext cx="405111" cy="259045"/>
    <xdr:sp macro="" textlink="">
      <xdr:nvSpPr>
        <xdr:cNvPr id="533" name="【保健センター・保健所】&#10;有形固定資産減価償却率最大値テキスト">
          <a:extLst>
            <a:ext uri="{FF2B5EF4-FFF2-40B4-BE49-F238E27FC236}">
              <a16:creationId xmlns:a16="http://schemas.microsoft.com/office/drawing/2014/main" id="{00000000-0008-0000-0200-000015020000}"/>
            </a:ext>
          </a:extLst>
        </xdr:cNvPr>
        <xdr:cNvSpPr txBox="1"/>
      </xdr:nvSpPr>
      <xdr:spPr>
        <a:xfrm>
          <a:off x="16357600" y="9552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4572</xdr:rowOff>
    </xdr:from>
    <xdr:to>
      <xdr:col>86</xdr:col>
      <xdr:colOff>25400</xdr:colOff>
      <xdr:row>57</xdr:row>
      <xdr:rowOff>4572</xdr:rowOff>
    </xdr:to>
    <xdr:cxnSp macro="">
      <xdr:nvCxnSpPr>
        <xdr:cNvPr id="534" name="直線コネクタ 533">
          <a:extLst>
            <a:ext uri="{FF2B5EF4-FFF2-40B4-BE49-F238E27FC236}">
              <a16:creationId xmlns:a16="http://schemas.microsoft.com/office/drawing/2014/main" id="{00000000-0008-0000-0200-000016020000}"/>
            </a:ext>
          </a:extLst>
        </xdr:cNvPr>
        <xdr:cNvCxnSpPr/>
      </xdr:nvCxnSpPr>
      <xdr:spPr>
        <a:xfrm>
          <a:off x="16230600" y="977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129811</xdr:rowOff>
    </xdr:from>
    <xdr:ext cx="405111" cy="259045"/>
    <xdr:sp macro="" textlink="">
      <xdr:nvSpPr>
        <xdr:cNvPr id="535" name="【保健センター・保健所】&#10;有形固定資産減価償却率平均値テキスト">
          <a:extLst>
            <a:ext uri="{FF2B5EF4-FFF2-40B4-BE49-F238E27FC236}">
              <a16:creationId xmlns:a16="http://schemas.microsoft.com/office/drawing/2014/main" id="{00000000-0008-0000-0200-000017020000}"/>
            </a:ext>
          </a:extLst>
        </xdr:cNvPr>
        <xdr:cNvSpPr txBox="1"/>
      </xdr:nvSpPr>
      <xdr:spPr>
        <a:xfrm>
          <a:off x="16357600" y="97310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106934</xdr:rowOff>
    </xdr:from>
    <xdr:to>
      <xdr:col>85</xdr:col>
      <xdr:colOff>177800</xdr:colOff>
      <xdr:row>58</xdr:row>
      <xdr:rowOff>37084</xdr:rowOff>
    </xdr:to>
    <xdr:sp macro="" textlink="">
      <xdr:nvSpPr>
        <xdr:cNvPr id="536" name="フローチャート: 判断 535">
          <a:extLst>
            <a:ext uri="{FF2B5EF4-FFF2-40B4-BE49-F238E27FC236}">
              <a16:creationId xmlns:a16="http://schemas.microsoft.com/office/drawing/2014/main" id="{00000000-0008-0000-0200-000018020000}"/>
            </a:ext>
          </a:extLst>
        </xdr:cNvPr>
        <xdr:cNvSpPr/>
      </xdr:nvSpPr>
      <xdr:spPr>
        <a:xfrm>
          <a:off x="16268700" y="987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36068</xdr:rowOff>
    </xdr:from>
    <xdr:to>
      <xdr:col>81</xdr:col>
      <xdr:colOff>101600</xdr:colOff>
      <xdr:row>60</xdr:row>
      <xdr:rowOff>137668</xdr:rowOff>
    </xdr:to>
    <xdr:sp macro="" textlink="">
      <xdr:nvSpPr>
        <xdr:cNvPr id="537" name="フローチャート: 判断 536">
          <a:extLst>
            <a:ext uri="{FF2B5EF4-FFF2-40B4-BE49-F238E27FC236}">
              <a16:creationId xmlns:a16="http://schemas.microsoft.com/office/drawing/2014/main" id="{00000000-0008-0000-0200-000019020000}"/>
            </a:ext>
          </a:extLst>
        </xdr:cNvPr>
        <xdr:cNvSpPr/>
      </xdr:nvSpPr>
      <xdr:spPr>
        <a:xfrm>
          <a:off x="15430500" y="1032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161798</xdr:rowOff>
    </xdr:from>
    <xdr:to>
      <xdr:col>76</xdr:col>
      <xdr:colOff>165100</xdr:colOff>
      <xdr:row>60</xdr:row>
      <xdr:rowOff>91948</xdr:rowOff>
    </xdr:to>
    <xdr:sp macro="" textlink="">
      <xdr:nvSpPr>
        <xdr:cNvPr id="538" name="フローチャート: 判断 537">
          <a:extLst>
            <a:ext uri="{FF2B5EF4-FFF2-40B4-BE49-F238E27FC236}">
              <a16:creationId xmlns:a16="http://schemas.microsoft.com/office/drawing/2014/main" id="{00000000-0008-0000-0200-00001A020000}"/>
            </a:ext>
          </a:extLst>
        </xdr:cNvPr>
        <xdr:cNvSpPr/>
      </xdr:nvSpPr>
      <xdr:spPr>
        <a:xfrm>
          <a:off x="14541500" y="102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49784</xdr:rowOff>
    </xdr:from>
    <xdr:to>
      <xdr:col>72</xdr:col>
      <xdr:colOff>38100</xdr:colOff>
      <xdr:row>59</xdr:row>
      <xdr:rowOff>151384</xdr:rowOff>
    </xdr:to>
    <xdr:sp macro="" textlink="">
      <xdr:nvSpPr>
        <xdr:cNvPr id="539" name="フローチャート: 判断 538">
          <a:extLst>
            <a:ext uri="{FF2B5EF4-FFF2-40B4-BE49-F238E27FC236}">
              <a16:creationId xmlns:a16="http://schemas.microsoft.com/office/drawing/2014/main" id="{00000000-0008-0000-0200-00001B020000}"/>
            </a:ext>
          </a:extLst>
        </xdr:cNvPr>
        <xdr:cNvSpPr/>
      </xdr:nvSpPr>
      <xdr:spPr>
        <a:xfrm>
          <a:off x="13652500" y="1016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13208</xdr:rowOff>
    </xdr:from>
    <xdr:to>
      <xdr:col>67</xdr:col>
      <xdr:colOff>101600</xdr:colOff>
      <xdr:row>59</xdr:row>
      <xdr:rowOff>114808</xdr:rowOff>
    </xdr:to>
    <xdr:sp macro="" textlink="">
      <xdr:nvSpPr>
        <xdr:cNvPr id="540" name="フローチャート: 判断 539">
          <a:extLst>
            <a:ext uri="{FF2B5EF4-FFF2-40B4-BE49-F238E27FC236}">
              <a16:creationId xmlns:a16="http://schemas.microsoft.com/office/drawing/2014/main" id="{00000000-0008-0000-0200-00001C020000}"/>
            </a:ext>
          </a:extLst>
        </xdr:cNvPr>
        <xdr:cNvSpPr/>
      </xdr:nvSpPr>
      <xdr:spPr>
        <a:xfrm>
          <a:off x="12763500" y="1012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00000000-0008-0000-0200-00001D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0000000-0008-0000-0200-00001E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200-00001F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200-000020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200-000021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29210</xdr:rowOff>
    </xdr:from>
    <xdr:to>
      <xdr:col>85</xdr:col>
      <xdr:colOff>177800</xdr:colOff>
      <xdr:row>62</xdr:row>
      <xdr:rowOff>130810</xdr:rowOff>
    </xdr:to>
    <xdr:sp macro="" textlink="">
      <xdr:nvSpPr>
        <xdr:cNvPr id="546" name="楕円 545">
          <a:extLst>
            <a:ext uri="{FF2B5EF4-FFF2-40B4-BE49-F238E27FC236}">
              <a16:creationId xmlns:a16="http://schemas.microsoft.com/office/drawing/2014/main" id="{00000000-0008-0000-0200-000022020000}"/>
            </a:ext>
          </a:extLst>
        </xdr:cNvPr>
        <xdr:cNvSpPr/>
      </xdr:nvSpPr>
      <xdr:spPr>
        <a:xfrm>
          <a:off x="16268700" y="106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7637</xdr:rowOff>
    </xdr:from>
    <xdr:ext cx="405111" cy="259045"/>
    <xdr:sp macro="" textlink="">
      <xdr:nvSpPr>
        <xdr:cNvPr id="547" name="【保健センター・保健所】&#10;有形固定資産減価償却率該当値テキスト">
          <a:extLst>
            <a:ext uri="{FF2B5EF4-FFF2-40B4-BE49-F238E27FC236}">
              <a16:creationId xmlns:a16="http://schemas.microsoft.com/office/drawing/2014/main" id="{00000000-0008-0000-0200-000023020000}"/>
            </a:ext>
          </a:extLst>
        </xdr:cNvPr>
        <xdr:cNvSpPr txBox="1"/>
      </xdr:nvSpPr>
      <xdr:spPr>
        <a:xfrm>
          <a:off x="16357600" y="1063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1778</xdr:rowOff>
    </xdr:from>
    <xdr:to>
      <xdr:col>81</xdr:col>
      <xdr:colOff>101600</xdr:colOff>
      <xdr:row>62</xdr:row>
      <xdr:rowOff>103378</xdr:rowOff>
    </xdr:to>
    <xdr:sp macro="" textlink="">
      <xdr:nvSpPr>
        <xdr:cNvPr id="548" name="楕円 547">
          <a:extLst>
            <a:ext uri="{FF2B5EF4-FFF2-40B4-BE49-F238E27FC236}">
              <a16:creationId xmlns:a16="http://schemas.microsoft.com/office/drawing/2014/main" id="{00000000-0008-0000-0200-000024020000}"/>
            </a:ext>
          </a:extLst>
        </xdr:cNvPr>
        <xdr:cNvSpPr/>
      </xdr:nvSpPr>
      <xdr:spPr>
        <a:xfrm>
          <a:off x="15430500" y="1063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52578</xdr:rowOff>
    </xdr:from>
    <xdr:to>
      <xdr:col>85</xdr:col>
      <xdr:colOff>127000</xdr:colOff>
      <xdr:row>62</xdr:row>
      <xdr:rowOff>80010</xdr:rowOff>
    </xdr:to>
    <xdr:cxnSp macro="">
      <xdr:nvCxnSpPr>
        <xdr:cNvPr id="549" name="直線コネクタ 548">
          <a:extLst>
            <a:ext uri="{FF2B5EF4-FFF2-40B4-BE49-F238E27FC236}">
              <a16:creationId xmlns:a16="http://schemas.microsoft.com/office/drawing/2014/main" id="{00000000-0008-0000-0200-000025020000}"/>
            </a:ext>
          </a:extLst>
        </xdr:cNvPr>
        <xdr:cNvCxnSpPr/>
      </xdr:nvCxnSpPr>
      <xdr:spPr>
        <a:xfrm>
          <a:off x="15481300" y="1068247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138938</xdr:rowOff>
    </xdr:from>
    <xdr:to>
      <xdr:col>76</xdr:col>
      <xdr:colOff>165100</xdr:colOff>
      <xdr:row>62</xdr:row>
      <xdr:rowOff>69088</xdr:rowOff>
    </xdr:to>
    <xdr:sp macro="" textlink="">
      <xdr:nvSpPr>
        <xdr:cNvPr id="550" name="楕円 549">
          <a:extLst>
            <a:ext uri="{FF2B5EF4-FFF2-40B4-BE49-F238E27FC236}">
              <a16:creationId xmlns:a16="http://schemas.microsoft.com/office/drawing/2014/main" id="{00000000-0008-0000-0200-000026020000}"/>
            </a:ext>
          </a:extLst>
        </xdr:cNvPr>
        <xdr:cNvSpPr/>
      </xdr:nvSpPr>
      <xdr:spPr>
        <a:xfrm>
          <a:off x="14541500" y="1059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18288</xdr:rowOff>
    </xdr:from>
    <xdr:to>
      <xdr:col>81</xdr:col>
      <xdr:colOff>50800</xdr:colOff>
      <xdr:row>62</xdr:row>
      <xdr:rowOff>52578</xdr:rowOff>
    </xdr:to>
    <xdr:cxnSp macro="">
      <xdr:nvCxnSpPr>
        <xdr:cNvPr id="551" name="直線コネクタ 550">
          <a:extLst>
            <a:ext uri="{FF2B5EF4-FFF2-40B4-BE49-F238E27FC236}">
              <a16:creationId xmlns:a16="http://schemas.microsoft.com/office/drawing/2014/main" id="{00000000-0008-0000-0200-000027020000}"/>
            </a:ext>
          </a:extLst>
        </xdr:cNvPr>
        <xdr:cNvCxnSpPr/>
      </xdr:nvCxnSpPr>
      <xdr:spPr>
        <a:xfrm>
          <a:off x="14592300" y="10648188"/>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90932</xdr:rowOff>
    </xdr:from>
    <xdr:to>
      <xdr:col>72</xdr:col>
      <xdr:colOff>38100</xdr:colOff>
      <xdr:row>62</xdr:row>
      <xdr:rowOff>21082</xdr:rowOff>
    </xdr:to>
    <xdr:sp macro="" textlink="">
      <xdr:nvSpPr>
        <xdr:cNvPr id="552" name="楕円 551">
          <a:extLst>
            <a:ext uri="{FF2B5EF4-FFF2-40B4-BE49-F238E27FC236}">
              <a16:creationId xmlns:a16="http://schemas.microsoft.com/office/drawing/2014/main" id="{00000000-0008-0000-0200-000028020000}"/>
            </a:ext>
          </a:extLst>
        </xdr:cNvPr>
        <xdr:cNvSpPr/>
      </xdr:nvSpPr>
      <xdr:spPr>
        <a:xfrm>
          <a:off x="13652500" y="1054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141732</xdr:rowOff>
    </xdr:from>
    <xdr:to>
      <xdr:col>76</xdr:col>
      <xdr:colOff>114300</xdr:colOff>
      <xdr:row>62</xdr:row>
      <xdr:rowOff>18288</xdr:rowOff>
    </xdr:to>
    <xdr:cxnSp macro="">
      <xdr:nvCxnSpPr>
        <xdr:cNvPr id="553" name="直線コネクタ 552">
          <a:extLst>
            <a:ext uri="{FF2B5EF4-FFF2-40B4-BE49-F238E27FC236}">
              <a16:creationId xmlns:a16="http://schemas.microsoft.com/office/drawing/2014/main" id="{00000000-0008-0000-0200-000029020000}"/>
            </a:ext>
          </a:extLst>
        </xdr:cNvPr>
        <xdr:cNvCxnSpPr/>
      </xdr:nvCxnSpPr>
      <xdr:spPr>
        <a:xfrm>
          <a:off x="13703300" y="10600182"/>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42926</xdr:rowOff>
    </xdr:from>
    <xdr:to>
      <xdr:col>67</xdr:col>
      <xdr:colOff>101600</xdr:colOff>
      <xdr:row>61</xdr:row>
      <xdr:rowOff>144526</xdr:rowOff>
    </xdr:to>
    <xdr:sp macro="" textlink="">
      <xdr:nvSpPr>
        <xdr:cNvPr id="554" name="楕円 553">
          <a:extLst>
            <a:ext uri="{FF2B5EF4-FFF2-40B4-BE49-F238E27FC236}">
              <a16:creationId xmlns:a16="http://schemas.microsoft.com/office/drawing/2014/main" id="{00000000-0008-0000-0200-00002A020000}"/>
            </a:ext>
          </a:extLst>
        </xdr:cNvPr>
        <xdr:cNvSpPr/>
      </xdr:nvSpPr>
      <xdr:spPr>
        <a:xfrm>
          <a:off x="12763500" y="1050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93726</xdr:rowOff>
    </xdr:from>
    <xdr:to>
      <xdr:col>71</xdr:col>
      <xdr:colOff>177800</xdr:colOff>
      <xdr:row>61</xdr:row>
      <xdr:rowOff>141732</xdr:rowOff>
    </xdr:to>
    <xdr:cxnSp macro="">
      <xdr:nvCxnSpPr>
        <xdr:cNvPr id="555" name="直線コネクタ 554">
          <a:extLst>
            <a:ext uri="{FF2B5EF4-FFF2-40B4-BE49-F238E27FC236}">
              <a16:creationId xmlns:a16="http://schemas.microsoft.com/office/drawing/2014/main" id="{00000000-0008-0000-0200-00002B020000}"/>
            </a:ext>
          </a:extLst>
        </xdr:cNvPr>
        <xdr:cNvCxnSpPr/>
      </xdr:nvCxnSpPr>
      <xdr:spPr>
        <a:xfrm>
          <a:off x="12814300" y="10552176"/>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154195</xdr:rowOff>
    </xdr:from>
    <xdr:ext cx="405111" cy="259045"/>
    <xdr:sp macro="" textlink="">
      <xdr:nvSpPr>
        <xdr:cNvPr id="556" name="n_1aveValue【保健センター・保健所】&#10;有形固定資産減価償却率">
          <a:extLst>
            <a:ext uri="{FF2B5EF4-FFF2-40B4-BE49-F238E27FC236}">
              <a16:creationId xmlns:a16="http://schemas.microsoft.com/office/drawing/2014/main" id="{00000000-0008-0000-0200-00002C020000}"/>
            </a:ext>
          </a:extLst>
        </xdr:cNvPr>
        <xdr:cNvSpPr txBox="1"/>
      </xdr:nvSpPr>
      <xdr:spPr>
        <a:xfrm>
          <a:off x="15266044" y="10098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108475</xdr:rowOff>
    </xdr:from>
    <xdr:ext cx="405111" cy="259045"/>
    <xdr:sp macro="" textlink="">
      <xdr:nvSpPr>
        <xdr:cNvPr id="557" name="n_2aveValue【保健センター・保健所】&#10;有形固定資産減価償却率">
          <a:extLst>
            <a:ext uri="{FF2B5EF4-FFF2-40B4-BE49-F238E27FC236}">
              <a16:creationId xmlns:a16="http://schemas.microsoft.com/office/drawing/2014/main" id="{00000000-0008-0000-0200-00002D020000}"/>
            </a:ext>
          </a:extLst>
        </xdr:cNvPr>
        <xdr:cNvSpPr txBox="1"/>
      </xdr:nvSpPr>
      <xdr:spPr>
        <a:xfrm>
          <a:off x="14389744" y="10052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167911</xdr:rowOff>
    </xdr:from>
    <xdr:ext cx="405111" cy="259045"/>
    <xdr:sp macro="" textlink="">
      <xdr:nvSpPr>
        <xdr:cNvPr id="558" name="n_3aveValue【保健センター・保健所】&#10;有形固定資産減価償却率">
          <a:extLst>
            <a:ext uri="{FF2B5EF4-FFF2-40B4-BE49-F238E27FC236}">
              <a16:creationId xmlns:a16="http://schemas.microsoft.com/office/drawing/2014/main" id="{00000000-0008-0000-0200-00002E020000}"/>
            </a:ext>
          </a:extLst>
        </xdr:cNvPr>
        <xdr:cNvSpPr txBox="1"/>
      </xdr:nvSpPr>
      <xdr:spPr>
        <a:xfrm>
          <a:off x="13500744" y="9940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131335</xdr:rowOff>
    </xdr:from>
    <xdr:ext cx="405111" cy="259045"/>
    <xdr:sp macro="" textlink="">
      <xdr:nvSpPr>
        <xdr:cNvPr id="559" name="n_4aveValue【保健センター・保健所】&#10;有形固定資産減価償却率">
          <a:extLst>
            <a:ext uri="{FF2B5EF4-FFF2-40B4-BE49-F238E27FC236}">
              <a16:creationId xmlns:a16="http://schemas.microsoft.com/office/drawing/2014/main" id="{00000000-0008-0000-0200-00002F020000}"/>
            </a:ext>
          </a:extLst>
        </xdr:cNvPr>
        <xdr:cNvSpPr txBox="1"/>
      </xdr:nvSpPr>
      <xdr:spPr>
        <a:xfrm>
          <a:off x="12611744" y="9903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94505</xdr:rowOff>
    </xdr:from>
    <xdr:ext cx="405111" cy="259045"/>
    <xdr:sp macro="" textlink="">
      <xdr:nvSpPr>
        <xdr:cNvPr id="560" name="n_1mainValue【保健センター・保健所】&#10;有形固定資産減価償却率">
          <a:extLst>
            <a:ext uri="{FF2B5EF4-FFF2-40B4-BE49-F238E27FC236}">
              <a16:creationId xmlns:a16="http://schemas.microsoft.com/office/drawing/2014/main" id="{00000000-0008-0000-0200-000030020000}"/>
            </a:ext>
          </a:extLst>
        </xdr:cNvPr>
        <xdr:cNvSpPr txBox="1"/>
      </xdr:nvSpPr>
      <xdr:spPr>
        <a:xfrm>
          <a:off x="15266044" y="10724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60215</xdr:rowOff>
    </xdr:from>
    <xdr:ext cx="405111" cy="259045"/>
    <xdr:sp macro="" textlink="">
      <xdr:nvSpPr>
        <xdr:cNvPr id="561" name="n_2mainValue【保健センター・保健所】&#10;有形固定資産減価償却率">
          <a:extLst>
            <a:ext uri="{FF2B5EF4-FFF2-40B4-BE49-F238E27FC236}">
              <a16:creationId xmlns:a16="http://schemas.microsoft.com/office/drawing/2014/main" id="{00000000-0008-0000-0200-000031020000}"/>
            </a:ext>
          </a:extLst>
        </xdr:cNvPr>
        <xdr:cNvSpPr txBox="1"/>
      </xdr:nvSpPr>
      <xdr:spPr>
        <a:xfrm>
          <a:off x="14389744" y="10690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12209</xdr:rowOff>
    </xdr:from>
    <xdr:ext cx="405111" cy="259045"/>
    <xdr:sp macro="" textlink="">
      <xdr:nvSpPr>
        <xdr:cNvPr id="562" name="n_3mainValue【保健センター・保健所】&#10;有形固定資産減価償却率">
          <a:extLst>
            <a:ext uri="{FF2B5EF4-FFF2-40B4-BE49-F238E27FC236}">
              <a16:creationId xmlns:a16="http://schemas.microsoft.com/office/drawing/2014/main" id="{00000000-0008-0000-0200-000032020000}"/>
            </a:ext>
          </a:extLst>
        </xdr:cNvPr>
        <xdr:cNvSpPr txBox="1"/>
      </xdr:nvSpPr>
      <xdr:spPr>
        <a:xfrm>
          <a:off x="13500744" y="10642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135653</xdr:rowOff>
    </xdr:from>
    <xdr:ext cx="405111" cy="259045"/>
    <xdr:sp macro="" textlink="">
      <xdr:nvSpPr>
        <xdr:cNvPr id="563" name="n_4mainValue【保健センター・保健所】&#10;有形固定資産減価償却率">
          <a:extLst>
            <a:ext uri="{FF2B5EF4-FFF2-40B4-BE49-F238E27FC236}">
              <a16:creationId xmlns:a16="http://schemas.microsoft.com/office/drawing/2014/main" id="{00000000-0008-0000-0200-000033020000}"/>
            </a:ext>
          </a:extLst>
        </xdr:cNvPr>
        <xdr:cNvSpPr txBox="1"/>
      </xdr:nvSpPr>
      <xdr:spPr>
        <a:xfrm>
          <a:off x="12611744" y="10594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a:extLst>
            <a:ext uri="{FF2B5EF4-FFF2-40B4-BE49-F238E27FC236}">
              <a16:creationId xmlns:a16="http://schemas.microsoft.com/office/drawing/2014/main" id="{00000000-0008-0000-0200-000034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a:extLst>
            <a:ext uri="{FF2B5EF4-FFF2-40B4-BE49-F238E27FC236}">
              <a16:creationId xmlns:a16="http://schemas.microsoft.com/office/drawing/2014/main" id="{00000000-0008-0000-0200-000035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a:extLst>
            <a:ext uri="{FF2B5EF4-FFF2-40B4-BE49-F238E27FC236}">
              <a16:creationId xmlns:a16="http://schemas.microsoft.com/office/drawing/2014/main" id="{00000000-0008-0000-0200-000036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a:extLst>
            <a:ext uri="{FF2B5EF4-FFF2-40B4-BE49-F238E27FC236}">
              <a16:creationId xmlns:a16="http://schemas.microsoft.com/office/drawing/2014/main" id="{00000000-0008-0000-0200-000037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a:extLst>
            <a:ext uri="{FF2B5EF4-FFF2-40B4-BE49-F238E27FC236}">
              <a16:creationId xmlns:a16="http://schemas.microsoft.com/office/drawing/2014/main" id="{00000000-0008-0000-0200-000038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a:extLst>
            <a:ext uri="{FF2B5EF4-FFF2-40B4-BE49-F238E27FC236}">
              <a16:creationId xmlns:a16="http://schemas.microsoft.com/office/drawing/2014/main" id="{00000000-0008-0000-0200-000039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a:extLst>
            <a:ext uri="{FF2B5EF4-FFF2-40B4-BE49-F238E27FC236}">
              <a16:creationId xmlns:a16="http://schemas.microsoft.com/office/drawing/2014/main" id="{00000000-0008-0000-0200-00003A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a:extLst>
            <a:ext uri="{FF2B5EF4-FFF2-40B4-BE49-F238E27FC236}">
              <a16:creationId xmlns:a16="http://schemas.microsoft.com/office/drawing/2014/main" id="{00000000-0008-0000-0200-00003B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a:extLst>
            <a:ext uri="{FF2B5EF4-FFF2-40B4-BE49-F238E27FC236}">
              <a16:creationId xmlns:a16="http://schemas.microsoft.com/office/drawing/2014/main" id="{00000000-0008-0000-0200-00003C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a:extLst>
            <a:ext uri="{FF2B5EF4-FFF2-40B4-BE49-F238E27FC236}">
              <a16:creationId xmlns:a16="http://schemas.microsoft.com/office/drawing/2014/main" id="{00000000-0008-0000-0200-00003D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4" name="直線コネクタ 573">
          <a:extLst>
            <a:ext uri="{FF2B5EF4-FFF2-40B4-BE49-F238E27FC236}">
              <a16:creationId xmlns:a16="http://schemas.microsoft.com/office/drawing/2014/main" id="{00000000-0008-0000-0200-00003E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5" name="テキスト ボックス 574">
          <a:extLst>
            <a:ext uri="{FF2B5EF4-FFF2-40B4-BE49-F238E27FC236}">
              <a16:creationId xmlns:a16="http://schemas.microsoft.com/office/drawing/2014/main" id="{00000000-0008-0000-0200-00003F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6" name="直線コネクタ 575">
          <a:extLst>
            <a:ext uri="{FF2B5EF4-FFF2-40B4-BE49-F238E27FC236}">
              <a16:creationId xmlns:a16="http://schemas.microsoft.com/office/drawing/2014/main" id="{00000000-0008-0000-0200-000040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7" name="テキスト ボックス 576">
          <a:extLst>
            <a:ext uri="{FF2B5EF4-FFF2-40B4-BE49-F238E27FC236}">
              <a16:creationId xmlns:a16="http://schemas.microsoft.com/office/drawing/2014/main" id="{00000000-0008-0000-0200-000041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8" name="直線コネクタ 577">
          <a:extLst>
            <a:ext uri="{FF2B5EF4-FFF2-40B4-BE49-F238E27FC236}">
              <a16:creationId xmlns:a16="http://schemas.microsoft.com/office/drawing/2014/main" id="{00000000-0008-0000-0200-000042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9" name="テキスト ボックス 578">
          <a:extLst>
            <a:ext uri="{FF2B5EF4-FFF2-40B4-BE49-F238E27FC236}">
              <a16:creationId xmlns:a16="http://schemas.microsoft.com/office/drawing/2014/main" id="{00000000-0008-0000-0200-000043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0" name="直線コネクタ 579">
          <a:extLst>
            <a:ext uri="{FF2B5EF4-FFF2-40B4-BE49-F238E27FC236}">
              <a16:creationId xmlns:a16="http://schemas.microsoft.com/office/drawing/2014/main" id="{00000000-0008-0000-0200-000044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1" name="テキスト ボックス 580">
          <a:extLst>
            <a:ext uri="{FF2B5EF4-FFF2-40B4-BE49-F238E27FC236}">
              <a16:creationId xmlns:a16="http://schemas.microsoft.com/office/drawing/2014/main" id="{00000000-0008-0000-0200-000045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2" name="直線コネクタ 581">
          <a:extLst>
            <a:ext uri="{FF2B5EF4-FFF2-40B4-BE49-F238E27FC236}">
              <a16:creationId xmlns:a16="http://schemas.microsoft.com/office/drawing/2014/main" id="{00000000-0008-0000-0200-000046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3" name="テキスト ボックス 582">
          <a:extLst>
            <a:ext uri="{FF2B5EF4-FFF2-40B4-BE49-F238E27FC236}">
              <a16:creationId xmlns:a16="http://schemas.microsoft.com/office/drawing/2014/main" id="{00000000-0008-0000-0200-000047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4" name="【保健センター・保健所】&#10;一人当たり面積グラフ枠">
          <a:extLst>
            <a:ext uri="{FF2B5EF4-FFF2-40B4-BE49-F238E27FC236}">
              <a16:creationId xmlns:a16="http://schemas.microsoft.com/office/drawing/2014/main" id="{00000000-0008-0000-0200-000048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11430</xdr:rowOff>
    </xdr:from>
    <xdr:to>
      <xdr:col>116</xdr:col>
      <xdr:colOff>62864</xdr:colOff>
      <xdr:row>63</xdr:row>
      <xdr:rowOff>66294</xdr:rowOff>
    </xdr:to>
    <xdr:cxnSp macro="">
      <xdr:nvCxnSpPr>
        <xdr:cNvPr id="585" name="直線コネクタ 584">
          <a:extLst>
            <a:ext uri="{FF2B5EF4-FFF2-40B4-BE49-F238E27FC236}">
              <a16:creationId xmlns:a16="http://schemas.microsoft.com/office/drawing/2014/main" id="{00000000-0008-0000-0200-000049020000}"/>
            </a:ext>
          </a:extLst>
        </xdr:cNvPr>
        <xdr:cNvCxnSpPr/>
      </xdr:nvCxnSpPr>
      <xdr:spPr>
        <a:xfrm flipV="1">
          <a:off x="22160864" y="9784080"/>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70121</xdr:rowOff>
    </xdr:from>
    <xdr:ext cx="469744" cy="259045"/>
    <xdr:sp macro="" textlink="">
      <xdr:nvSpPr>
        <xdr:cNvPr id="586" name="【保健センター・保健所】&#10;一人当たり面積最小値テキスト">
          <a:extLst>
            <a:ext uri="{FF2B5EF4-FFF2-40B4-BE49-F238E27FC236}">
              <a16:creationId xmlns:a16="http://schemas.microsoft.com/office/drawing/2014/main" id="{00000000-0008-0000-0200-00004A020000}"/>
            </a:ext>
          </a:extLst>
        </xdr:cNvPr>
        <xdr:cNvSpPr txBox="1"/>
      </xdr:nvSpPr>
      <xdr:spPr>
        <a:xfrm>
          <a:off x="22199600" y="1087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66294</xdr:rowOff>
    </xdr:from>
    <xdr:to>
      <xdr:col>116</xdr:col>
      <xdr:colOff>152400</xdr:colOff>
      <xdr:row>63</xdr:row>
      <xdr:rowOff>66294</xdr:rowOff>
    </xdr:to>
    <xdr:cxnSp macro="">
      <xdr:nvCxnSpPr>
        <xdr:cNvPr id="587" name="直線コネクタ 586">
          <a:extLst>
            <a:ext uri="{FF2B5EF4-FFF2-40B4-BE49-F238E27FC236}">
              <a16:creationId xmlns:a16="http://schemas.microsoft.com/office/drawing/2014/main" id="{00000000-0008-0000-0200-00004B020000}"/>
            </a:ext>
          </a:extLst>
        </xdr:cNvPr>
        <xdr:cNvCxnSpPr/>
      </xdr:nvCxnSpPr>
      <xdr:spPr>
        <a:xfrm>
          <a:off x="22072600" y="1086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129557</xdr:rowOff>
    </xdr:from>
    <xdr:ext cx="469744" cy="259045"/>
    <xdr:sp macro="" textlink="">
      <xdr:nvSpPr>
        <xdr:cNvPr id="588" name="【保健センター・保健所】&#10;一人当たり面積最大値テキスト">
          <a:extLst>
            <a:ext uri="{FF2B5EF4-FFF2-40B4-BE49-F238E27FC236}">
              <a16:creationId xmlns:a16="http://schemas.microsoft.com/office/drawing/2014/main" id="{00000000-0008-0000-0200-00004C020000}"/>
            </a:ext>
          </a:extLst>
        </xdr:cNvPr>
        <xdr:cNvSpPr txBox="1"/>
      </xdr:nvSpPr>
      <xdr:spPr>
        <a:xfrm>
          <a:off x="22199600" y="955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11430</xdr:rowOff>
    </xdr:from>
    <xdr:to>
      <xdr:col>116</xdr:col>
      <xdr:colOff>152400</xdr:colOff>
      <xdr:row>57</xdr:row>
      <xdr:rowOff>11430</xdr:rowOff>
    </xdr:to>
    <xdr:cxnSp macro="">
      <xdr:nvCxnSpPr>
        <xdr:cNvPr id="589" name="直線コネクタ 588">
          <a:extLst>
            <a:ext uri="{FF2B5EF4-FFF2-40B4-BE49-F238E27FC236}">
              <a16:creationId xmlns:a16="http://schemas.microsoft.com/office/drawing/2014/main" id="{00000000-0008-0000-0200-00004D020000}"/>
            </a:ext>
          </a:extLst>
        </xdr:cNvPr>
        <xdr:cNvCxnSpPr/>
      </xdr:nvCxnSpPr>
      <xdr:spPr>
        <a:xfrm>
          <a:off x="22072600" y="97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102379</xdr:rowOff>
    </xdr:from>
    <xdr:ext cx="469744" cy="259045"/>
    <xdr:sp macro="" textlink="">
      <xdr:nvSpPr>
        <xdr:cNvPr id="590" name="【保健センター・保健所】&#10;一人当たり面積平均値テキスト">
          <a:extLst>
            <a:ext uri="{FF2B5EF4-FFF2-40B4-BE49-F238E27FC236}">
              <a16:creationId xmlns:a16="http://schemas.microsoft.com/office/drawing/2014/main" id="{00000000-0008-0000-0200-00004E020000}"/>
            </a:ext>
          </a:extLst>
        </xdr:cNvPr>
        <xdr:cNvSpPr txBox="1"/>
      </xdr:nvSpPr>
      <xdr:spPr>
        <a:xfrm>
          <a:off x="22199600" y="10389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79502</xdr:rowOff>
    </xdr:from>
    <xdr:to>
      <xdr:col>116</xdr:col>
      <xdr:colOff>114300</xdr:colOff>
      <xdr:row>62</xdr:row>
      <xdr:rowOff>9652</xdr:rowOff>
    </xdr:to>
    <xdr:sp macro="" textlink="">
      <xdr:nvSpPr>
        <xdr:cNvPr id="591" name="フローチャート: 判断 590">
          <a:extLst>
            <a:ext uri="{FF2B5EF4-FFF2-40B4-BE49-F238E27FC236}">
              <a16:creationId xmlns:a16="http://schemas.microsoft.com/office/drawing/2014/main" id="{00000000-0008-0000-0200-00004F020000}"/>
            </a:ext>
          </a:extLst>
        </xdr:cNvPr>
        <xdr:cNvSpPr/>
      </xdr:nvSpPr>
      <xdr:spPr>
        <a:xfrm>
          <a:off x="22110700" y="1053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116078</xdr:rowOff>
    </xdr:from>
    <xdr:to>
      <xdr:col>112</xdr:col>
      <xdr:colOff>38100</xdr:colOff>
      <xdr:row>62</xdr:row>
      <xdr:rowOff>46228</xdr:rowOff>
    </xdr:to>
    <xdr:sp macro="" textlink="">
      <xdr:nvSpPr>
        <xdr:cNvPr id="592" name="フローチャート: 判断 591">
          <a:extLst>
            <a:ext uri="{FF2B5EF4-FFF2-40B4-BE49-F238E27FC236}">
              <a16:creationId xmlns:a16="http://schemas.microsoft.com/office/drawing/2014/main" id="{00000000-0008-0000-0200-000050020000}"/>
            </a:ext>
          </a:extLst>
        </xdr:cNvPr>
        <xdr:cNvSpPr/>
      </xdr:nvSpPr>
      <xdr:spPr>
        <a:xfrm>
          <a:off x="21272500" y="1057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125222</xdr:rowOff>
    </xdr:from>
    <xdr:to>
      <xdr:col>107</xdr:col>
      <xdr:colOff>101600</xdr:colOff>
      <xdr:row>62</xdr:row>
      <xdr:rowOff>55372</xdr:rowOff>
    </xdr:to>
    <xdr:sp macro="" textlink="">
      <xdr:nvSpPr>
        <xdr:cNvPr id="593" name="フローチャート: 判断 592">
          <a:extLst>
            <a:ext uri="{FF2B5EF4-FFF2-40B4-BE49-F238E27FC236}">
              <a16:creationId xmlns:a16="http://schemas.microsoft.com/office/drawing/2014/main" id="{00000000-0008-0000-0200-000051020000}"/>
            </a:ext>
          </a:extLst>
        </xdr:cNvPr>
        <xdr:cNvSpPr/>
      </xdr:nvSpPr>
      <xdr:spPr>
        <a:xfrm>
          <a:off x="20383500" y="105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111506</xdr:rowOff>
    </xdr:from>
    <xdr:to>
      <xdr:col>102</xdr:col>
      <xdr:colOff>165100</xdr:colOff>
      <xdr:row>62</xdr:row>
      <xdr:rowOff>41656</xdr:rowOff>
    </xdr:to>
    <xdr:sp macro="" textlink="">
      <xdr:nvSpPr>
        <xdr:cNvPr id="594" name="フローチャート: 判断 593">
          <a:extLst>
            <a:ext uri="{FF2B5EF4-FFF2-40B4-BE49-F238E27FC236}">
              <a16:creationId xmlns:a16="http://schemas.microsoft.com/office/drawing/2014/main" id="{00000000-0008-0000-0200-000052020000}"/>
            </a:ext>
          </a:extLst>
        </xdr:cNvPr>
        <xdr:cNvSpPr/>
      </xdr:nvSpPr>
      <xdr:spPr>
        <a:xfrm>
          <a:off x="19494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70358</xdr:rowOff>
    </xdr:from>
    <xdr:to>
      <xdr:col>98</xdr:col>
      <xdr:colOff>38100</xdr:colOff>
      <xdr:row>62</xdr:row>
      <xdr:rowOff>508</xdr:rowOff>
    </xdr:to>
    <xdr:sp macro="" textlink="">
      <xdr:nvSpPr>
        <xdr:cNvPr id="595" name="フローチャート: 判断 594">
          <a:extLst>
            <a:ext uri="{FF2B5EF4-FFF2-40B4-BE49-F238E27FC236}">
              <a16:creationId xmlns:a16="http://schemas.microsoft.com/office/drawing/2014/main" id="{00000000-0008-0000-0200-000053020000}"/>
            </a:ext>
          </a:extLst>
        </xdr:cNvPr>
        <xdr:cNvSpPr/>
      </xdr:nvSpPr>
      <xdr:spPr>
        <a:xfrm>
          <a:off x="18605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00000000-0008-0000-0200-000054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00000000-0008-0000-0200-000055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00000000-0008-0000-0200-000056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00000000-0008-0000-0200-000057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00000000-0008-0000-0200-000058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15494</xdr:rowOff>
    </xdr:from>
    <xdr:to>
      <xdr:col>116</xdr:col>
      <xdr:colOff>114300</xdr:colOff>
      <xdr:row>63</xdr:row>
      <xdr:rowOff>117094</xdr:rowOff>
    </xdr:to>
    <xdr:sp macro="" textlink="">
      <xdr:nvSpPr>
        <xdr:cNvPr id="601" name="楕円 600">
          <a:extLst>
            <a:ext uri="{FF2B5EF4-FFF2-40B4-BE49-F238E27FC236}">
              <a16:creationId xmlns:a16="http://schemas.microsoft.com/office/drawing/2014/main" id="{00000000-0008-0000-0200-000059020000}"/>
            </a:ext>
          </a:extLst>
        </xdr:cNvPr>
        <xdr:cNvSpPr/>
      </xdr:nvSpPr>
      <xdr:spPr>
        <a:xfrm>
          <a:off x="22110700" y="1081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101871</xdr:rowOff>
    </xdr:from>
    <xdr:ext cx="469744" cy="259045"/>
    <xdr:sp macro="" textlink="">
      <xdr:nvSpPr>
        <xdr:cNvPr id="602" name="【保健センター・保健所】&#10;一人当たり面積該当値テキスト">
          <a:extLst>
            <a:ext uri="{FF2B5EF4-FFF2-40B4-BE49-F238E27FC236}">
              <a16:creationId xmlns:a16="http://schemas.microsoft.com/office/drawing/2014/main" id="{00000000-0008-0000-0200-00005A020000}"/>
            </a:ext>
          </a:extLst>
        </xdr:cNvPr>
        <xdr:cNvSpPr txBox="1"/>
      </xdr:nvSpPr>
      <xdr:spPr>
        <a:xfrm>
          <a:off x="22199600" y="10731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15494</xdr:rowOff>
    </xdr:from>
    <xdr:to>
      <xdr:col>112</xdr:col>
      <xdr:colOff>38100</xdr:colOff>
      <xdr:row>63</xdr:row>
      <xdr:rowOff>117094</xdr:rowOff>
    </xdr:to>
    <xdr:sp macro="" textlink="">
      <xdr:nvSpPr>
        <xdr:cNvPr id="603" name="楕円 602">
          <a:extLst>
            <a:ext uri="{FF2B5EF4-FFF2-40B4-BE49-F238E27FC236}">
              <a16:creationId xmlns:a16="http://schemas.microsoft.com/office/drawing/2014/main" id="{00000000-0008-0000-0200-00005B020000}"/>
            </a:ext>
          </a:extLst>
        </xdr:cNvPr>
        <xdr:cNvSpPr/>
      </xdr:nvSpPr>
      <xdr:spPr>
        <a:xfrm>
          <a:off x="21272500" y="1081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66294</xdr:rowOff>
    </xdr:from>
    <xdr:to>
      <xdr:col>116</xdr:col>
      <xdr:colOff>63500</xdr:colOff>
      <xdr:row>63</xdr:row>
      <xdr:rowOff>66294</xdr:rowOff>
    </xdr:to>
    <xdr:cxnSp macro="">
      <xdr:nvCxnSpPr>
        <xdr:cNvPr id="604" name="直線コネクタ 603">
          <a:extLst>
            <a:ext uri="{FF2B5EF4-FFF2-40B4-BE49-F238E27FC236}">
              <a16:creationId xmlns:a16="http://schemas.microsoft.com/office/drawing/2014/main" id="{00000000-0008-0000-0200-00005C020000}"/>
            </a:ext>
          </a:extLst>
        </xdr:cNvPr>
        <xdr:cNvCxnSpPr/>
      </xdr:nvCxnSpPr>
      <xdr:spPr>
        <a:xfrm>
          <a:off x="21323300" y="1086764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10922</xdr:rowOff>
    </xdr:from>
    <xdr:to>
      <xdr:col>107</xdr:col>
      <xdr:colOff>101600</xdr:colOff>
      <xdr:row>63</xdr:row>
      <xdr:rowOff>112522</xdr:rowOff>
    </xdr:to>
    <xdr:sp macro="" textlink="">
      <xdr:nvSpPr>
        <xdr:cNvPr id="605" name="楕円 604">
          <a:extLst>
            <a:ext uri="{FF2B5EF4-FFF2-40B4-BE49-F238E27FC236}">
              <a16:creationId xmlns:a16="http://schemas.microsoft.com/office/drawing/2014/main" id="{00000000-0008-0000-0200-00005D020000}"/>
            </a:ext>
          </a:extLst>
        </xdr:cNvPr>
        <xdr:cNvSpPr/>
      </xdr:nvSpPr>
      <xdr:spPr>
        <a:xfrm>
          <a:off x="20383500" y="1081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61722</xdr:rowOff>
    </xdr:from>
    <xdr:to>
      <xdr:col>111</xdr:col>
      <xdr:colOff>177800</xdr:colOff>
      <xdr:row>63</xdr:row>
      <xdr:rowOff>66294</xdr:rowOff>
    </xdr:to>
    <xdr:cxnSp macro="">
      <xdr:nvCxnSpPr>
        <xdr:cNvPr id="606" name="直線コネクタ 605">
          <a:extLst>
            <a:ext uri="{FF2B5EF4-FFF2-40B4-BE49-F238E27FC236}">
              <a16:creationId xmlns:a16="http://schemas.microsoft.com/office/drawing/2014/main" id="{00000000-0008-0000-0200-00005E020000}"/>
            </a:ext>
          </a:extLst>
        </xdr:cNvPr>
        <xdr:cNvCxnSpPr/>
      </xdr:nvCxnSpPr>
      <xdr:spPr>
        <a:xfrm>
          <a:off x="20434300" y="108630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15494</xdr:rowOff>
    </xdr:from>
    <xdr:to>
      <xdr:col>102</xdr:col>
      <xdr:colOff>165100</xdr:colOff>
      <xdr:row>63</xdr:row>
      <xdr:rowOff>117094</xdr:rowOff>
    </xdr:to>
    <xdr:sp macro="" textlink="">
      <xdr:nvSpPr>
        <xdr:cNvPr id="607" name="楕円 606">
          <a:extLst>
            <a:ext uri="{FF2B5EF4-FFF2-40B4-BE49-F238E27FC236}">
              <a16:creationId xmlns:a16="http://schemas.microsoft.com/office/drawing/2014/main" id="{00000000-0008-0000-0200-00005F020000}"/>
            </a:ext>
          </a:extLst>
        </xdr:cNvPr>
        <xdr:cNvSpPr/>
      </xdr:nvSpPr>
      <xdr:spPr>
        <a:xfrm>
          <a:off x="19494500" y="1081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61722</xdr:rowOff>
    </xdr:from>
    <xdr:to>
      <xdr:col>107</xdr:col>
      <xdr:colOff>50800</xdr:colOff>
      <xdr:row>63</xdr:row>
      <xdr:rowOff>66294</xdr:rowOff>
    </xdr:to>
    <xdr:cxnSp macro="">
      <xdr:nvCxnSpPr>
        <xdr:cNvPr id="608" name="直線コネクタ 607">
          <a:extLst>
            <a:ext uri="{FF2B5EF4-FFF2-40B4-BE49-F238E27FC236}">
              <a16:creationId xmlns:a16="http://schemas.microsoft.com/office/drawing/2014/main" id="{00000000-0008-0000-0200-000060020000}"/>
            </a:ext>
          </a:extLst>
        </xdr:cNvPr>
        <xdr:cNvCxnSpPr/>
      </xdr:nvCxnSpPr>
      <xdr:spPr>
        <a:xfrm flipV="1">
          <a:off x="19545300" y="108630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15494</xdr:rowOff>
    </xdr:from>
    <xdr:to>
      <xdr:col>98</xdr:col>
      <xdr:colOff>38100</xdr:colOff>
      <xdr:row>63</xdr:row>
      <xdr:rowOff>117094</xdr:rowOff>
    </xdr:to>
    <xdr:sp macro="" textlink="">
      <xdr:nvSpPr>
        <xdr:cNvPr id="609" name="楕円 608">
          <a:extLst>
            <a:ext uri="{FF2B5EF4-FFF2-40B4-BE49-F238E27FC236}">
              <a16:creationId xmlns:a16="http://schemas.microsoft.com/office/drawing/2014/main" id="{00000000-0008-0000-0200-000061020000}"/>
            </a:ext>
          </a:extLst>
        </xdr:cNvPr>
        <xdr:cNvSpPr/>
      </xdr:nvSpPr>
      <xdr:spPr>
        <a:xfrm>
          <a:off x="18605500" y="1081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66294</xdr:rowOff>
    </xdr:from>
    <xdr:to>
      <xdr:col>102</xdr:col>
      <xdr:colOff>114300</xdr:colOff>
      <xdr:row>63</xdr:row>
      <xdr:rowOff>66294</xdr:rowOff>
    </xdr:to>
    <xdr:cxnSp macro="">
      <xdr:nvCxnSpPr>
        <xdr:cNvPr id="610" name="直線コネクタ 609">
          <a:extLst>
            <a:ext uri="{FF2B5EF4-FFF2-40B4-BE49-F238E27FC236}">
              <a16:creationId xmlns:a16="http://schemas.microsoft.com/office/drawing/2014/main" id="{00000000-0008-0000-0200-000062020000}"/>
            </a:ext>
          </a:extLst>
        </xdr:cNvPr>
        <xdr:cNvCxnSpPr/>
      </xdr:nvCxnSpPr>
      <xdr:spPr>
        <a:xfrm>
          <a:off x="18656300" y="108676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62755</xdr:rowOff>
    </xdr:from>
    <xdr:ext cx="469744" cy="259045"/>
    <xdr:sp macro="" textlink="">
      <xdr:nvSpPr>
        <xdr:cNvPr id="611" name="n_1aveValue【保健センター・保健所】&#10;一人当たり面積">
          <a:extLst>
            <a:ext uri="{FF2B5EF4-FFF2-40B4-BE49-F238E27FC236}">
              <a16:creationId xmlns:a16="http://schemas.microsoft.com/office/drawing/2014/main" id="{00000000-0008-0000-0200-000063020000}"/>
            </a:ext>
          </a:extLst>
        </xdr:cNvPr>
        <xdr:cNvSpPr txBox="1"/>
      </xdr:nvSpPr>
      <xdr:spPr>
        <a:xfrm>
          <a:off x="21075727" y="1034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71899</xdr:rowOff>
    </xdr:from>
    <xdr:ext cx="469744" cy="259045"/>
    <xdr:sp macro="" textlink="">
      <xdr:nvSpPr>
        <xdr:cNvPr id="612" name="n_2aveValue【保健センター・保健所】&#10;一人当たり面積">
          <a:extLst>
            <a:ext uri="{FF2B5EF4-FFF2-40B4-BE49-F238E27FC236}">
              <a16:creationId xmlns:a16="http://schemas.microsoft.com/office/drawing/2014/main" id="{00000000-0008-0000-0200-000064020000}"/>
            </a:ext>
          </a:extLst>
        </xdr:cNvPr>
        <xdr:cNvSpPr txBox="1"/>
      </xdr:nvSpPr>
      <xdr:spPr>
        <a:xfrm>
          <a:off x="20199427" y="1035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58183</xdr:rowOff>
    </xdr:from>
    <xdr:ext cx="469744" cy="259045"/>
    <xdr:sp macro="" textlink="">
      <xdr:nvSpPr>
        <xdr:cNvPr id="613" name="n_3aveValue【保健センター・保健所】&#10;一人当たり面積">
          <a:extLst>
            <a:ext uri="{FF2B5EF4-FFF2-40B4-BE49-F238E27FC236}">
              <a16:creationId xmlns:a16="http://schemas.microsoft.com/office/drawing/2014/main" id="{00000000-0008-0000-0200-000065020000}"/>
            </a:ext>
          </a:extLst>
        </xdr:cNvPr>
        <xdr:cNvSpPr txBox="1"/>
      </xdr:nvSpPr>
      <xdr:spPr>
        <a:xfrm>
          <a:off x="19310427" y="1034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17035</xdr:rowOff>
    </xdr:from>
    <xdr:ext cx="469744" cy="259045"/>
    <xdr:sp macro="" textlink="">
      <xdr:nvSpPr>
        <xdr:cNvPr id="614" name="n_4aveValue【保健センター・保健所】&#10;一人当たり面積">
          <a:extLst>
            <a:ext uri="{FF2B5EF4-FFF2-40B4-BE49-F238E27FC236}">
              <a16:creationId xmlns:a16="http://schemas.microsoft.com/office/drawing/2014/main" id="{00000000-0008-0000-0200-000066020000}"/>
            </a:ext>
          </a:extLst>
        </xdr:cNvPr>
        <xdr:cNvSpPr txBox="1"/>
      </xdr:nvSpPr>
      <xdr:spPr>
        <a:xfrm>
          <a:off x="18421427" y="1030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108221</xdr:rowOff>
    </xdr:from>
    <xdr:ext cx="469744" cy="259045"/>
    <xdr:sp macro="" textlink="">
      <xdr:nvSpPr>
        <xdr:cNvPr id="615" name="n_1mainValue【保健センター・保健所】&#10;一人当たり面積">
          <a:extLst>
            <a:ext uri="{FF2B5EF4-FFF2-40B4-BE49-F238E27FC236}">
              <a16:creationId xmlns:a16="http://schemas.microsoft.com/office/drawing/2014/main" id="{00000000-0008-0000-0200-000067020000}"/>
            </a:ext>
          </a:extLst>
        </xdr:cNvPr>
        <xdr:cNvSpPr txBox="1"/>
      </xdr:nvSpPr>
      <xdr:spPr>
        <a:xfrm>
          <a:off x="21075727" y="1090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103649</xdr:rowOff>
    </xdr:from>
    <xdr:ext cx="469744" cy="259045"/>
    <xdr:sp macro="" textlink="">
      <xdr:nvSpPr>
        <xdr:cNvPr id="616" name="n_2mainValue【保健センター・保健所】&#10;一人当たり面積">
          <a:extLst>
            <a:ext uri="{FF2B5EF4-FFF2-40B4-BE49-F238E27FC236}">
              <a16:creationId xmlns:a16="http://schemas.microsoft.com/office/drawing/2014/main" id="{00000000-0008-0000-0200-000068020000}"/>
            </a:ext>
          </a:extLst>
        </xdr:cNvPr>
        <xdr:cNvSpPr txBox="1"/>
      </xdr:nvSpPr>
      <xdr:spPr>
        <a:xfrm>
          <a:off x="20199427" y="1090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108221</xdr:rowOff>
    </xdr:from>
    <xdr:ext cx="469744" cy="259045"/>
    <xdr:sp macro="" textlink="">
      <xdr:nvSpPr>
        <xdr:cNvPr id="617" name="n_3mainValue【保健センター・保健所】&#10;一人当たり面積">
          <a:extLst>
            <a:ext uri="{FF2B5EF4-FFF2-40B4-BE49-F238E27FC236}">
              <a16:creationId xmlns:a16="http://schemas.microsoft.com/office/drawing/2014/main" id="{00000000-0008-0000-0200-000069020000}"/>
            </a:ext>
          </a:extLst>
        </xdr:cNvPr>
        <xdr:cNvSpPr txBox="1"/>
      </xdr:nvSpPr>
      <xdr:spPr>
        <a:xfrm>
          <a:off x="19310427" y="1090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108221</xdr:rowOff>
    </xdr:from>
    <xdr:ext cx="469744" cy="259045"/>
    <xdr:sp macro="" textlink="">
      <xdr:nvSpPr>
        <xdr:cNvPr id="618" name="n_4mainValue【保健センター・保健所】&#10;一人当たり面積">
          <a:extLst>
            <a:ext uri="{FF2B5EF4-FFF2-40B4-BE49-F238E27FC236}">
              <a16:creationId xmlns:a16="http://schemas.microsoft.com/office/drawing/2014/main" id="{00000000-0008-0000-0200-00006A020000}"/>
            </a:ext>
          </a:extLst>
        </xdr:cNvPr>
        <xdr:cNvSpPr txBox="1"/>
      </xdr:nvSpPr>
      <xdr:spPr>
        <a:xfrm>
          <a:off x="18421427" y="1090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9" name="正方形/長方形 618">
          <a:extLst>
            <a:ext uri="{FF2B5EF4-FFF2-40B4-BE49-F238E27FC236}">
              <a16:creationId xmlns:a16="http://schemas.microsoft.com/office/drawing/2014/main" id="{00000000-0008-0000-0200-00006B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0" name="正方形/長方形 619">
          <a:extLst>
            <a:ext uri="{FF2B5EF4-FFF2-40B4-BE49-F238E27FC236}">
              <a16:creationId xmlns:a16="http://schemas.microsoft.com/office/drawing/2014/main" id="{00000000-0008-0000-0200-00006C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1" name="正方形/長方形 620">
          <a:extLst>
            <a:ext uri="{FF2B5EF4-FFF2-40B4-BE49-F238E27FC236}">
              <a16:creationId xmlns:a16="http://schemas.microsoft.com/office/drawing/2014/main" id="{00000000-0008-0000-0200-00006D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2" name="正方形/長方形 621">
          <a:extLst>
            <a:ext uri="{FF2B5EF4-FFF2-40B4-BE49-F238E27FC236}">
              <a16:creationId xmlns:a16="http://schemas.microsoft.com/office/drawing/2014/main" id="{00000000-0008-0000-0200-00006E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3" name="正方形/長方形 622">
          <a:extLst>
            <a:ext uri="{FF2B5EF4-FFF2-40B4-BE49-F238E27FC236}">
              <a16:creationId xmlns:a16="http://schemas.microsoft.com/office/drawing/2014/main" id="{00000000-0008-0000-0200-00006F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4" name="正方形/長方形 623">
          <a:extLst>
            <a:ext uri="{FF2B5EF4-FFF2-40B4-BE49-F238E27FC236}">
              <a16:creationId xmlns:a16="http://schemas.microsoft.com/office/drawing/2014/main" id="{00000000-0008-0000-0200-000070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5" name="正方形/長方形 624">
          <a:extLst>
            <a:ext uri="{FF2B5EF4-FFF2-40B4-BE49-F238E27FC236}">
              <a16:creationId xmlns:a16="http://schemas.microsoft.com/office/drawing/2014/main" id="{00000000-0008-0000-0200-000071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6" name="正方形/長方形 625">
          <a:extLst>
            <a:ext uri="{FF2B5EF4-FFF2-40B4-BE49-F238E27FC236}">
              <a16:creationId xmlns:a16="http://schemas.microsoft.com/office/drawing/2014/main" id="{00000000-0008-0000-0200-000072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7" name="テキスト ボックス 626">
          <a:extLst>
            <a:ext uri="{FF2B5EF4-FFF2-40B4-BE49-F238E27FC236}">
              <a16:creationId xmlns:a16="http://schemas.microsoft.com/office/drawing/2014/main" id="{00000000-0008-0000-0200-000073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8" name="直線コネクタ 627">
          <a:extLst>
            <a:ext uri="{FF2B5EF4-FFF2-40B4-BE49-F238E27FC236}">
              <a16:creationId xmlns:a16="http://schemas.microsoft.com/office/drawing/2014/main" id="{00000000-0008-0000-0200-000074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9" name="テキスト ボックス 628">
          <a:extLst>
            <a:ext uri="{FF2B5EF4-FFF2-40B4-BE49-F238E27FC236}">
              <a16:creationId xmlns:a16="http://schemas.microsoft.com/office/drawing/2014/main" id="{00000000-0008-0000-0200-000075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0" name="直線コネクタ 629">
          <a:extLst>
            <a:ext uri="{FF2B5EF4-FFF2-40B4-BE49-F238E27FC236}">
              <a16:creationId xmlns:a16="http://schemas.microsoft.com/office/drawing/2014/main" id="{00000000-0008-0000-0200-000076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1" name="テキスト ボックス 630">
          <a:extLst>
            <a:ext uri="{FF2B5EF4-FFF2-40B4-BE49-F238E27FC236}">
              <a16:creationId xmlns:a16="http://schemas.microsoft.com/office/drawing/2014/main" id="{00000000-0008-0000-0200-000077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2" name="直線コネクタ 631">
          <a:extLst>
            <a:ext uri="{FF2B5EF4-FFF2-40B4-BE49-F238E27FC236}">
              <a16:creationId xmlns:a16="http://schemas.microsoft.com/office/drawing/2014/main" id="{00000000-0008-0000-0200-000078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3" name="テキスト ボックス 632">
          <a:extLst>
            <a:ext uri="{FF2B5EF4-FFF2-40B4-BE49-F238E27FC236}">
              <a16:creationId xmlns:a16="http://schemas.microsoft.com/office/drawing/2014/main" id="{00000000-0008-0000-0200-000079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4" name="直線コネクタ 633">
          <a:extLst>
            <a:ext uri="{FF2B5EF4-FFF2-40B4-BE49-F238E27FC236}">
              <a16:creationId xmlns:a16="http://schemas.microsoft.com/office/drawing/2014/main" id="{00000000-0008-0000-0200-00007A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5" name="テキスト ボックス 634">
          <a:extLst>
            <a:ext uri="{FF2B5EF4-FFF2-40B4-BE49-F238E27FC236}">
              <a16:creationId xmlns:a16="http://schemas.microsoft.com/office/drawing/2014/main" id="{00000000-0008-0000-0200-00007B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6" name="直線コネクタ 635">
          <a:extLst>
            <a:ext uri="{FF2B5EF4-FFF2-40B4-BE49-F238E27FC236}">
              <a16:creationId xmlns:a16="http://schemas.microsoft.com/office/drawing/2014/main" id="{00000000-0008-0000-0200-00007C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7" name="テキスト ボックス 636">
          <a:extLst>
            <a:ext uri="{FF2B5EF4-FFF2-40B4-BE49-F238E27FC236}">
              <a16:creationId xmlns:a16="http://schemas.microsoft.com/office/drawing/2014/main" id="{00000000-0008-0000-0200-00007D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8" name="直線コネクタ 637">
          <a:extLst>
            <a:ext uri="{FF2B5EF4-FFF2-40B4-BE49-F238E27FC236}">
              <a16:creationId xmlns:a16="http://schemas.microsoft.com/office/drawing/2014/main" id="{00000000-0008-0000-0200-00007E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9" name="テキスト ボックス 638">
          <a:extLst>
            <a:ext uri="{FF2B5EF4-FFF2-40B4-BE49-F238E27FC236}">
              <a16:creationId xmlns:a16="http://schemas.microsoft.com/office/drawing/2014/main" id="{00000000-0008-0000-0200-00007F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0" name="直線コネクタ 639">
          <a:extLst>
            <a:ext uri="{FF2B5EF4-FFF2-40B4-BE49-F238E27FC236}">
              <a16:creationId xmlns:a16="http://schemas.microsoft.com/office/drawing/2014/main" id="{00000000-0008-0000-0200-000080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1" name="テキスト ボックス 640">
          <a:extLst>
            <a:ext uri="{FF2B5EF4-FFF2-40B4-BE49-F238E27FC236}">
              <a16:creationId xmlns:a16="http://schemas.microsoft.com/office/drawing/2014/main" id="{00000000-0008-0000-0200-000081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2" name="直線コネクタ 641">
          <a:extLst>
            <a:ext uri="{FF2B5EF4-FFF2-40B4-BE49-F238E27FC236}">
              <a16:creationId xmlns:a16="http://schemas.microsoft.com/office/drawing/2014/main" id="{00000000-0008-0000-0200-000082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3" name="【消防施設】&#10;有形固定資産減価償却率グラフ枠">
          <a:extLst>
            <a:ext uri="{FF2B5EF4-FFF2-40B4-BE49-F238E27FC236}">
              <a16:creationId xmlns:a16="http://schemas.microsoft.com/office/drawing/2014/main" id="{00000000-0008-0000-0200-000083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60961</xdr:rowOff>
    </xdr:from>
    <xdr:to>
      <xdr:col>85</xdr:col>
      <xdr:colOff>126364</xdr:colOff>
      <xdr:row>86</xdr:row>
      <xdr:rowOff>95250</xdr:rowOff>
    </xdr:to>
    <xdr:cxnSp macro="">
      <xdr:nvCxnSpPr>
        <xdr:cNvPr id="644" name="直線コネクタ 643">
          <a:extLst>
            <a:ext uri="{FF2B5EF4-FFF2-40B4-BE49-F238E27FC236}">
              <a16:creationId xmlns:a16="http://schemas.microsoft.com/office/drawing/2014/main" id="{00000000-0008-0000-0200-000084020000}"/>
            </a:ext>
          </a:extLst>
        </xdr:cNvPr>
        <xdr:cNvCxnSpPr/>
      </xdr:nvCxnSpPr>
      <xdr:spPr>
        <a:xfrm flipV="1">
          <a:off x="16318864" y="13434061"/>
          <a:ext cx="0" cy="1405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99077</xdr:rowOff>
    </xdr:from>
    <xdr:ext cx="405111" cy="259045"/>
    <xdr:sp macro="" textlink="">
      <xdr:nvSpPr>
        <xdr:cNvPr id="645" name="【消防施設】&#10;有形固定資産減価償却率最小値テキスト">
          <a:extLst>
            <a:ext uri="{FF2B5EF4-FFF2-40B4-BE49-F238E27FC236}">
              <a16:creationId xmlns:a16="http://schemas.microsoft.com/office/drawing/2014/main" id="{00000000-0008-0000-0200-000085020000}"/>
            </a:ext>
          </a:extLst>
        </xdr:cNvPr>
        <xdr:cNvSpPr txBox="1"/>
      </xdr:nvSpPr>
      <xdr:spPr>
        <a:xfrm>
          <a:off x="16357600" y="1484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95250</xdr:rowOff>
    </xdr:from>
    <xdr:to>
      <xdr:col>86</xdr:col>
      <xdr:colOff>25400</xdr:colOff>
      <xdr:row>86</xdr:row>
      <xdr:rowOff>95250</xdr:rowOff>
    </xdr:to>
    <xdr:cxnSp macro="">
      <xdr:nvCxnSpPr>
        <xdr:cNvPr id="646" name="直線コネクタ 645">
          <a:extLst>
            <a:ext uri="{FF2B5EF4-FFF2-40B4-BE49-F238E27FC236}">
              <a16:creationId xmlns:a16="http://schemas.microsoft.com/office/drawing/2014/main" id="{00000000-0008-0000-0200-000086020000}"/>
            </a:ext>
          </a:extLst>
        </xdr:cNvPr>
        <xdr:cNvCxnSpPr/>
      </xdr:nvCxnSpPr>
      <xdr:spPr>
        <a:xfrm>
          <a:off x="16230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7638</xdr:rowOff>
    </xdr:from>
    <xdr:ext cx="340478" cy="259045"/>
    <xdr:sp macro="" textlink="">
      <xdr:nvSpPr>
        <xdr:cNvPr id="647" name="【消防施設】&#10;有形固定資産減価償却率最大値テキスト">
          <a:extLst>
            <a:ext uri="{FF2B5EF4-FFF2-40B4-BE49-F238E27FC236}">
              <a16:creationId xmlns:a16="http://schemas.microsoft.com/office/drawing/2014/main" id="{00000000-0008-0000-0200-000087020000}"/>
            </a:ext>
          </a:extLst>
        </xdr:cNvPr>
        <xdr:cNvSpPr txBox="1"/>
      </xdr:nvSpPr>
      <xdr:spPr>
        <a:xfrm>
          <a:off x="16357600" y="132092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60961</xdr:rowOff>
    </xdr:from>
    <xdr:to>
      <xdr:col>86</xdr:col>
      <xdr:colOff>25400</xdr:colOff>
      <xdr:row>78</xdr:row>
      <xdr:rowOff>60961</xdr:rowOff>
    </xdr:to>
    <xdr:cxnSp macro="">
      <xdr:nvCxnSpPr>
        <xdr:cNvPr id="648" name="直線コネクタ 647">
          <a:extLst>
            <a:ext uri="{FF2B5EF4-FFF2-40B4-BE49-F238E27FC236}">
              <a16:creationId xmlns:a16="http://schemas.microsoft.com/office/drawing/2014/main" id="{00000000-0008-0000-0200-000088020000}"/>
            </a:ext>
          </a:extLst>
        </xdr:cNvPr>
        <xdr:cNvCxnSpPr/>
      </xdr:nvCxnSpPr>
      <xdr:spPr>
        <a:xfrm>
          <a:off x="16230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17978</xdr:rowOff>
    </xdr:from>
    <xdr:ext cx="405111" cy="259045"/>
    <xdr:sp macro="" textlink="">
      <xdr:nvSpPr>
        <xdr:cNvPr id="649" name="【消防施設】&#10;有形固定資産減価償却率平均値テキスト">
          <a:extLst>
            <a:ext uri="{FF2B5EF4-FFF2-40B4-BE49-F238E27FC236}">
              <a16:creationId xmlns:a16="http://schemas.microsoft.com/office/drawing/2014/main" id="{00000000-0008-0000-0200-000089020000}"/>
            </a:ext>
          </a:extLst>
        </xdr:cNvPr>
        <xdr:cNvSpPr txBox="1"/>
      </xdr:nvSpPr>
      <xdr:spPr>
        <a:xfrm>
          <a:off x="16357600" y="14076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39551</xdr:rowOff>
    </xdr:from>
    <xdr:to>
      <xdr:col>85</xdr:col>
      <xdr:colOff>177800</xdr:colOff>
      <xdr:row>82</xdr:row>
      <xdr:rowOff>141151</xdr:rowOff>
    </xdr:to>
    <xdr:sp macro="" textlink="">
      <xdr:nvSpPr>
        <xdr:cNvPr id="650" name="フローチャート: 判断 649">
          <a:extLst>
            <a:ext uri="{FF2B5EF4-FFF2-40B4-BE49-F238E27FC236}">
              <a16:creationId xmlns:a16="http://schemas.microsoft.com/office/drawing/2014/main" id="{00000000-0008-0000-0200-00008A020000}"/>
            </a:ext>
          </a:extLst>
        </xdr:cNvPr>
        <xdr:cNvSpPr/>
      </xdr:nvSpPr>
      <xdr:spPr>
        <a:xfrm>
          <a:off x="16268700" y="140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90170</xdr:rowOff>
    </xdr:from>
    <xdr:to>
      <xdr:col>81</xdr:col>
      <xdr:colOff>101600</xdr:colOff>
      <xdr:row>83</xdr:row>
      <xdr:rowOff>20320</xdr:rowOff>
    </xdr:to>
    <xdr:sp macro="" textlink="">
      <xdr:nvSpPr>
        <xdr:cNvPr id="651" name="フローチャート: 判断 650">
          <a:extLst>
            <a:ext uri="{FF2B5EF4-FFF2-40B4-BE49-F238E27FC236}">
              <a16:creationId xmlns:a16="http://schemas.microsoft.com/office/drawing/2014/main" id="{00000000-0008-0000-0200-00008B020000}"/>
            </a:ext>
          </a:extLst>
        </xdr:cNvPr>
        <xdr:cNvSpPr/>
      </xdr:nvSpPr>
      <xdr:spPr>
        <a:xfrm>
          <a:off x="15430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57513</xdr:rowOff>
    </xdr:from>
    <xdr:to>
      <xdr:col>76</xdr:col>
      <xdr:colOff>165100</xdr:colOff>
      <xdr:row>82</xdr:row>
      <xdr:rowOff>159113</xdr:rowOff>
    </xdr:to>
    <xdr:sp macro="" textlink="">
      <xdr:nvSpPr>
        <xdr:cNvPr id="652" name="フローチャート: 判断 651">
          <a:extLst>
            <a:ext uri="{FF2B5EF4-FFF2-40B4-BE49-F238E27FC236}">
              <a16:creationId xmlns:a16="http://schemas.microsoft.com/office/drawing/2014/main" id="{00000000-0008-0000-0200-00008C020000}"/>
            </a:ext>
          </a:extLst>
        </xdr:cNvPr>
        <xdr:cNvSpPr/>
      </xdr:nvSpPr>
      <xdr:spPr>
        <a:xfrm>
          <a:off x="14541500" y="1411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3629</xdr:rowOff>
    </xdr:from>
    <xdr:to>
      <xdr:col>72</xdr:col>
      <xdr:colOff>38100</xdr:colOff>
      <xdr:row>82</xdr:row>
      <xdr:rowOff>105229</xdr:rowOff>
    </xdr:to>
    <xdr:sp macro="" textlink="">
      <xdr:nvSpPr>
        <xdr:cNvPr id="653" name="フローチャート: 判断 652">
          <a:extLst>
            <a:ext uri="{FF2B5EF4-FFF2-40B4-BE49-F238E27FC236}">
              <a16:creationId xmlns:a16="http://schemas.microsoft.com/office/drawing/2014/main" id="{00000000-0008-0000-0200-00008D020000}"/>
            </a:ext>
          </a:extLst>
        </xdr:cNvPr>
        <xdr:cNvSpPr/>
      </xdr:nvSpPr>
      <xdr:spPr>
        <a:xfrm>
          <a:off x="13652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160382</xdr:rowOff>
    </xdr:from>
    <xdr:to>
      <xdr:col>67</xdr:col>
      <xdr:colOff>101600</xdr:colOff>
      <xdr:row>82</xdr:row>
      <xdr:rowOff>90532</xdr:rowOff>
    </xdr:to>
    <xdr:sp macro="" textlink="">
      <xdr:nvSpPr>
        <xdr:cNvPr id="654" name="フローチャート: 判断 653">
          <a:extLst>
            <a:ext uri="{FF2B5EF4-FFF2-40B4-BE49-F238E27FC236}">
              <a16:creationId xmlns:a16="http://schemas.microsoft.com/office/drawing/2014/main" id="{00000000-0008-0000-0200-00008E020000}"/>
            </a:ext>
          </a:extLst>
        </xdr:cNvPr>
        <xdr:cNvSpPr/>
      </xdr:nvSpPr>
      <xdr:spPr>
        <a:xfrm>
          <a:off x="12763500" y="1404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00000000-0008-0000-0200-00008F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00000000-0008-0000-0200-000090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00000000-0008-0000-0200-000091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00000000-0008-0000-0200-000092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00000000-0008-0000-0200-000093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10161</xdr:rowOff>
    </xdr:from>
    <xdr:to>
      <xdr:col>85</xdr:col>
      <xdr:colOff>177800</xdr:colOff>
      <xdr:row>78</xdr:row>
      <xdr:rowOff>111761</xdr:rowOff>
    </xdr:to>
    <xdr:sp macro="" textlink="">
      <xdr:nvSpPr>
        <xdr:cNvPr id="660" name="楕円 659">
          <a:extLst>
            <a:ext uri="{FF2B5EF4-FFF2-40B4-BE49-F238E27FC236}">
              <a16:creationId xmlns:a16="http://schemas.microsoft.com/office/drawing/2014/main" id="{00000000-0008-0000-0200-000094020000}"/>
            </a:ext>
          </a:extLst>
        </xdr:cNvPr>
        <xdr:cNvSpPr/>
      </xdr:nvSpPr>
      <xdr:spPr>
        <a:xfrm>
          <a:off x="16268700" y="1338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134638</xdr:rowOff>
    </xdr:from>
    <xdr:ext cx="340478" cy="259045"/>
    <xdr:sp macro="" textlink="">
      <xdr:nvSpPr>
        <xdr:cNvPr id="661" name="【消防施設】&#10;有形固定資産減価償却率該当値テキスト">
          <a:extLst>
            <a:ext uri="{FF2B5EF4-FFF2-40B4-BE49-F238E27FC236}">
              <a16:creationId xmlns:a16="http://schemas.microsoft.com/office/drawing/2014/main" id="{00000000-0008-0000-0200-000095020000}"/>
            </a:ext>
          </a:extLst>
        </xdr:cNvPr>
        <xdr:cNvSpPr txBox="1"/>
      </xdr:nvSpPr>
      <xdr:spPr>
        <a:xfrm>
          <a:off x="16357600" y="133362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142421</xdr:rowOff>
    </xdr:from>
    <xdr:to>
      <xdr:col>81</xdr:col>
      <xdr:colOff>101600</xdr:colOff>
      <xdr:row>78</xdr:row>
      <xdr:rowOff>72571</xdr:rowOff>
    </xdr:to>
    <xdr:sp macro="" textlink="">
      <xdr:nvSpPr>
        <xdr:cNvPr id="662" name="楕円 661">
          <a:extLst>
            <a:ext uri="{FF2B5EF4-FFF2-40B4-BE49-F238E27FC236}">
              <a16:creationId xmlns:a16="http://schemas.microsoft.com/office/drawing/2014/main" id="{00000000-0008-0000-0200-000096020000}"/>
            </a:ext>
          </a:extLst>
        </xdr:cNvPr>
        <xdr:cNvSpPr/>
      </xdr:nvSpPr>
      <xdr:spPr>
        <a:xfrm>
          <a:off x="15430500" y="1334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21771</xdr:rowOff>
    </xdr:from>
    <xdr:to>
      <xdr:col>85</xdr:col>
      <xdr:colOff>127000</xdr:colOff>
      <xdr:row>78</xdr:row>
      <xdr:rowOff>60961</xdr:rowOff>
    </xdr:to>
    <xdr:cxnSp macro="">
      <xdr:nvCxnSpPr>
        <xdr:cNvPr id="663" name="直線コネクタ 662">
          <a:extLst>
            <a:ext uri="{FF2B5EF4-FFF2-40B4-BE49-F238E27FC236}">
              <a16:creationId xmlns:a16="http://schemas.microsoft.com/office/drawing/2014/main" id="{00000000-0008-0000-0200-000097020000}"/>
            </a:ext>
          </a:extLst>
        </xdr:cNvPr>
        <xdr:cNvCxnSpPr/>
      </xdr:nvCxnSpPr>
      <xdr:spPr>
        <a:xfrm>
          <a:off x="15481300" y="13394871"/>
          <a:ext cx="8382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153851</xdr:rowOff>
    </xdr:from>
    <xdr:to>
      <xdr:col>76</xdr:col>
      <xdr:colOff>165100</xdr:colOff>
      <xdr:row>81</xdr:row>
      <xdr:rowOff>84001</xdr:rowOff>
    </xdr:to>
    <xdr:sp macro="" textlink="">
      <xdr:nvSpPr>
        <xdr:cNvPr id="664" name="楕円 663">
          <a:extLst>
            <a:ext uri="{FF2B5EF4-FFF2-40B4-BE49-F238E27FC236}">
              <a16:creationId xmlns:a16="http://schemas.microsoft.com/office/drawing/2014/main" id="{00000000-0008-0000-0200-000098020000}"/>
            </a:ext>
          </a:extLst>
        </xdr:cNvPr>
        <xdr:cNvSpPr/>
      </xdr:nvSpPr>
      <xdr:spPr>
        <a:xfrm>
          <a:off x="14541500" y="1386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21771</xdr:rowOff>
    </xdr:from>
    <xdr:to>
      <xdr:col>81</xdr:col>
      <xdr:colOff>50800</xdr:colOff>
      <xdr:row>81</xdr:row>
      <xdr:rowOff>33201</xdr:rowOff>
    </xdr:to>
    <xdr:cxnSp macro="">
      <xdr:nvCxnSpPr>
        <xdr:cNvPr id="665" name="直線コネクタ 664">
          <a:extLst>
            <a:ext uri="{FF2B5EF4-FFF2-40B4-BE49-F238E27FC236}">
              <a16:creationId xmlns:a16="http://schemas.microsoft.com/office/drawing/2014/main" id="{00000000-0008-0000-0200-000099020000}"/>
            </a:ext>
          </a:extLst>
        </xdr:cNvPr>
        <xdr:cNvCxnSpPr/>
      </xdr:nvCxnSpPr>
      <xdr:spPr>
        <a:xfrm flipV="1">
          <a:off x="14592300" y="13394871"/>
          <a:ext cx="889000" cy="52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119562</xdr:rowOff>
    </xdr:from>
    <xdr:to>
      <xdr:col>72</xdr:col>
      <xdr:colOff>38100</xdr:colOff>
      <xdr:row>81</xdr:row>
      <xdr:rowOff>49712</xdr:rowOff>
    </xdr:to>
    <xdr:sp macro="" textlink="">
      <xdr:nvSpPr>
        <xdr:cNvPr id="666" name="楕円 665">
          <a:extLst>
            <a:ext uri="{FF2B5EF4-FFF2-40B4-BE49-F238E27FC236}">
              <a16:creationId xmlns:a16="http://schemas.microsoft.com/office/drawing/2014/main" id="{00000000-0008-0000-0200-00009A020000}"/>
            </a:ext>
          </a:extLst>
        </xdr:cNvPr>
        <xdr:cNvSpPr/>
      </xdr:nvSpPr>
      <xdr:spPr>
        <a:xfrm>
          <a:off x="13652500" y="1383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170362</xdr:rowOff>
    </xdr:from>
    <xdr:to>
      <xdr:col>76</xdr:col>
      <xdr:colOff>114300</xdr:colOff>
      <xdr:row>81</xdr:row>
      <xdr:rowOff>33201</xdr:rowOff>
    </xdr:to>
    <xdr:cxnSp macro="">
      <xdr:nvCxnSpPr>
        <xdr:cNvPr id="667" name="直線コネクタ 666">
          <a:extLst>
            <a:ext uri="{FF2B5EF4-FFF2-40B4-BE49-F238E27FC236}">
              <a16:creationId xmlns:a16="http://schemas.microsoft.com/office/drawing/2014/main" id="{00000000-0008-0000-0200-00009B020000}"/>
            </a:ext>
          </a:extLst>
        </xdr:cNvPr>
        <xdr:cNvCxnSpPr/>
      </xdr:nvCxnSpPr>
      <xdr:spPr>
        <a:xfrm>
          <a:off x="13703300" y="13886362"/>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11447</xdr:rowOff>
    </xdr:from>
    <xdr:ext cx="405111" cy="259045"/>
    <xdr:sp macro="" textlink="">
      <xdr:nvSpPr>
        <xdr:cNvPr id="668" name="n_1aveValue【消防施設】&#10;有形固定資産減価償却率">
          <a:extLst>
            <a:ext uri="{FF2B5EF4-FFF2-40B4-BE49-F238E27FC236}">
              <a16:creationId xmlns:a16="http://schemas.microsoft.com/office/drawing/2014/main" id="{00000000-0008-0000-0200-00009C020000}"/>
            </a:ext>
          </a:extLst>
        </xdr:cNvPr>
        <xdr:cNvSpPr txBox="1"/>
      </xdr:nvSpPr>
      <xdr:spPr>
        <a:xfrm>
          <a:off x="152660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150240</xdr:rowOff>
    </xdr:from>
    <xdr:ext cx="405111" cy="259045"/>
    <xdr:sp macro="" textlink="">
      <xdr:nvSpPr>
        <xdr:cNvPr id="669" name="n_2aveValue【消防施設】&#10;有形固定資産減価償却率">
          <a:extLst>
            <a:ext uri="{FF2B5EF4-FFF2-40B4-BE49-F238E27FC236}">
              <a16:creationId xmlns:a16="http://schemas.microsoft.com/office/drawing/2014/main" id="{00000000-0008-0000-0200-00009D020000}"/>
            </a:ext>
          </a:extLst>
        </xdr:cNvPr>
        <xdr:cNvSpPr txBox="1"/>
      </xdr:nvSpPr>
      <xdr:spPr>
        <a:xfrm>
          <a:off x="14389744" y="1420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96356</xdr:rowOff>
    </xdr:from>
    <xdr:ext cx="405111" cy="259045"/>
    <xdr:sp macro="" textlink="">
      <xdr:nvSpPr>
        <xdr:cNvPr id="670" name="n_3aveValue【消防施設】&#10;有形固定資産減価償却率">
          <a:extLst>
            <a:ext uri="{FF2B5EF4-FFF2-40B4-BE49-F238E27FC236}">
              <a16:creationId xmlns:a16="http://schemas.microsoft.com/office/drawing/2014/main" id="{00000000-0008-0000-0200-00009E020000}"/>
            </a:ext>
          </a:extLst>
        </xdr:cNvPr>
        <xdr:cNvSpPr txBox="1"/>
      </xdr:nvSpPr>
      <xdr:spPr>
        <a:xfrm>
          <a:off x="13500744" y="1415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107059</xdr:rowOff>
    </xdr:from>
    <xdr:ext cx="405111" cy="259045"/>
    <xdr:sp macro="" textlink="">
      <xdr:nvSpPr>
        <xdr:cNvPr id="671" name="n_4aveValue【消防施設】&#10;有形固定資産減価償却率">
          <a:extLst>
            <a:ext uri="{FF2B5EF4-FFF2-40B4-BE49-F238E27FC236}">
              <a16:creationId xmlns:a16="http://schemas.microsoft.com/office/drawing/2014/main" id="{00000000-0008-0000-0200-00009F020000}"/>
            </a:ext>
          </a:extLst>
        </xdr:cNvPr>
        <xdr:cNvSpPr txBox="1"/>
      </xdr:nvSpPr>
      <xdr:spPr>
        <a:xfrm>
          <a:off x="12611744" y="1382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76</xdr:row>
      <xdr:rowOff>89098</xdr:rowOff>
    </xdr:from>
    <xdr:ext cx="340478" cy="259045"/>
    <xdr:sp macro="" textlink="">
      <xdr:nvSpPr>
        <xdr:cNvPr id="672" name="n_1mainValue【消防施設】&#10;有形固定資産減価償却率">
          <a:extLst>
            <a:ext uri="{FF2B5EF4-FFF2-40B4-BE49-F238E27FC236}">
              <a16:creationId xmlns:a16="http://schemas.microsoft.com/office/drawing/2014/main" id="{00000000-0008-0000-0200-0000A0020000}"/>
            </a:ext>
          </a:extLst>
        </xdr:cNvPr>
        <xdr:cNvSpPr txBox="1"/>
      </xdr:nvSpPr>
      <xdr:spPr>
        <a:xfrm>
          <a:off x="15298361" y="131192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100528</xdr:rowOff>
    </xdr:from>
    <xdr:ext cx="405111" cy="259045"/>
    <xdr:sp macro="" textlink="">
      <xdr:nvSpPr>
        <xdr:cNvPr id="673" name="n_2mainValue【消防施設】&#10;有形固定資産減価償却率">
          <a:extLst>
            <a:ext uri="{FF2B5EF4-FFF2-40B4-BE49-F238E27FC236}">
              <a16:creationId xmlns:a16="http://schemas.microsoft.com/office/drawing/2014/main" id="{00000000-0008-0000-0200-0000A1020000}"/>
            </a:ext>
          </a:extLst>
        </xdr:cNvPr>
        <xdr:cNvSpPr txBox="1"/>
      </xdr:nvSpPr>
      <xdr:spPr>
        <a:xfrm>
          <a:off x="14389744" y="1364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66239</xdr:rowOff>
    </xdr:from>
    <xdr:ext cx="405111" cy="259045"/>
    <xdr:sp macro="" textlink="">
      <xdr:nvSpPr>
        <xdr:cNvPr id="674" name="n_3mainValue【消防施設】&#10;有形固定資産減価償却率">
          <a:extLst>
            <a:ext uri="{FF2B5EF4-FFF2-40B4-BE49-F238E27FC236}">
              <a16:creationId xmlns:a16="http://schemas.microsoft.com/office/drawing/2014/main" id="{00000000-0008-0000-0200-0000A2020000}"/>
            </a:ext>
          </a:extLst>
        </xdr:cNvPr>
        <xdr:cNvSpPr txBox="1"/>
      </xdr:nvSpPr>
      <xdr:spPr>
        <a:xfrm>
          <a:off x="13500744" y="13610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5" name="正方形/長方形 674">
          <a:extLst>
            <a:ext uri="{FF2B5EF4-FFF2-40B4-BE49-F238E27FC236}">
              <a16:creationId xmlns:a16="http://schemas.microsoft.com/office/drawing/2014/main" id="{00000000-0008-0000-0200-0000A3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6" name="正方形/長方形 675">
          <a:extLst>
            <a:ext uri="{FF2B5EF4-FFF2-40B4-BE49-F238E27FC236}">
              <a16:creationId xmlns:a16="http://schemas.microsoft.com/office/drawing/2014/main" id="{00000000-0008-0000-0200-0000A4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7" name="正方形/長方形 676">
          <a:extLst>
            <a:ext uri="{FF2B5EF4-FFF2-40B4-BE49-F238E27FC236}">
              <a16:creationId xmlns:a16="http://schemas.microsoft.com/office/drawing/2014/main" id="{00000000-0008-0000-0200-0000A5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8" name="正方形/長方形 677">
          <a:extLst>
            <a:ext uri="{FF2B5EF4-FFF2-40B4-BE49-F238E27FC236}">
              <a16:creationId xmlns:a16="http://schemas.microsoft.com/office/drawing/2014/main" id="{00000000-0008-0000-0200-0000A6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9" name="正方形/長方形 678">
          <a:extLst>
            <a:ext uri="{FF2B5EF4-FFF2-40B4-BE49-F238E27FC236}">
              <a16:creationId xmlns:a16="http://schemas.microsoft.com/office/drawing/2014/main" id="{00000000-0008-0000-0200-0000A7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0" name="正方形/長方形 679">
          <a:extLst>
            <a:ext uri="{FF2B5EF4-FFF2-40B4-BE49-F238E27FC236}">
              <a16:creationId xmlns:a16="http://schemas.microsoft.com/office/drawing/2014/main" id="{00000000-0008-0000-0200-0000A8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1" name="正方形/長方形 680">
          <a:extLst>
            <a:ext uri="{FF2B5EF4-FFF2-40B4-BE49-F238E27FC236}">
              <a16:creationId xmlns:a16="http://schemas.microsoft.com/office/drawing/2014/main" id="{00000000-0008-0000-0200-0000A9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2" name="正方形/長方形 681">
          <a:extLst>
            <a:ext uri="{FF2B5EF4-FFF2-40B4-BE49-F238E27FC236}">
              <a16:creationId xmlns:a16="http://schemas.microsoft.com/office/drawing/2014/main" id="{00000000-0008-0000-0200-0000AA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3" name="テキスト ボックス 682">
          <a:extLst>
            <a:ext uri="{FF2B5EF4-FFF2-40B4-BE49-F238E27FC236}">
              <a16:creationId xmlns:a16="http://schemas.microsoft.com/office/drawing/2014/main" id="{00000000-0008-0000-0200-0000AB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4" name="直線コネクタ 683">
          <a:extLst>
            <a:ext uri="{FF2B5EF4-FFF2-40B4-BE49-F238E27FC236}">
              <a16:creationId xmlns:a16="http://schemas.microsoft.com/office/drawing/2014/main" id="{00000000-0008-0000-0200-0000AC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5" name="直線コネクタ 684">
          <a:extLst>
            <a:ext uri="{FF2B5EF4-FFF2-40B4-BE49-F238E27FC236}">
              <a16:creationId xmlns:a16="http://schemas.microsoft.com/office/drawing/2014/main" id="{00000000-0008-0000-0200-0000AD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6" name="テキスト ボックス 685">
          <a:extLst>
            <a:ext uri="{FF2B5EF4-FFF2-40B4-BE49-F238E27FC236}">
              <a16:creationId xmlns:a16="http://schemas.microsoft.com/office/drawing/2014/main" id="{00000000-0008-0000-0200-0000AE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7" name="直線コネクタ 686">
          <a:extLst>
            <a:ext uri="{FF2B5EF4-FFF2-40B4-BE49-F238E27FC236}">
              <a16:creationId xmlns:a16="http://schemas.microsoft.com/office/drawing/2014/main" id="{00000000-0008-0000-0200-0000AF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8" name="テキスト ボックス 687">
          <a:extLst>
            <a:ext uri="{FF2B5EF4-FFF2-40B4-BE49-F238E27FC236}">
              <a16:creationId xmlns:a16="http://schemas.microsoft.com/office/drawing/2014/main" id="{00000000-0008-0000-0200-0000B0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9" name="直線コネクタ 688">
          <a:extLst>
            <a:ext uri="{FF2B5EF4-FFF2-40B4-BE49-F238E27FC236}">
              <a16:creationId xmlns:a16="http://schemas.microsoft.com/office/drawing/2014/main" id="{00000000-0008-0000-0200-0000B1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0" name="テキスト ボックス 689">
          <a:extLst>
            <a:ext uri="{FF2B5EF4-FFF2-40B4-BE49-F238E27FC236}">
              <a16:creationId xmlns:a16="http://schemas.microsoft.com/office/drawing/2014/main" id="{00000000-0008-0000-0200-0000B2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1" name="直線コネクタ 690">
          <a:extLst>
            <a:ext uri="{FF2B5EF4-FFF2-40B4-BE49-F238E27FC236}">
              <a16:creationId xmlns:a16="http://schemas.microsoft.com/office/drawing/2014/main" id="{00000000-0008-0000-0200-0000B3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2" name="テキスト ボックス 691">
          <a:extLst>
            <a:ext uri="{FF2B5EF4-FFF2-40B4-BE49-F238E27FC236}">
              <a16:creationId xmlns:a16="http://schemas.microsoft.com/office/drawing/2014/main" id="{00000000-0008-0000-0200-0000B4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3" name="直線コネクタ 692">
          <a:extLst>
            <a:ext uri="{FF2B5EF4-FFF2-40B4-BE49-F238E27FC236}">
              <a16:creationId xmlns:a16="http://schemas.microsoft.com/office/drawing/2014/main" id="{00000000-0008-0000-0200-0000B5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4" name="テキスト ボックス 693">
          <a:extLst>
            <a:ext uri="{FF2B5EF4-FFF2-40B4-BE49-F238E27FC236}">
              <a16:creationId xmlns:a16="http://schemas.microsoft.com/office/drawing/2014/main" id="{00000000-0008-0000-0200-0000B6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5" name="直線コネクタ 694">
          <a:extLst>
            <a:ext uri="{FF2B5EF4-FFF2-40B4-BE49-F238E27FC236}">
              <a16:creationId xmlns:a16="http://schemas.microsoft.com/office/drawing/2014/main" id="{00000000-0008-0000-0200-0000B7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6" name="テキスト ボックス 695">
          <a:extLst>
            <a:ext uri="{FF2B5EF4-FFF2-40B4-BE49-F238E27FC236}">
              <a16:creationId xmlns:a16="http://schemas.microsoft.com/office/drawing/2014/main" id="{00000000-0008-0000-0200-0000B8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7" name="【消防施設】&#10;一人当たり面積グラフ枠">
          <a:extLst>
            <a:ext uri="{FF2B5EF4-FFF2-40B4-BE49-F238E27FC236}">
              <a16:creationId xmlns:a16="http://schemas.microsoft.com/office/drawing/2014/main" id="{00000000-0008-0000-0200-0000B9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163830</xdr:rowOff>
    </xdr:from>
    <xdr:to>
      <xdr:col>116</xdr:col>
      <xdr:colOff>62864</xdr:colOff>
      <xdr:row>86</xdr:row>
      <xdr:rowOff>104775</xdr:rowOff>
    </xdr:to>
    <xdr:cxnSp macro="">
      <xdr:nvCxnSpPr>
        <xdr:cNvPr id="698" name="直線コネクタ 697">
          <a:extLst>
            <a:ext uri="{FF2B5EF4-FFF2-40B4-BE49-F238E27FC236}">
              <a16:creationId xmlns:a16="http://schemas.microsoft.com/office/drawing/2014/main" id="{00000000-0008-0000-0200-0000BA020000}"/>
            </a:ext>
          </a:extLst>
        </xdr:cNvPr>
        <xdr:cNvCxnSpPr/>
      </xdr:nvCxnSpPr>
      <xdr:spPr>
        <a:xfrm flipV="1">
          <a:off x="22160864" y="13365480"/>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108602</xdr:rowOff>
    </xdr:from>
    <xdr:ext cx="469744" cy="259045"/>
    <xdr:sp macro="" textlink="">
      <xdr:nvSpPr>
        <xdr:cNvPr id="699" name="【消防施設】&#10;一人当たり面積最小値テキスト">
          <a:extLst>
            <a:ext uri="{FF2B5EF4-FFF2-40B4-BE49-F238E27FC236}">
              <a16:creationId xmlns:a16="http://schemas.microsoft.com/office/drawing/2014/main" id="{00000000-0008-0000-0200-0000BB020000}"/>
            </a:ext>
          </a:extLst>
        </xdr:cNvPr>
        <xdr:cNvSpPr txBox="1"/>
      </xdr:nvSpPr>
      <xdr:spPr>
        <a:xfrm>
          <a:off x="22199600" y="1485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104775</xdr:rowOff>
    </xdr:from>
    <xdr:to>
      <xdr:col>116</xdr:col>
      <xdr:colOff>152400</xdr:colOff>
      <xdr:row>86</xdr:row>
      <xdr:rowOff>104775</xdr:rowOff>
    </xdr:to>
    <xdr:cxnSp macro="">
      <xdr:nvCxnSpPr>
        <xdr:cNvPr id="700" name="直線コネクタ 699">
          <a:extLst>
            <a:ext uri="{FF2B5EF4-FFF2-40B4-BE49-F238E27FC236}">
              <a16:creationId xmlns:a16="http://schemas.microsoft.com/office/drawing/2014/main" id="{00000000-0008-0000-0200-0000BC020000}"/>
            </a:ext>
          </a:extLst>
        </xdr:cNvPr>
        <xdr:cNvCxnSpPr/>
      </xdr:nvCxnSpPr>
      <xdr:spPr>
        <a:xfrm>
          <a:off x="22072600" y="1484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110507</xdr:rowOff>
    </xdr:from>
    <xdr:ext cx="469744" cy="259045"/>
    <xdr:sp macro="" textlink="">
      <xdr:nvSpPr>
        <xdr:cNvPr id="701" name="【消防施設】&#10;一人当たり面積最大値テキスト">
          <a:extLst>
            <a:ext uri="{FF2B5EF4-FFF2-40B4-BE49-F238E27FC236}">
              <a16:creationId xmlns:a16="http://schemas.microsoft.com/office/drawing/2014/main" id="{00000000-0008-0000-0200-0000BD020000}"/>
            </a:ext>
          </a:extLst>
        </xdr:cNvPr>
        <xdr:cNvSpPr txBox="1"/>
      </xdr:nvSpPr>
      <xdr:spPr>
        <a:xfrm>
          <a:off x="22199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163830</xdr:rowOff>
    </xdr:from>
    <xdr:to>
      <xdr:col>116</xdr:col>
      <xdr:colOff>152400</xdr:colOff>
      <xdr:row>77</xdr:row>
      <xdr:rowOff>163830</xdr:rowOff>
    </xdr:to>
    <xdr:cxnSp macro="">
      <xdr:nvCxnSpPr>
        <xdr:cNvPr id="702" name="直線コネクタ 701">
          <a:extLst>
            <a:ext uri="{FF2B5EF4-FFF2-40B4-BE49-F238E27FC236}">
              <a16:creationId xmlns:a16="http://schemas.microsoft.com/office/drawing/2014/main" id="{00000000-0008-0000-0200-0000BE020000}"/>
            </a:ext>
          </a:extLst>
        </xdr:cNvPr>
        <xdr:cNvCxnSpPr/>
      </xdr:nvCxnSpPr>
      <xdr:spPr>
        <a:xfrm>
          <a:off x="22072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93363</xdr:rowOff>
    </xdr:from>
    <xdr:ext cx="469744" cy="259045"/>
    <xdr:sp macro="" textlink="">
      <xdr:nvSpPr>
        <xdr:cNvPr id="703" name="【消防施設】&#10;一人当たり面積平均値テキスト">
          <a:extLst>
            <a:ext uri="{FF2B5EF4-FFF2-40B4-BE49-F238E27FC236}">
              <a16:creationId xmlns:a16="http://schemas.microsoft.com/office/drawing/2014/main" id="{00000000-0008-0000-0200-0000BF020000}"/>
            </a:ext>
          </a:extLst>
        </xdr:cNvPr>
        <xdr:cNvSpPr txBox="1"/>
      </xdr:nvSpPr>
      <xdr:spPr>
        <a:xfrm>
          <a:off x="22199600" y="144951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114936</xdr:rowOff>
    </xdr:from>
    <xdr:to>
      <xdr:col>116</xdr:col>
      <xdr:colOff>114300</xdr:colOff>
      <xdr:row>85</xdr:row>
      <xdr:rowOff>45086</xdr:rowOff>
    </xdr:to>
    <xdr:sp macro="" textlink="">
      <xdr:nvSpPr>
        <xdr:cNvPr id="704" name="フローチャート: 判断 703">
          <a:extLst>
            <a:ext uri="{FF2B5EF4-FFF2-40B4-BE49-F238E27FC236}">
              <a16:creationId xmlns:a16="http://schemas.microsoft.com/office/drawing/2014/main" id="{00000000-0008-0000-0200-0000C0020000}"/>
            </a:ext>
          </a:extLst>
        </xdr:cNvPr>
        <xdr:cNvSpPr/>
      </xdr:nvSpPr>
      <xdr:spPr>
        <a:xfrm>
          <a:off x="22110700" y="14516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166370</xdr:rowOff>
    </xdr:from>
    <xdr:to>
      <xdr:col>112</xdr:col>
      <xdr:colOff>38100</xdr:colOff>
      <xdr:row>85</xdr:row>
      <xdr:rowOff>96520</xdr:rowOff>
    </xdr:to>
    <xdr:sp macro="" textlink="">
      <xdr:nvSpPr>
        <xdr:cNvPr id="705" name="フローチャート: 判断 704">
          <a:extLst>
            <a:ext uri="{FF2B5EF4-FFF2-40B4-BE49-F238E27FC236}">
              <a16:creationId xmlns:a16="http://schemas.microsoft.com/office/drawing/2014/main" id="{00000000-0008-0000-0200-0000C1020000}"/>
            </a:ext>
          </a:extLst>
        </xdr:cNvPr>
        <xdr:cNvSpPr/>
      </xdr:nvSpPr>
      <xdr:spPr>
        <a:xfrm>
          <a:off x="21272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10161</xdr:rowOff>
    </xdr:from>
    <xdr:to>
      <xdr:col>107</xdr:col>
      <xdr:colOff>101600</xdr:colOff>
      <xdr:row>85</xdr:row>
      <xdr:rowOff>111761</xdr:rowOff>
    </xdr:to>
    <xdr:sp macro="" textlink="">
      <xdr:nvSpPr>
        <xdr:cNvPr id="706" name="フローチャート: 判断 705">
          <a:extLst>
            <a:ext uri="{FF2B5EF4-FFF2-40B4-BE49-F238E27FC236}">
              <a16:creationId xmlns:a16="http://schemas.microsoft.com/office/drawing/2014/main" id="{00000000-0008-0000-0200-0000C2020000}"/>
            </a:ext>
          </a:extLst>
        </xdr:cNvPr>
        <xdr:cNvSpPr/>
      </xdr:nvSpPr>
      <xdr:spPr>
        <a:xfrm>
          <a:off x="20383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10161</xdr:rowOff>
    </xdr:from>
    <xdr:to>
      <xdr:col>102</xdr:col>
      <xdr:colOff>165100</xdr:colOff>
      <xdr:row>85</xdr:row>
      <xdr:rowOff>111761</xdr:rowOff>
    </xdr:to>
    <xdr:sp macro="" textlink="">
      <xdr:nvSpPr>
        <xdr:cNvPr id="707" name="フローチャート: 判断 706">
          <a:extLst>
            <a:ext uri="{FF2B5EF4-FFF2-40B4-BE49-F238E27FC236}">
              <a16:creationId xmlns:a16="http://schemas.microsoft.com/office/drawing/2014/main" id="{00000000-0008-0000-0200-0000C3020000}"/>
            </a:ext>
          </a:extLst>
        </xdr:cNvPr>
        <xdr:cNvSpPr/>
      </xdr:nvSpPr>
      <xdr:spPr>
        <a:xfrm>
          <a:off x="19494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52070</xdr:rowOff>
    </xdr:from>
    <xdr:to>
      <xdr:col>98</xdr:col>
      <xdr:colOff>38100</xdr:colOff>
      <xdr:row>85</xdr:row>
      <xdr:rowOff>153670</xdr:rowOff>
    </xdr:to>
    <xdr:sp macro="" textlink="">
      <xdr:nvSpPr>
        <xdr:cNvPr id="708" name="フローチャート: 判断 707">
          <a:extLst>
            <a:ext uri="{FF2B5EF4-FFF2-40B4-BE49-F238E27FC236}">
              <a16:creationId xmlns:a16="http://schemas.microsoft.com/office/drawing/2014/main" id="{00000000-0008-0000-0200-0000C4020000}"/>
            </a:ext>
          </a:extLst>
        </xdr:cNvPr>
        <xdr:cNvSpPr/>
      </xdr:nvSpPr>
      <xdr:spPr>
        <a:xfrm>
          <a:off x="18605500" y="1462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9" name="テキスト ボックス 708">
          <a:extLst>
            <a:ext uri="{FF2B5EF4-FFF2-40B4-BE49-F238E27FC236}">
              <a16:creationId xmlns:a16="http://schemas.microsoft.com/office/drawing/2014/main" id="{00000000-0008-0000-0200-0000C5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00000000-0008-0000-0200-0000C6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00000000-0008-0000-0200-0000C7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00000000-0008-0000-0200-0000C8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00000000-0008-0000-0200-0000C9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76836</xdr:rowOff>
    </xdr:from>
    <xdr:to>
      <xdr:col>116</xdr:col>
      <xdr:colOff>114300</xdr:colOff>
      <xdr:row>81</xdr:row>
      <xdr:rowOff>6986</xdr:rowOff>
    </xdr:to>
    <xdr:sp macro="" textlink="">
      <xdr:nvSpPr>
        <xdr:cNvPr id="714" name="楕円 713">
          <a:extLst>
            <a:ext uri="{FF2B5EF4-FFF2-40B4-BE49-F238E27FC236}">
              <a16:creationId xmlns:a16="http://schemas.microsoft.com/office/drawing/2014/main" id="{00000000-0008-0000-0200-0000CA020000}"/>
            </a:ext>
          </a:extLst>
        </xdr:cNvPr>
        <xdr:cNvSpPr/>
      </xdr:nvSpPr>
      <xdr:spPr>
        <a:xfrm>
          <a:off x="22110700" y="1379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99713</xdr:rowOff>
    </xdr:from>
    <xdr:ext cx="469744" cy="259045"/>
    <xdr:sp macro="" textlink="">
      <xdr:nvSpPr>
        <xdr:cNvPr id="715" name="【消防施設】&#10;一人当たり面積該当値テキスト">
          <a:extLst>
            <a:ext uri="{FF2B5EF4-FFF2-40B4-BE49-F238E27FC236}">
              <a16:creationId xmlns:a16="http://schemas.microsoft.com/office/drawing/2014/main" id="{00000000-0008-0000-0200-0000CB020000}"/>
            </a:ext>
          </a:extLst>
        </xdr:cNvPr>
        <xdr:cNvSpPr txBox="1"/>
      </xdr:nvSpPr>
      <xdr:spPr>
        <a:xfrm>
          <a:off x="22199600" y="13644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80645</xdr:rowOff>
    </xdr:from>
    <xdr:to>
      <xdr:col>112</xdr:col>
      <xdr:colOff>38100</xdr:colOff>
      <xdr:row>81</xdr:row>
      <xdr:rowOff>10795</xdr:rowOff>
    </xdr:to>
    <xdr:sp macro="" textlink="">
      <xdr:nvSpPr>
        <xdr:cNvPr id="716" name="楕円 715">
          <a:extLst>
            <a:ext uri="{FF2B5EF4-FFF2-40B4-BE49-F238E27FC236}">
              <a16:creationId xmlns:a16="http://schemas.microsoft.com/office/drawing/2014/main" id="{00000000-0008-0000-0200-0000CC020000}"/>
            </a:ext>
          </a:extLst>
        </xdr:cNvPr>
        <xdr:cNvSpPr/>
      </xdr:nvSpPr>
      <xdr:spPr>
        <a:xfrm>
          <a:off x="21272500" y="1379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127636</xdr:rowOff>
    </xdr:from>
    <xdr:to>
      <xdr:col>116</xdr:col>
      <xdr:colOff>63500</xdr:colOff>
      <xdr:row>80</xdr:row>
      <xdr:rowOff>131445</xdr:rowOff>
    </xdr:to>
    <xdr:cxnSp macro="">
      <xdr:nvCxnSpPr>
        <xdr:cNvPr id="717" name="直線コネクタ 716">
          <a:extLst>
            <a:ext uri="{FF2B5EF4-FFF2-40B4-BE49-F238E27FC236}">
              <a16:creationId xmlns:a16="http://schemas.microsoft.com/office/drawing/2014/main" id="{00000000-0008-0000-0200-0000CD020000}"/>
            </a:ext>
          </a:extLst>
        </xdr:cNvPr>
        <xdr:cNvCxnSpPr/>
      </xdr:nvCxnSpPr>
      <xdr:spPr>
        <a:xfrm flipV="1">
          <a:off x="21323300" y="13843636"/>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128270</xdr:rowOff>
    </xdr:from>
    <xdr:to>
      <xdr:col>107</xdr:col>
      <xdr:colOff>101600</xdr:colOff>
      <xdr:row>81</xdr:row>
      <xdr:rowOff>58420</xdr:rowOff>
    </xdr:to>
    <xdr:sp macro="" textlink="">
      <xdr:nvSpPr>
        <xdr:cNvPr id="718" name="楕円 717">
          <a:extLst>
            <a:ext uri="{FF2B5EF4-FFF2-40B4-BE49-F238E27FC236}">
              <a16:creationId xmlns:a16="http://schemas.microsoft.com/office/drawing/2014/main" id="{00000000-0008-0000-0200-0000CE020000}"/>
            </a:ext>
          </a:extLst>
        </xdr:cNvPr>
        <xdr:cNvSpPr/>
      </xdr:nvSpPr>
      <xdr:spPr>
        <a:xfrm>
          <a:off x="20383500" y="1384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131445</xdr:rowOff>
    </xdr:from>
    <xdr:to>
      <xdr:col>111</xdr:col>
      <xdr:colOff>177800</xdr:colOff>
      <xdr:row>81</xdr:row>
      <xdr:rowOff>7620</xdr:rowOff>
    </xdr:to>
    <xdr:cxnSp macro="">
      <xdr:nvCxnSpPr>
        <xdr:cNvPr id="719" name="直線コネクタ 718">
          <a:extLst>
            <a:ext uri="{FF2B5EF4-FFF2-40B4-BE49-F238E27FC236}">
              <a16:creationId xmlns:a16="http://schemas.microsoft.com/office/drawing/2014/main" id="{00000000-0008-0000-0200-0000CF020000}"/>
            </a:ext>
          </a:extLst>
        </xdr:cNvPr>
        <xdr:cNvCxnSpPr/>
      </xdr:nvCxnSpPr>
      <xdr:spPr>
        <a:xfrm flipV="1">
          <a:off x="20434300" y="1384744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145414</xdr:rowOff>
    </xdr:from>
    <xdr:to>
      <xdr:col>102</xdr:col>
      <xdr:colOff>165100</xdr:colOff>
      <xdr:row>81</xdr:row>
      <xdr:rowOff>75564</xdr:rowOff>
    </xdr:to>
    <xdr:sp macro="" textlink="">
      <xdr:nvSpPr>
        <xdr:cNvPr id="720" name="楕円 719">
          <a:extLst>
            <a:ext uri="{FF2B5EF4-FFF2-40B4-BE49-F238E27FC236}">
              <a16:creationId xmlns:a16="http://schemas.microsoft.com/office/drawing/2014/main" id="{00000000-0008-0000-0200-0000D0020000}"/>
            </a:ext>
          </a:extLst>
        </xdr:cNvPr>
        <xdr:cNvSpPr/>
      </xdr:nvSpPr>
      <xdr:spPr>
        <a:xfrm>
          <a:off x="19494500" y="1386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7620</xdr:rowOff>
    </xdr:from>
    <xdr:to>
      <xdr:col>107</xdr:col>
      <xdr:colOff>50800</xdr:colOff>
      <xdr:row>81</xdr:row>
      <xdr:rowOff>24764</xdr:rowOff>
    </xdr:to>
    <xdr:cxnSp macro="">
      <xdr:nvCxnSpPr>
        <xdr:cNvPr id="721" name="直線コネクタ 720">
          <a:extLst>
            <a:ext uri="{FF2B5EF4-FFF2-40B4-BE49-F238E27FC236}">
              <a16:creationId xmlns:a16="http://schemas.microsoft.com/office/drawing/2014/main" id="{00000000-0008-0000-0200-0000D1020000}"/>
            </a:ext>
          </a:extLst>
        </xdr:cNvPr>
        <xdr:cNvCxnSpPr/>
      </xdr:nvCxnSpPr>
      <xdr:spPr>
        <a:xfrm flipV="1">
          <a:off x="19545300" y="13895070"/>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87647</xdr:rowOff>
    </xdr:from>
    <xdr:ext cx="469744" cy="259045"/>
    <xdr:sp macro="" textlink="">
      <xdr:nvSpPr>
        <xdr:cNvPr id="722" name="n_1aveValue【消防施設】&#10;一人当たり面積">
          <a:extLst>
            <a:ext uri="{FF2B5EF4-FFF2-40B4-BE49-F238E27FC236}">
              <a16:creationId xmlns:a16="http://schemas.microsoft.com/office/drawing/2014/main" id="{00000000-0008-0000-0200-0000D2020000}"/>
            </a:ext>
          </a:extLst>
        </xdr:cNvPr>
        <xdr:cNvSpPr txBox="1"/>
      </xdr:nvSpPr>
      <xdr:spPr>
        <a:xfrm>
          <a:off x="21075727"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102888</xdr:rowOff>
    </xdr:from>
    <xdr:ext cx="469744" cy="259045"/>
    <xdr:sp macro="" textlink="">
      <xdr:nvSpPr>
        <xdr:cNvPr id="723" name="n_2aveValue【消防施設】&#10;一人当たり面積">
          <a:extLst>
            <a:ext uri="{FF2B5EF4-FFF2-40B4-BE49-F238E27FC236}">
              <a16:creationId xmlns:a16="http://schemas.microsoft.com/office/drawing/2014/main" id="{00000000-0008-0000-0200-0000D3020000}"/>
            </a:ext>
          </a:extLst>
        </xdr:cNvPr>
        <xdr:cNvSpPr txBox="1"/>
      </xdr:nvSpPr>
      <xdr:spPr>
        <a:xfrm>
          <a:off x="20199427" y="1467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102888</xdr:rowOff>
    </xdr:from>
    <xdr:ext cx="469744" cy="259045"/>
    <xdr:sp macro="" textlink="">
      <xdr:nvSpPr>
        <xdr:cNvPr id="724" name="n_3aveValue【消防施設】&#10;一人当たり面積">
          <a:extLst>
            <a:ext uri="{FF2B5EF4-FFF2-40B4-BE49-F238E27FC236}">
              <a16:creationId xmlns:a16="http://schemas.microsoft.com/office/drawing/2014/main" id="{00000000-0008-0000-0200-0000D4020000}"/>
            </a:ext>
          </a:extLst>
        </xdr:cNvPr>
        <xdr:cNvSpPr txBox="1"/>
      </xdr:nvSpPr>
      <xdr:spPr>
        <a:xfrm>
          <a:off x="19310427" y="1467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170197</xdr:rowOff>
    </xdr:from>
    <xdr:ext cx="469744" cy="259045"/>
    <xdr:sp macro="" textlink="">
      <xdr:nvSpPr>
        <xdr:cNvPr id="725" name="n_4aveValue【消防施設】&#10;一人当たり面積">
          <a:extLst>
            <a:ext uri="{FF2B5EF4-FFF2-40B4-BE49-F238E27FC236}">
              <a16:creationId xmlns:a16="http://schemas.microsoft.com/office/drawing/2014/main" id="{00000000-0008-0000-0200-0000D5020000}"/>
            </a:ext>
          </a:extLst>
        </xdr:cNvPr>
        <xdr:cNvSpPr txBox="1"/>
      </xdr:nvSpPr>
      <xdr:spPr>
        <a:xfrm>
          <a:off x="18421427" y="1440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27322</xdr:rowOff>
    </xdr:from>
    <xdr:ext cx="469744" cy="259045"/>
    <xdr:sp macro="" textlink="">
      <xdr:nvSpPr>
        <xdr:cNvPr id="726" name="n_1mainValue【消防施設】&#10;一人当たり面積">
          <a:extLst>
            <a:ext uri="{FF2B5EF4-FFF2-40B4-BE49-F238E27FC236}">
              <a16:creationId xmlns:a16="http://schemas.microsoft.com/office/drawing/2014/main" id="{00000000-0008-0000-0200-0000D6020000}"/>
            </a:ext>
          </a:extLst>
        </xdr:cNvPr>
        <xdr:cNvSpPr txBox="1"/>
      </xdr:nvSpPr>
      <xdr:spPr>
        <a:xfrm>
          <a:off x="21075727" y="1357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74947</xdr:rowOff>
    </xdr:from>
    <xdr:ext cx="469744" cy="259045"/>
    <xdr:sp macro="" textlink="">
      <xdr:nvSpPr>
        <xdr:cNvPr id="727" name="n_2mainValue【消防施設】&#10;一人当たり面積">
          <a:extLst>
            <a:ext uri="{FF2B5EF4-FFF2-40B4-BE49-F238E27FC236}">
              <a16:creationId xmlns:a16="http://schemas.microsoft.com/office/drawing/2014/main" id="{00000000-0008-0000-0200-0000D7020000}"/>
            </a:ext>
          </a:extLst>
        </xdr:cNvPr>
        <xdr:cNvSpPr txBox="1"/>
      </xdr:nvSpPr>
      <xdr:spPr>
        <a:xfrm>
          <a:off x="20199427" y="1361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92091</xdr:rowOff>
    </xdr:from>
    <xdr:ext cx="469744" cy="259045"/>
    <xdr:sp macro="" textlink="">
      <xdr:nvSpPr>
        <xdr:cNvPr id="728" name="n_3mainValue【消防施設】&#10;一人当たり面積">
          <a:extLst>
            <a:ext uri="{FF2B5EF4-FFF2-40B4-BE49-F238E27FC236}">
              <a16:creationId xmlns:a16="http://schemas.microsoft.com/office/drawing/2014/main" id="{00000000-0008-0000-0200-0000D8020000}"/>
            </a:ext>
          </a:extLst>
        </xdr:cNvPr>
        <xdr:cNvSpPr txBox="1"/>
      </xdr:nvSpPr>
      <xdr:spPr>
        <a:xfrm>
          <a:off x="19310427" y="13636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9" name="正方形/長方形 728">
          <a:extLst>
            <a:ext uri="{FF2B5EF4-FFF2-40B4-BE49-F238E27FC236}">
              <a16:creationId xmlns:a16="http://schemas.microsoft.com/office/drawing/2014/main" id="{00000000-0008-0000-0200-0000D9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0" name="正方形/長方形 729">
          <a:extLst>
            <a:ext uri="{FF2B5EF4-FFF2-40B4-BE49-F238E27FC236}">
              <a16:creationId xmlns:a16="http://schemas.microsoft.com/office/drawing/2014/main" id="{00000000-0008-0000-0200-0000DA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1" name="正方形/長方形 730">
          <a:extLst>
            <a:ext uri="{FF2B5EF4-FFF2-40B4-BE49-F238E27FC236}">
              <a16:creationId xmlns:a16="http://schemas.microsoft.com/office/drawing/2014/main" id="{00000000-0008-0000-0200-0000DB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2" name="正方形/長方形 731">
          <a:extLst>
            <a:ext uri="{FF2B5EF4-FFF2-40B4-BE49-F238E27FC236}">
              <a16:creationId xmlns:a16="http://schemas.microsoft.com/office/drawing/2014/main" id="{00000000-0008-0000-0200-0000DC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3" name="正方形/長方形 732">
          <a:extLst>
            <a:ext uri="{FF2B5EF4-FFF2-40B4-BE49-F238E27FC236}">
              <a16:creationId xmlns:a16="http://schemas.microsoft.com/office/drawing/2014/main" id="{00000000-0008-0000-0200-0000DD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4" name="正方形/長方形 733">
          <a:extLst>
            <a:ext uri="{FF2B5EF4-FFF2-40B4-BE49-F238E27FC236}">
              <a16:creationId xmlns:a16="http://schemas.microsoft.com/office/drawing/2014/main" id="{00000000-0008-0000-0200-0000DE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5" name="正方形/長方形 734">
          <a:extLst>
            <a:ext uri="{FF2B5EF4-FFF2-40B4-BE49-F238E27FC236}">
              <a16:creationId xmlns:a16="http://schemas.microsoft.com/office/drawing/2014/main" id="{00000000-0008-0000-0200-0000DF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6" name="正方形/長方形 735">
          <a:extLst>
            <a:ext uri="{FF2B5EF4-FFF2-40B4-BE49-F238E27FC236}">
              <a16:creationId xmlns:a16="http://schemas.microsoft.com/office/drawing/2014/main" id="{00000000-0008-0000-0200-0000E0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7" name="テキスト ボックス 736">
          <a:extLst>
            <a:ext uri="{FF2B5EF4-FFF2-40B4-BE49-F238E27FC236}">
              <a16:creationId xmlns:a16="http://schemas.microsoft.com/office/drawing/2014/main" id="{00000000-0008-0000-0200-0000E1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8" name="直線コネクタ 737">
          <a:extLst>
            <a:ext uri="{FF2B5EF4-FFF2-40B4-BE49-F238E27FC236}">
              <a16:creationId xmlns:a16="http://schemas.microsoft.com/office/drawing/2014/main" id="{00000000-0008-0000-0200-0000E2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9" name="テキスト ボックス 738">
          <a:extLst>
            <a:ext uri="{FF2B5EF4-FFF2-40B4-BE49-F238E27FC236}">
              <a16:creationId xmlns:a16="http://schemas.microsoft.com/office/drawing/2014/main" id="{00000000-0008-0000-0200-0000E3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0" name="直線コネクタ 739">
          <a:extLst>
            <a:ext uri="{FF2B5EF4-FFF2-40B4-BE49-F238E27FC236}">
              <a16:creationId xmlns:a16="http://schemas.microsoft.com/office/drawing/2014/main" id="{00000000-0008-0000-0200-0000E4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1" name="テキスト ボックス 740">
          <a:extLst>
            <a:ext uri="{FF2B5EF4-FFF2-40B4-BE49-F238E27FC236}">
              <a16:creationId xmlns:a16="http://schemas.microsoft.com/office/drawing/2014/main" id="{00000000-0008-0000-0200-0000E5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2" name="直線コネクタ 741">
          <a:extLst>
            <a:ext uri="{FF2B5EF4-FFF2-40B4-BE49-F238E27FC236}">
              <a16:creationId xmlns:a16="http://schemas.microsoft.com/office/drawing/2014/main" id="{00000000-0008-0000-0200-0000E6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3" name="テキスト ボックス 742">
          <a:extLst>
            <a:ext uri="{FF2B5EF4-FFF2-40B4-BE49-F238E27FC236}">
              <a16:creationId xmlns:a16="http://schemas.microsoft.com/office/drawing/2014/main" id="{00000000-0008-0000-0200-0000E7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4" name="直線コネクタ 743">
          <a:extLst>
            <a:ext uri="{FF2B5EF4-FFF2-40B4-BE49-F238E27FC236}">
              <a16:creationId xmlns:a16="http://schemas.microsoft.com/office/drawing/2014/main" id="{00000000-0008-0000-0200-0000E8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5" name="テキスト ボックス 744">
          <a:extLst>
            <a:ext uri="{FF2B5EF4-FFF2-40B4-BE49-F238E27FC236}">
              <a16:creationId xmlns:a16="http://schemas.microsoft.com/office/drawing/2014/main" id="{00000000-0008-0000-0200-0000E9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6" name="直線コネクタ 745">
          <a:extLst>
            <a:ext uri="{FF2B5EF4-FFF2-40B4-BE49-F238E27FC236}">
              <a16:creationId xmlns:a16="http://schemas.microsoft.com/office/drawing/2014/main" id="{00000000-0008-0000-0200-0000EA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7" name="テキスト ボックス 746">
          <a:extLst>
            <a:ext uri="{FF2B5EF4-FFF2-40B4-BE49-F238E27FC236}">
              <a16:creationId xmlns:a16="http://schemas.microsoft.com/office/drawing/2014/main" id="{00000000-0008-0000-0200-0000EB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8" name="直線コネクタ 747">
          <a:extLst>
            <a:ext uri="{FF2B5EF4-FFF2-40B4-BE49-F238E27FC236}">
              <a16:creationId xmlns:a16="http://schemas.microsoft.com/office/drawing/2014/main" id="{00000000-0008-0000-0200-0000EC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49" name="テキスト ボックス 748">
          <a:extLst>
            <a:ext uri="{FF2B5EF4-FFF2-40B4-BE49-F238E27FC236}">
              <a16:creationId xmlns:a16="http://schemas.microsoft.com/office/drawing/2014/main" id="{00000000-0008-0000-0200-0000ED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0" name="直線コネクタ 749">
          <a:extLst>
            <a:ext uri="{FF2B5EF4-FFF2-40B4-BE49-F238E27FC236}">
              <a16:creationId xmlns:a16="http://schemas.microsoft.com/office/drawing/2014/main" id="{00000000-0008-0000-0200-0000EE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1" name="テキスト ボックス 750">
          <a:extLst>
            <a:ext uri="{FF2B5EF4-FFF2-40B4-BE49-F238E27FC236}">
              <a16:creationId xmlns:a16="http://schemas.microsoft.com/office/drawing/2014/main" id="{00000000-0008-0000-0200-0000EF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2" name="直線コネクタ 751">
          <a:extLst>
            <a:ext uri="{FF2B5EF4-FFF2-40B4-BE49-F238E27FC236}">
              <a16:creationId xmlns:a16="http://schemas.microsoft.com/office/drawing/2014/main" id="{00000000-0008-0000-0200-0000F0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3" name="【庁舎】&#10;有形固定資産減価償却率グラフ枠">
          <a:extLst>
            <a:ext uri="{FF2B5EF4-FFF2-40B4-BE49-F238E27FC236}">
              <a16:creationId xmlns:a16="http://schemas.microsoft.com/office/drawing/2014/main" id="{00000000-0008-0000-0200-0000F1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45176</xdr:rowOff>
    </xdr:from>
    <xdr:to>
      <xdr:col>85</xdr:col>
      <xdr:colOff>126364</xdr:colOff>
      <xdr:row>109</xdr:row>
      <xdr:rowOff>17418</xdr:rowOff>
    </xdr:to>
    <xdr:cxnSp macro="">
      <xdr:nvCxnSpPr>
        <xdr:cNvPr id="754" name="直線コネクタ 753">
          <a:extLst>
            <a:ext uri="{FF2B5EF4-FFF2-40B4-BE49-F238E27FC236}">
              <a16:creationId xmlns:a16="http://schemas.microsoft.com/office/drawing/2014/main" id="{00000000-0008-0000-0200-0000F2020000}"/>
            </a:ext>
          </a:extLst>
        </xdr:cNvPr>
        <xdr:cNvCxnSpPr/>
      </xdr:nvCxnSpPr>
      <xdr:spPr>
        <a:xfrm flipV="1">
          <a:off x="16318864" y="17190176"/>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21245</xdr:rowOff>
    </xdr:from>
    <xdr:ext cx="405111" cy="259045"/>
    <xdr:sp macro="" textlink="">
      <xdr:nvSpPr>
        <xdr:cNvPr id="755" name="【庁舎】&#10;有形固定資産減価償却率最小値テキスト">
          <a:extLst>
            <a:ext uri="{FF2B5EF4-FFF2-40B4-BE49-F238E27FC236}">
              <a16:creationId xmlns:a16="http://schemas.microsoft.com/office/drawing/2014/main" id="{00000000-0008-0000-0200-0000F3020000}"/>
            </a:ext>
          </a:extLst>
        </xdr:cNvPr>
        <xdr:cNvSpPr txBox="1"/>
      </xdr:nvSpPr>
      <xdr:spPr>
        <a:xfrm>
          <a:off x="16357600" y="18709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17418</xdr:rowOff>
    </xdr:from>
    <xdr:to>
      <xdr:col>86</xdr:col>
      <xdr:colOff>25400</xdr:colOff>
      <xdr:row>109</xdr:row>
      <xdr:rowOff>17418</xdr:rowOff>
    </xdr:to>
    <xdr:cxnSp macro="">
      <xdr:nvCxnSpPr>
        <xdr:cNvPr id="756" name="直線コネクタ 755">
          <a:extLst>
            <a:ext uri="{FF2B5EF4-FFF2-40B4-BE49-F238E27FC236}">
              <a16:creationId xmlns:a16="http://schemas.microsoft.com/office/drawing/2014/main" id="{00000000-0008-0000-0200-0000F4020000}"/>
            </a:ext>
          </a:extLst>
        </xdr:cNvPr>
        <xdr:cNvCxnSpPr/>
      </xdr:nvCxnSpPr>
      <xdr:spPr>
        <a:xfrm>
          <a:off x="16230600" y="18705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163303</xdr:rowOff>
    </xdr:from>
    <xdr:ext cx="340478" cy="259045"/>
    <xdr:sp macro="" textlink="">
      <xdr:nvSpPr>
        <xdr:cNvPr id="757" name="【庁舎】&#10;有形固定資産減価償却率最大値テキスト">
          <a:extLst>
            <a:ext uri="{FF2B5EF4-FFF2-40B4-BE49-F238E27FC236}">
              <a16:creationId xmlns:a16="http://schemas.microsoft.com/office/drawing/2014/main" id="{00000000-0008-0000-0200-0000F5020000}"/>
            </a:ext>
          </a:extLst>
        </xdr:cNvPr>
        <xdr:cNvSpPr txBox="1"/>
      </xdr:nvSpPr>
      <xdr:spPr>
        <a:xfrm>
          <a:off x="16357600" y="169654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45176</xdr:rowOff>
    </xdr:from>
    <xdr:to>
      <xdr:col>86</xdr:col>
      <xdr:colOff>25400</xdr:colOff>
      <xdr:row>100</xdr:row>
      <xdr:rowOff>45176</xdr:rowOff>
    </xdr:to>
    <xdr:cxnSp macro="">
      <xdr:nvCxnSpPr>
        <xdr:cNvPr id="758" name="直線コネクタ 757">
          <a:extLst>
            <a:ext uri="{FF2B5EF4-FFF2-40B4-BE49-F238E27FC236}">
              <a16:creationId xmlns:a16="http://schemas.microsoft.com/office/drawing/2014/main" id="{00000000-0008-0000-0200-0000F6020000}"/>
            </a:ext>
          </a:extLst>
        </xdr:cNvPr>
        <xdr:cNvCxnSpPr/>
      </xdr:nvCxnSpPr>
      <xdr:spPr>
        <a:xfrm>
          <a:off x="16230600" y="1719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59707</xdr:rowOff>
    </xdr:from>
    <xdr:ext cx="405111" cy="259045"/>
    <xdr:sp macro="" textlink="">
      <xdr:nvSpPr>
        <xdr:cNvPr id="759" name="【庁舎】&#10;有形固定資産減価償却率平均値テキスト">
          <a:extLst>
            <a:ext uri="{FF2B5EF4-FFF2-40B4-BE49-F238E27FC236}">
              <a16:creationId xmlns:a16="http://schemas.microsoft.com/office/drawing/2014/main" id="{00000000-0008-0000-0200-0000F7020000}"/>
            </a:ext>
          </a:extLst>
        </xdr:cNvPr>
        <xdr:cNvSpPr txBox="1"/>
      </xdr:nvSpPr>
      <xdr:spPr>
        <a:xfrm>
          <a:off x="16357600" y="17890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36830</xdr:rowOff>
    </xdr:from>
    <xdr:to>
      <xdr:col>85</xdr:col>
      <xdr:colOff>177800</xdr:colOff>
      <xdr:row>105</xdr:row>
      <xdr:rowOff>138430</xdr:rowOff>
    </xdr:to>
    <xdr:sp macro="" textlink="">
      <xdr:nvSpPr>
        <xdr:cNvPr id="760" name="フローチャート: 判断 759">
          <a:extLst>
            <a:ext uri="{FF2B5EF4-FFF2-40B4-BE49-F238E27FC236}">
              <a16:creationId xmlns:a16="http://schemas.microsoft.com/office/drawing/2014/main" id="{00000000-0008-0000-0200-0000F8020000}"/>
            </a:ext>
          </a:extLst>
        </xdr:cNvPr>
        <xdr:cNvSpPr/>
      </xdr:nvSpPr>
      <xdr:spPr>
        <a:xfrm>
          <a:off x="162687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20501</xdr:rowOff>
    </xdr:from>
    <xdr:to>
      <xdr:col>81</xdr:col>
      <xdr:colOff>101600</xdr:colOff>
      <xdr:row>105</xdr:row>
      <xdr:rowOff>122101</xdr:rowOff>
    </xdr:to>
    <xdr:sp macro="" textlink="">
      <xdr:nvSpPr>
        <xdr:cNvPr id="761" name="フローチャート: 判断 760">
          <a:extLst>
            <a:ext uri="{FF2B5EF4-FFF2-40B4-BE49-F238E27FC236}">
              <a16:creationId xmlns:a16="http://schemas.microsoft.com/office/drawing/2014/main" id="{00000000-0008-0000-0200-0000F9020000}"/>
            </a:ext>
          </a:extLst>
        </xdr:cNvPr>
        <xdr:cNvSpPr/>
      </xdr:nvSpPr>
      <xdr:spPr>
        <a:xfrm>
          <a:off x="15430500" y="1802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15602</xdr:rowOff>
    </xdr:from>
    <xdr:to>
      <xdr:col>76</xdr:col>
      <xdr:colOff>165100</xdr:colOff>
      <xdr:row>105</xdr:row>
      <xdr:rowOff>117202</xdr:rowOff>
    </xdr:to>
    <xdr:sp macro="" textlink="">
      <xdr:nvSpPr>
        <xdr:cNvPr id="762" name="フローチャート: 判断 761">
          <a:extLst>
            <a:ext uri="{FF2B5EF4-FFF2-40B4-BE49-F238E27FC236}">
              <a16:creationId xmlns:a16="http://schemas.microsoft.com/office/drawing/2014/main" id="{00000000-0008-0000-0200-0000FA020000}"/>
            </a:ext>
          </a:extLst>
        </xdr:cNvPr>
        <xdr:cNvSpPr/>
      </xdr:nvSpPr>
      <xdr:spPr>
        <a:xfrm>
          <a:off x="14541500" y="1801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169092</xdr:rowOff>
    </xdr:from>
    <xdr:to>
      <xdr:col>72</xdr:col>
      <xdr:colOff>38100</xdr:colOff>
      <xdr:row>105</xdr:row>
      <xdr:rowOff>99242</xdr:rowOff>
    </xdr:to>
    <xdr:sp macro="" textlink="">
      <xdr:nvSpPr>
        <xdr:cNvPr id="763" name="フローチャート: 判断 762">
          <a:extLst>
            <a:ext uri="{FF2B5EF4-FFF2-40B4-BE49-F238E27FC236}">
              <a16:creationId xmlns:a16="http://schemas.microsoft.com/office/drawing/2014/main" id="{00000000-0008-0000-0200-0000FB020000}"/>
            </a:ext>
          </a:extLst>
        </xdr:cNvPr>
        <xdr:cNvSpPr/>
      </xdr:nvSpPr>
      <xdr:spPr>
        <a:xfrm>
          <a:off x="13652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165826</xdr:rowOff>
    </xdr:from>
    <xdr:to>
      <xdr:col>67</xdr:col>
      <xdr:colOff>101600</xdr:colOff>
      <xdr:row>105</xdr:row>
      <xdr:rowOff>95976</xdr:rowOff>
    </xdr:to>
    <xdr:sp macro="" textlink="">
      <xdr:nvSpPr>
        <xdr:cNvPr id="764" name="フローチャート: 判断 763">
          <a:extLst>
            <a:ext uri="{FF2B5EF4-FFF2-40B4-BE49-F238E27FC236}">
              <a16:creationId xmlns:a16="http://schemas.microsoft.com/office/drawing/2014/main" id="{00000000-0008-0000-0200-0000FC020000}"/>
            </a:ext>
          </a:extLst>
        </xdr:cNvPr>
        <xdr:cNvSpPr/>
      </xdr:nvSpPr>
      <xdr:spPr>
        <a:xfrm>
          <a:off x="12763500" y="1799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5" name="テキスト ボックス 764">
          <a:extLst>
            <a:ext uri="{FF2B5EF4-FFF2-40B4-BE49-F238E27FC236}">
              <a16:creationId xmlns:a16="http://schemas.microsoft.com/office/drawing/2014/main" id="{00000000-0008-0000-0200-0000FD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6" name="テキスト ボックス 765">
          <a:extLst>
            <a:ext uri="{FF2B5EF4-FFF2-40B4-BE49-F238E27FC236}">
              <a16:creationId xmlns:a16="http://schemas.microsoft.com/office/drawing/2014/main" id="{00000000-0008-0000-0200-0000FE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id="{00000000-0008-0000-0200-0000FF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00000000-0008-0000-0200-000000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00000000-0008-0000-0200-000001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27032</xdr:rowOff>
    </xdr:from>
    <xdr:to>
      <xdr:col>85</xdr:col>
      <xdr:colOff>177800</xdr:colOff>
      <xdr:row>106</xdr:row>
      <xdr:rowOff>128632</xdr:rowOff>
    </xdr:to>
    <xdr:sp macro="" textlink="">
      <xdr:nvSpPr>
        <xdr:cNvPr id="770" name="楕円 769">
          <a:extLst>
            <a:ext uri="{FF2B5EF4-FFF2-40B4-BE49-F238E27FC236}">
              <a16:creationId xmlns:a16="http://schemas.microsoft.com/office/drawing/2014/main" id="{00000000-0008-0000-0200-000002030000}"/>
            </a:ext>
          </a:extLst>
        </xdr:cNvPr>
        <xdr:cNvSpPr/>
      </xdr:nvSpPr>
      <xdr:spPr>
        <a:xfrm>
          <a:off x="16268700" y="1820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5459</xdr:rowOff>
    </xdr:from>
    <xdr:ext cx="405111" cy="259045"/>
    <xdr:sp macro="" textlink="">
      <xdr:nvSpPr>
        <xdr:cNvPr id="771" name="【庁舎】&#10;有形固定資産減価償却率該当値テキスト">
          <a:extLst>
            <a:ext uri="{FF2B5EF4-FFF2-40B4-BE49-F238E27FC236}">
              <a16:creationId xmlns:a16="http://schemas.microsoft.com/office/drawing/2014/main" id="{00000000-0008-0000-0200-000003030000}"/>
            </a:ext>
          </a:extLst>
        </xdr:cNvPr>
        <xdr:cNvSpPr txBox="1"/>
      </xdr:nvSpPr>
      <xdr:spPr>
        <a:xfrm>
          <a:off x="16357600" y="18179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164193</xdr:rowOff>
    </xdr:from>
    <xdr:to>
      <xdr:col>81</xdr:col>
      <xdr:colOff>101600</xdr:colOff>
      <xdr:row>106</xdr:row>
      <xdr:rowOff>94343</xdr:rowOff>
    </xdr:to>
    <xdr:sp macro="" textlink="">
      <xdr:nvSpPr>
        <xdr:cNvPr id="772" name="楕円 771">
          <a:extLst>
            <a:ext uri="{FF2B5EF4-FFF2-40B4-BE49-F238E27FC236}">
              <a16:creationId xmlns:a16="http://schemas.microsoft.com/office/drawing/2014/main" id="{00000000-0008-0000-0200-000004030000}"/>
            </a:ext>
          </a:extLst>
        </xdr:cNvPr>
        <xdr:cNvSpPr/>
      </xdr:nvSpPr>
      <xdr:spPr>
        <a:xfrm>
          <a:off x="15430500" y="1816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43543</xdr:rowOff>
    </xdr:from>
    <xdr:to>
      <xdr:col>85</xdr:col>
      <xdr:colOff>127000</xdr:colOff>
      <xdr:row>106</xdr:row>
      <xdr:rowOff>77832</xdr:rowOff>
    </xdr:to>
    <xdr:cxnSp macro="">
      <xdr:nvCxnSpPr>
        <xdr:cNvPr id="773" name="直線コネクタ 772">
          <a:extLst>
            <a:ext uri="{FF2B5EF4-FFF2-40B4-BE49-F238E27FC236}">
              <a16:creationId xmlns:a16="http://schemas.microsoft.com/office/drawing/2014/main" id="{00000000-0008-0000-0200-000005030000}"/>
            </a:ext>
          </a:extLst>
        </xdr:cNvPr>
        <xdr:cNvCxnSpPr/>
      </xdr:nvCxnSpPr>
      <xdr:spPr>
        <a:xfrm>
          <a:off x="15481300" y="18217243"/>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131536</xdr:rowOff>
    </xdr:from>
    <xdr:to>
      <xdr:col>76</xdr:col>
      <xdr:colOff>165100</xdr:colOff>
      <xdr:row>106</xdr:row>
      <xdr:rowOff>61686</xdr:rowOff>
    </xdr:to>
    <xdr:sp macro="" textlink="">
      <xdr:nvSpPr>
        <xdr:cNvPr id="774" name="楕円 773">
          <a:extLst>
            <a:ext uri="{FF2B5EF4-FFF2-40B4-BE49-F238E27FC236}">
              <a16:creationId xmlns:a16="http://schemas.microsoft.com/office/drawing/2014/main" id="{00000000-0008-0000-0200-000006030000}"/>
            </a:ext>
          </a:extLst>
        </xdr:cNvPr>
        <xdr:cNvSpPr/>
      </xdr:nvSpPr>
      <xdr:spPr>
        <a:xfrm>
          <a:off x="14541500" y="1813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10886</xdr:rowOff>
    </xdr:from>
    <xdr:to>
      <xdr:col>81</xdr:col>
      <xdr:colOff>50800</xdr:colOff>
      <xdr:row>106</xdr:row>
      <xdr:rowOff>43543</xdr:rowOff>
    </xdr:to>
    <xdr:cxnSp macro="">
      <xdr:nvCxnSpPr>
        <xdr:cNvPr id="775" name="直線コネクタ 774">
          <a:extLst>
            <a:ext uri="{FF2B5EF4-FFF2-40B4-BE49-F238E27FC236}">
              <a16:creationId xmlns:a16="http://schemas.microsoft.com/office/drawing/2014/main" id="{00000000-0008-0000-0200-000007030000}"/>
            </a:ext>
          </a:extLst>
        </xdr:cNvPr>
        <xdr:cNvCxnSpPr/>
      </xdr:nvCxnSpPr>
      <xdr:spPr>
        <a:xfrm>
          <a:off x="14592300" y="181845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98879</xdr:rowOff>
    </xdr:from>
    <xdr:to>
      <xdr:col>72</xdr:col>
      <xdr:colOff>38100</xdr:colOff>
      <xdr:row>106</xdr:row>
      <xdr:rowOff>29029</xdr:rowOff>
    </xdr:to>
    <xdr:sp macro="" textlink="">
      <xdr:nvSpPr>
        <xdr:cNvPr id="776" name="楕円 775">
          <a:extLst>
            <a:ext uri="{FF2B5EF4-FFF2-40B4-BE49-F238E27FC236}">
              <a16:creationId xmlns:a16="http://schemas.microsoft.com/office/drawing/2014/main" id="{00000000-0008-0000-0200-000008030000}"/>
            </a:ext>
          </a:extLst>
        </xdr:cNvPr>
        <xdr:cNvSpPr/>
      </xdr:nvSpPr>
      <xdr:spPr>
        <a:xfrm>
          <a:off x="13652500" y="1810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149679</xdr:rowOff>
    </xdr:from>
    <xdr:to>
      <xdr:col>76</xdr:col>
      <xdr:colOff>114300</xdr:colOff>
      <xdr:row>106</xdr:row>
      <xdr:rowOff>10886</xdr:rowOff>
    </xdr:to>
    <xdr:cxnSp macro="">
      <xdr:nvCxnSpPr>
        <xdr:cNvPr id="777" name="直線コネクタ 776">
          <a:extLst>
            <a:ext uri="{FF2B5EF4-FFF2-40B4-BE49-F238E27FC236}">
              <a16:creationId xmlns:a16="http://schemas.microsoft.com/office/drawing/2014/main" id="{00000000-0008-0000-0200-000009030000}"/>
            </a:ext>
          </a:extLst>
        </xdr:cNvPr>
        <xdr:cNvCxnSpPr/>
      </xdr:nvCxnSpPr>
      <xdr:spPr>
        <a:xfrm>
          <a:off x="13703300" y="181519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64588</xdr:rowOff>
    </xdr:from>
    <xdr:to>
      <xdr:col>67</xdr:col>
      <xdr:colOff>101600</xdr:colOff>
      <xdr:row>105</xdr:row>
      <xdr:rowOff>166188</xdr:rowOff>
    </xdr:to>
    <xdr:sp macro="" textlink="">
      <xdr:nvSpPr>
        <xdr:cNvPr id="778" name="楕円 777">
          <a:extLst>
            <a:ext uri="{FF2B5EF4-FFF2-40B4-BE49-F238E27FC236}">
              <a16:creationId xmlns:a16="http://schemas.microsoft.com/office/drawing/2014/main" id="{00000000-0008-0000-0200-00000A030000}"/>
            </a:ext>
          </a:extLst>
        </xdr:cNvPr>
        <xdr:cNvSpPr/>
      </xdr:nvSpPr>
      <xdr:spPr>
        <a:xfrm>
          <a:off x="12763500" y="1806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115388</xdr:rowOff>
    </xdr:from>
    <xdr:to>
      <xdr:col>71</xdr:col>
      <xdr:colOff>177800</xdr:colOff>
      <xdr:row>105</xdr:row>
      <xdr:rowOff>149679</xdr:rowOff>
    </xdr:to>
    <xdr:cxnSp macro="">
      <xdr:nvCxnSpPr>
        <xdr:cNvPr id="779" name="直線コネクタ 778">
          <a:extLst>
            <a:ext uri="{FF2B5EF4-FFF2-40B4-BE49-F238E27FC236}">
              <a16:creationId xmlns:a16="http://schemas.microsoft.com/office/drawing/2014/main" id="{00000000-0008-0000-0200-00000B030000}"/>
            </a:ext>
          </a:extLst>
        </xdr:cNvPr>
        <xdr:cNvCxnSpPr/>
      </xdr:nvCxnSpPr>
      <xdr:spPr>
        <a:xfrm>
          <a:off x="12814300" y="18117638"/>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138628</xdr:rowOff>
    </xdr:from>
    <xdr:ext cx="405111" cy="259045"/>
    <xdr:sp macro="" textlink="">
      <xdr:nvSpPr>
        <xdr:cNvPr id="780" name="n_1aveValue【庁舎】&#10;有形固定資産減価償却率">
          <a:extLst>
            <a:ext uri="{FF2B5EF4-FFF2-40B4-BE49-F238E27FC236}">
              <a16:creationId xmlns:a16="http://schemas.microsoft.com/office/drawing/2014/main" id="{00000000-0008-0000-0200-00000C030000}"/>
            </a:ext>
          </a:extLst>
        </xdr:cNvPr>
        <xdr:cNvSpPr txBox="1"/>
      </xdr:nvSpPr>
      <xdr:spPr>
        <a:xfrm>
          <a:off x="15266044" y="1779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133729</xdr:rowOff>
    </xdr:from>
    <xdr:ext cx="405111" cy="259045"/>
    <xdr:sp macro="" textlink="">
      <xdr:nvSpPr>
        <xdr:cNvPr id="781" name="n_2aveValue【庁舎】&#10;有形固定資産減価償却率">
          <a:extLst>
            <a:ext uri="{FF2B5EF4-FFF2-40B4-BE49-F238E27FC236}">
              <a16:creationId xmlns:a16="http://schemas.microsoft.com/office/drawing/2014/main" id="{00000000-0008-0000-0200-00000D030000}"/>
            </a:ext>
          </a:extLst>
        </xdr:cNvPr>
        <xdr:cNvSpPr txBox="1"/>
      </xdr:nvSpPr>
      <xdr:spPr>
        <a:xfrm>
          <a:off x="14389744" y="1779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115769</xdr:rowOff>
    </xdr:from>
    <xdr:ext cx="405111" cy="259045"/>
    <xdr:sp macro="" textlink="">
      <xdr:nvSpPr>
        <xdr:cNvPr id="782" name="n_3aveValue【庁舎】&#10;有形固定資産減価償却率">
          <a:extLst>
            <a:ext uri="{FF2B5EF4-FFF2-40B4-BE49-F238E27FC236}">
              <a16:creationId xmlns:a16="http://schemas.microsoft.com/office/drawing/2014/main" id="{00000000-0008-0000-0200-00000E030000}"/>
            </a:ext>
          </a:extLst>
        </xdr:cNvPr>
        <xdr:cNvSpPr txBox="1"/>
      </xdr:nvSpPr>
      <xdr:spPr>
        <a:xfrm>
          <a:off x="13500744" y="1777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112503</xdr:rowOff>
    </xdr:from>
    <xdr:ext cx="405111" cy="259045"/>
    <xdr:sp macro="" textlink="">
      <xdr:nvSpPr>
        <xdr:cNvPr id="783" name="n_4aveValue【庁舎】&#10;有形固定資産減価償却率">
          <a:extLst>
            <a:ext uri="{FF2B5EF4-FFF2-40B4-BE49-F238E27FC236}">
              <a16:creationId xmlns:a16="http://schemas.microsoft.com/office/drawing/2014/main" id="{00000000-0008-0000-0200-00000F030000}"/>
            </a:ext>
          </a:extLst>
        </xdr:cNvPr>
        <xdr:cNvSpPr txBox="1"/>
      </xdr:nvSpPr>
      <xdr:spPr>
        <a:xfrm>
          <a:off x="12611744" y="1777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85470</xdr:rowOff>
    </xdr:from>
    <xdr:ext cx="405111" cy="259045"/>
    <xdr:sp macro="" textlink="">
      <xdr:nvSpPr>
        <xdr:cNvPr id="784" name="n_1mainValue【庁舎】&#10;有形固定資産減価償却率">
          <a:extLst>
            <a:ext uri="{FF2B5EF4-FFF2-40B4-BE49-F238E27FC236}">
              <a16:creationId xmlns:a16="http://schemas.microsoft.com/office/drawing/2014/main" id="{00000000-0008-0000-0200-000010030000}"/>
            </a:ext>
          </a:extLst>
        </xdr:cNvPr>
        <xdr:cNvSpPr txBox="1"/>
      </xdr:nvSpPr>
      <xdr:spPr>
        <a:xfrm>
          <a:off x="15266044" y="1825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52813</xdr:rowOff>
    </xdr:from>
    <xdr:ext cx="405111" cy="259045"/>
    <xdr:sp macro="" textlink="">
      <xdr:nvSpPr>
        <xdr:cNvPr id="785" name="n_2mainValue【庁舎】&#10;有形固定資産減価償却率">
          <a:extLst>
            <a:ext uri="{FF2B5EF4-FFF2-40B4-BE49-F238E27FC236}">
              <a16:creationId xmlns:a16="http://schemas.microsoft.com/office/drawing/2014/main" id="{00000000-0008-0000-0200-000011030000}"/>
            </a:ext>
          </a:extLst>
        </xdr:cNvPr>
        <xdr:cNvSpPr txBox="1"/>
      </xdr:nvSpPr>
      <xdr:spPr>
        <a:xfrm>
          <a:off x="14389744" y="1822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20156</xdr:rowOff>
    </xdr:from>
    <xdr:ext cx="405111" cy="259045"/>
    <xdr:sp macro="" textlink="">
      <xdr:nvSpPr>
        <xdr:cNvPr id="786" name="n_3mainValue【庁舎】&#10;有形固定資産減価償却率">
          <a:extLst>
            <a:ext uri="{FF2B5EF4-FFF2-40B4-BE49-F238E27FC236}">
              <a16:creationId xmlns:a16="http://schemas.microsoft.com/office/drawing/2014/main" id="{00000000-0008-0000-0200-000012030000}"/>
            </a:ext>
          </a:extLst>
        </xdr:cNvPr>
        <xdr:cNvSpPr txBox="1"/>
      </xdr:nvSpPr>
      <xdr:spPr>
        <a:xfrm>
          <a:off x="13500744" y="18193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157315</xdr:rowOff>
    </xdr:from>
    <xdr:ext cx="405111" cy="259045"/>
    <xdr:sp macro="" textlink="">
      <xdr:nvSpPr>
        <xdr:cNvPr id="787" name="n_4mainValue【庁舎】&#10;有形固定資産減価償却率">
          <a:extLst>
            <a:ext uri="{FF2B5EF4-FFF2-40B4-BE49-F238E27FC236}">
              <a16:creationId xmlns:a16="http://schemas.microsoft.com/office/drawing/2014/main" id="{00000000-0008-0000-0200-000013030000}"/>
            </a:ext>
          </a:extLst>
        </xdr:cNvPr>
        <xdr:cNvSpPr txBox="1"/>
      </xdr:nvSpPr>
      <xdr:spPr>
        <a:xfrm>
          <a:off x="12611744" y="1815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8" name="正方形/長方形 787">
          <a:extLst>
            <a:ext uri="{FF2B5EF4-FFF2-40B4-BE49-F238E27FC236}">
              <a16:creationId xmlns:a16="http://schemas.microsoft.com/office/drawing/2014/main" id="{00000000-0008-0000-0200-000014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9" name="正方形/長方形 788">
          <a:extLst>
            <a:ext uri="{FF2B5EF4-FFF2-40B4-BE49-F238E27FC236}">
              <a16:creationId xmlns:a16="http://schemas.microsoft.com/office/drawing/2014/main" id="{00000000-0008-0000-0200-000015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0" name="正方形/長方形 789">
          <a:extLst>
            <a:ext uri="{FF2B5EF4-FFF2-40B4-BE49-F238E27FC236}">
              <a16:creationId xmlns:a16="http://schemas.microsoft.com/office/drawing/2014/main" id="{00000000-0008-0000-0200-000016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1" name="正方形/長方形 790">
          <a:extLst>
            <a:ext uri="{FF2B5EF4-FFF2-40B4-BE49-F238E27FC236}">
              <a16:creationId xmlns:a16="http://schemas.microsoft.com/office/drawing/2014/main" id="{00000000-0008-0000-0200-000017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2" name="正方形/長方形 791">
          <a:extLst>
            <a:ext uri="{FF2B5EF4-FFF2-40B4-BE49-F238E27FC236}">
              <a16:creationId xmlns:a16="http://schemas.microsoft.com/office/drawing/2014/main" id="{00000000-0008-0000-0200-000018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3" name="正方形/長方形 792">
          <a:extLst>
            <a:ext uri="{FF2B5EF4-FFF2-40B4-BE49-F238E27FC236}">
              <a16:creationId xmlns:a16="http://schemas.microsoft.com/office/drawing/2014/main" id="{00000000-0008-0000-0200-000019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4" name="正方形/長方形 793">
          <a:extLst>
            <a:ext uri="{FF2B5EF4-FFF2-40B4-BE49-F238E27FC236}">
              <a16:creationId xmlns:a16="http://schemas.microsoft.com/office/drawing/2014/main" id="{00000000-0008-0000-0200-00001A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5" name="正方形/長方形 794">
          <a:extLst>
            <a:ext uri="{FF2B5EF4-FFF2-40B4-BE49-F238E27FC236}">
              <a16:creationId xmlns:a16="http://schemas.microsoft.com/office/drawing/2014/main" id="{00000000-0008-0000-0200-00001B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6" name="テキスト ボックス 795">
          <a:extLst>
            <a:ext uri="{FF2B5EF4-FFF2-40B4-BE49-F238E27FC236}">
              <a16:creationId xmlns:a16="http://schemas.microsoft.com/office/drawing/2014/main" id="{00000000-0008-0000-0200-00001C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7" name="直線コネクタ 796">
          <a:extLst>
            <a:ext uri="{FF2B5EF4-FFF2-40B4-BE49-F238E27FC236}">
              <a16:creationId xmlns:a16="http://schemas.microsoft.com/office/drawing/2014/main" id="{00000000-0008-0000-0200-00001D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98" name="直線コネクタ 797">
          <a:extLst>
            <a:ext uri="{FF2B5EF4-FFF2-40B4-BE49-F238E27FC236}">
              <a16:creationId xmlns:a16="http://schemas.microsoft.com/office/drawing/2014/main" id="{00000000-0008-0000-0200-00001E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99" name="テキスト ボックス 798">
          <a:extLst>
            <a:ext uri="{FF2B5EF4-FFF2-40B4-BE49-F238E27FC236}">
              <a16:creationId xmlns:a16="http://schemas.microsoft.com/office/drawing/2014/main" id="{00000000-0008-0000-0200-00001F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0" name="直線コネクタ 799">
          <a:extLst>
            <a:ext uri="{FF2B5EF4-FFF2-40B4-BE49-F238E27FC236}">
              <a16:creationId xmlns:a16="http://schemas.microsoft.com/office/drawing/2014/main" id="{00000000-0008-0000-0200-000020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1" name="テキスト ボックス 800">
          <a:extLst>
            <a:ext uri="{FF2B5EF4-FFF2-40B4-BE49-F238E27FC236}">
              <a16:creationId xmlns:a16="http://schemas.microsoft.com/office/drawing/2014/main" id="{00000000-0008-0000-0200-000021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2" name="直線コネクタ 801">
          <a:extLst>
            <a:ext uri="{FF2B5EF4-FFF2-40B4-BE49-F238E27FC236}">
              <a16:creationId xmlns:a16="http://schemas.microsoft.com/office/drawing/2014/main" id="{00000000-0008-0000-0200-000022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3" name="テキスト ボックス 802">
          <a:extLst>
            <a:ext uri="{FF2B5EF4-FFF2-40B4-BE49-F238E27FC236}">
              <a16:creationId xmlns:a16="http://schemas.microsoft.com/office/drawing/2014/main" id="{00000000-0008-0000-0200-000023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4" name="直線コネクタ 803">
          <a:extLst>
            <a:ext uri="{FF2B5EF4-FFF2-40B4-BE49-F238E27FC236}">
              <a16:creationId xmlns:a16="http://schemas.microsoft.com/office/drawing/2014/main" id="{00000000-0008-0000-0200-000024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5" name="テキスト ボックス 804">
          <a:extLst>
            <a:ext uri="{FF2B5EF4-FFF2-40B4-BE49-F238E27FC236}">
              <a16:creationId xmlns:a16="http://schemas.microsoft.com/office/drawing/2014/main" id="{00000000-0008-0000-0200-000025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6" name="直線コネクタ 805">
          <a:extLst>
            <a:ext uri="{FF2B5EF4-FFF2-40B4-BE49-F238E27FC236}">
              <a16:creationId xmlns:a16="http://schemas.microsoft.com/office/drawing/2014/main" id="{00000000-0008-0000-0200-000026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7" name="テキスト ボックス 806">
          <a:extLst>
            <a:ext uri="{FF2B5EF4-FFF2-40B4-BE49-F238E27FC236}">
              <a16:creationId xmlns:a16="http://schemas.microsoft.com/office/drawing/2014/main" id="{00000000-0008-0000-0200-000027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8" name="直線コネクタ 807">
          <a:extLst>
            <a:ext uri="{FF2B5EF4-FFF2-40B4-BE49-F238E27FC236}">
              <a16:creationId xmlns:a16="http://schemas.microsoft.com/office/drawing/2014/main" id="{00000000-0008-0000-0200-000028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09" name="テキスト ボックス 808">
          <a:extLst>
            <a:ext uri="{FF2B5EF4-FFF2-40B4-BE49-F238E27FC236}">
              <a16:creationId xmlns:a16="http://schemas.microsoft.com/office/drawing/2014/main" id="{00000000-0008-0000-0200-000029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0" name="直線コネクタ 809">
          <a:extLst>
            <a:ext uri="{FF2B5EF4-FFF2-40B4-BE49-F238E27FC236}">
              <a16:creationId xmlns:a16="http://schemas.microsoft.com/office/drawing/2014/main" id="{00000000-0008-0000-0200-00002A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1" name="テキスト ボックス 810">
          <a:extLst>
            <a:ext uri="{FF2B5EF4-FFF2-40B4-BE49-F238E27FC236}">
              <a16:creationId xmlns:a16="http://schemas.microsoft.com/office/drawing/2014/main" id="{00000000-0008-0000-0200-00002B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2" name="【庁舎】&#10;一人当たり面積グラフ枠">
          <a:extLst>
            <a:ext uri="{FF2B5EF4-FFF2-40B4-BE49-F238E27FC236}">
              <a16:creationId xmlns:a16="http://schemas.microsoft.com/office/drawing/2014/main" id="{00000000-0008-0000-0200-00002C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89263</xdr:rowOff>
    </xdr:from>
    <xdr:to>
      <xdr:col>116</xdr:col>
      <xdr:colOff>62864</xdr:colOff>
      <xdr:row>108</xdr:row>
      <xdr:rowOff>48442</xdr:rowOff>
    </xdr:to>
    <xdr:cxnSp macro="">
      <xdr:nvCxnSpPr>
        <xdr:cNvPr id="813" name="直線コネクタ 812">
          <a:extLst>
            <a:ext uri="{FF2B5EF4-FFF2-40B4-BE49-F238E27FC236}">
              <a16:creationId xmlns:a16="http://schemas.microsoft.com/office/drawing/2014/main" id="{00000000-0008-0000-0200-00002D030000}"/>
            </a:ext>
          </a:extLst>
        </xdr:cNvPr>
        <xdr:cNvCxnSpPr/>
      </xdr:nvCxnSpPr>
      <xdr:spPr>
        <a:xfrm flipV="1">
          <a:off x="22160864" y="17234263"/>
          <a:ext cx="0" cy="1330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52269</xdr:rowOff>
    </xdr:from>
    <xdr:ext cx="469744" cy="259045"/>
    <xdr:sp macro="" textlink="">
      <xdr:nvSpPr>
        <xdr:cNvPr id="814" name="【庁舎】&#10;一人当たり面積最小値テキスト">
          <a:extLst>
            <a:ext uri="{FF2B5EF4-FFF2-40B4-BE49-F238E27FC236}">
              <a16:creationId xmlns:a16="http://schemas.microsoft.com/office/drawing/2014/main" id="{00000000-0008-0000-0200-00002E030000}"/>
            </a:ext>
          </a:extLst>
        </xdr:cNvPr>
        <xdr:cNvSpPr txBox="1"/>
      </xdr:nvSpPr>
      <xdr:spPr>
        <a:xfrm>
          <a:off x="22199600" y="18568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48442</xdr:rowOff>
    </xdr:from>
    <xdr:to>
      <xdr:col>116</xdr:col>
      <xdr:colOff>152400</xdr:colOff>
      <xdr:row>108</xdr:row>
      <xdr:rowOff>48442</xdr:rowOff>
    </xdr:to>
    <xdr:cxnSp macro="">
      <xdr:nvCxnSpPr>
        <xdr:cNvPr id="815" name="直線コネクタ 814">
          <a:extLst>
            <a:ext uri="{FF2B5EF4-FFF2-40B4-BE49-F238E27FC236}">
              <a16:creationId xmlns:a16="http://schemas.microsoft.com/office/drawing/2014/main" id="{00000000-0008-0000-0200-00002F030000}"/>
            </a:ext>
          </a:extLst>
        </xdr:cNvPr>
        <xdr:cNvCxnSpPr/>
      </xdr:nvCxnSpPr>
      <xdr:spPr>
        <a:xfrm>
          <a:off x="22072600" y="18565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35940</xdr:rowOff>
    </xdr:from>
    <xdr:ext cx="469744" cy="259045"/>
    <xdr:sp macro="" textlink="">
      <xdr:nvSpPr>
        <xdr:cNvPr id="816" name="【庁舎】&#10;一人当たり面積最大値テキスト">
          <a:extLst>
            <a:ext uri="{FF2B5EF4-FFF2-40B4-BE49-F238E27FC236}">
              <a16:creationId xmlns:a16="http://schemas.microsoft.com/office/drawing/2014/main" id="{00000000-0008-0000-0200-000030030000}"/>
            </a:ext>
          </a:extLst>
        </xdr:cNvPr>
        <xdr:cNvSpPr txBox="1"/>
      </xdr:nvSpPr>
      <xdr:spPr>
        <a:xfrm>
          <a:off x="22199600" y="1700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89263</xdr:rowOff>
    </xdr:from>
    <xdr:to>
      <xdr:col>116</xdr:col>
      <xdr:colOff>152400</xdr:colOff>
      <xdr:row>100</xdr:row>
      <xdr:rowOff>89263</xdr:rowOff>
    </xdr:to>
    <xdr:cxnSp macro="">
      <xdr:nvCxnSpPr>
        <xdr:cNvPr id="817" name="直線コネクタ 816">
          <a:extLst>
            <a:ext uri="{FF2B5EF4-FFF2-40B4-BE49-F238E27FC236}">
              <a16:creationId xmlns:a16="http://schemas.microsoft.com/office/drawing/2014/main" id="{00000000-0008-0000-0200-000031030000}"/>
            </a:ext>
          </a:extLst>
        </xdr:cNvPr>
        <xdr:cNvCxnSpPr/>
      </xdr:nvCxnSpPr>
      <xdr:spPr>
        <a:xfrm>
          <a:off x="22072600" y="1723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123389</xdr:rowOff>
    </xdr:from>
    <xdr:ext cx="469744" cy="259045"/>
    <xdr:sp macro="" textlink="">
      <xdr:nvSpPr>
        <xdr:cNvPr id="818" name="【庁舎】&#10;一人当たり面積平均値テキスト">
          <a:extLst>
            <a:ext uri="{FF2B5EF4-FFF2-40B4-BE49-F238E27FC236}">
              <a16:creationId xmlns:a16="http://schemas.microsoft.com/office/drawing/2014/main" id="{00000000-0008-0000-0200-000032030000}"/>
            </a:ext>
          </a:extLst>
        </xdr:cNvPr>
        <xdr:cNvSpPr txBox="1"/>
      </xdr:nvSpPr>
      <xdr:spPr>
        <a:xfrm>
          <a:off x="22199600" y="179541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100512</xdr:rowOff>
    </xdr:from>
    <xdr:to>
      <xdr:col>116</xdr:col>
      <xdr:colOff>114300</xdr:colOff>
      <xdr:row>106</xdr:row>
      <xdr:rowOff>30662</xdr:rowOff>
    </xdr:to>
    <xdr:sp macro="" textlink="">
      <xdr:nvSpPr>
        <xdr:cNvPr id="819" name="フローチャート: 判断 818">
          <a:extLst>
            <a:ext uri="{FF2B5EF4-FFF2-40B4-BE49-F238E27FC236}">
              <a16:creationId xmlns:a16="http://schemas.microsoft.com/office/drawing/2014/main" id="{00000000-0008-0000-0200-000033030000}"/>
            </a:ext>
          </a:extLst>
        </xdr:cNvPr>
        <xdr:cNvSpPr/>
      </xdr:nvSpPr>
      <xdr:spPr>
        <a:xfrm>
          <a:off x="22110700" y="1810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133169</xdr:rowOff>
    </xdr:from>
    <xdr:to>
      <xdr:col>112</xdr:col>
      <xdr:colOff>38100</xdr:colOff>
      <xdr:row>106</xdr:row>
      <xdr:rowOff>63319</xdr:rowOff>
    </xdr:to>
    <xdr:sp macro="" textlink="">
      <xdr:nvSpPr>
        <xdr:cNvPr id="820" name="フローチャート: 判断 819">
          <a:extLst>
            <a:ext uri="{FF2B5EF4-FFF2-40B4-BE49-F238E27FC236}">
              <a16:creationId xmlns:a16="http://schemas.microsoft.com/office/drawing/2014/main" id="{00000000-0008-0000-0200-000034030000}"/>
            </a:ext>
          </a:extLst>
        </xdr:cNvPr>
        <xdr:cNvSpPr/>
      </xdr:nvSpPr>
      <xdr:spPr>
        <a:xfrm>
          <a:off x="21272500" y="1813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121738</xdr:rowOff>
    </xdr:from>
    <xdr:to>
      <xdr:col>107</xdr:col>
      <xdr:colOff>101600</xdr:colOff>
      <xdr:row>106</xdr:row>
      <xdr:rowOff>51888</xdr:rowOff>
    </xdr:to>
    <xdr:sp macro="" textlink="">
      <xdr:nvSpPr>
        <xdr:cNvPr id="821" name="フローチャート: 判断 820">
          <a:extLst>
            <a:ext uri="{FF2B5EF4-FFF2-40B4-BE49-F238E27FC236}">
              <a16:creationId xmlns:a16="http://schemas.microsoft.com/office/drawing/2014/main" id="{00000000-0008-0000-0200-000035030000}"/>
            </a:ext>
          </a:extLst>
        </xdr:cNvPr>
        <xdr:cNvSpPr/>
      </xdr:nvSpPr>
      <xdr:spPr>
        <a:xfrm>
          <a:off x="20383500" y="1812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141332</xdr:rowOff>
    </xdr:from>
    <xdr:to>
      <xdr:col>102</xdr:col>
      <xdr:colOff>165100</xdr:colOff>
      <xdr:row>106</xdr:row>
      <xdr:rowOff>71482</xdr:rowOff>
    </xdr:to>
    <xdr:sp macro="" textlink="">
      <xdr:nvSpPr>
        <xdr:cNvPr id="822" name="フローチャート: 判断 821">
          <a:extLst>
            <a:ext uri="{FF2B5EF4-FFF2-40B4-BE49-F238E27FC236}">
              <a16:creationId xmlns:a16="http://schemas.microsoft.com/office/drawing/2014/main" id="{00000000-0008-0000-0200-000036030000}"/>
            </a:ext>
          </a:extLst>
        </xdr:cNvPr>
        <xdr:cNvSpPr/>
      </xdr:nvSpPr>
      <xdr:spPr>
        <a:xfrm>
          <a:off x="19494500" y="1814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30299</xdr:rowOff>
    </xdr:from>
    <xdr:to>
      <xdr:col>98</xdr:col>
      <xdr:colOff>38100</xdr:colOff>
      <xdr:row>106</xdr:row>
      <xdr:rowOff>131899</xdr:rowOff>
    </xdr:to>
    <xdr:sp macro="" textlink="">
      <xdr:nvSpPr>
        <xdr:cNvPr id="823" name="フローチャート: 判断 822">
          <a:extLst>
            <a:ext uri="{FF2B5EF4-FFF2-40B4-BE49-F238E27FC236}">
              <a16:creationId xmlns:a16="http://schemas.microsoft.com/office/drawing/2014/main" id="{00000000-0008-0000-0200-000037030000}"/>
            </a:ext>
          </a:extLst>
        </xdr:cNvPr>
        <xdr:cNvSpPr/>
      </xdr:nvSpPr>
      <xdr:spPr>
        <a:xfrm>
          <a:off x="18605500" y="1820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id="{00000000-0008-0000-0200-000038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00000000-0008-0000-0200-000039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00000000-0008-0000-0200-00003A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00000000-0008-0000-0200-00003B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00000000-0008-0000-0200-00003C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151130</xdr:rowOff>
    </xdr:from>
    <xdr:to>
      <xdr:col>116</xdr:col>
      <xdr:colOff>114300</xdr:colOff>
      <xdr:row>106</xdr:row>
      <xdr:rowOff>81280</xdr:rowOff>
    </xdr:to>
    <xdr:sp macro="" textlink="">
      <xdr:nvSpPr>
        <xdr:cNvPr id="829" name="楕円 828">
          <a:extLst>
            <a:ext uri="{FF2B5EF4-FFF2-40B4-BE49-F238E27FC236}">
              <a16:creationId xmlns:a16="http://schemas.microsoft.com/office/drawing/2014/main" id="{00000000-0008-0000-0200-00003D030000}"/>
            </a:ext>
          </a:extLst>
        </xdr:cNvPr>
        <xdr:cNvSpPr/>
      </xdr:nvSpPr>
      <xdr:spPr>
        <a:xfrm>
          <a:off x="221107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129557</xdr:rowOff>
    </xdr:from>
    <xdr:ext cx="469744" cy="259045"/>
    <xdr:sp macro="" textlink="">
      <xdr:nvSpPr>
        <xdr:cNvPr id="830" name="【庁舎】&#10;一人当たり面積該当値テキスト">
          <a:extLst>
            <a:ext uri="{FF2B5EF4-FFF2-40B4-BE49-F238E27FC236}">
              <a16:creationId xmlns:a16="http://schemas.microsoft.com/office/drawing/2014/main" id="{00000000-0008-0000-0200-00003E030000}"/>
            </a:ext>
          </a:extLst>
        </xdr:cNvPr>
        <xdr:cNvSpPr txBox="1"/>
      </xdr:nvSpPr>
      <xdr:spPr>
        <a:xfrm>
          <a:off x="22199600" y="1813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152763</xdr:rowOff>
    </xdr:from>
    <xdr:to>
      <xdr:col>112</xdr:col>
      <xdr:colOff>38100</xdr:colOff>
      <xdr:row>106</xdr:row>
      <xdr:rowOff>82913</xdr:rowOff>
    </xdr:to>
    <xdr:sp macro="" textlink="">
      <xdr:nvSpPr>
        <xdr:cNvPr id="831" name="楕円 830">
          <a:extLst>
            <a:ext uri="{FF2B5EF4-FFF2-40B4-BE49-F238E27FC236}">
              <a16:creationId xmlns:a16="http://schemas.microsoft.com/office/drawing/2014/main" id="{00000000-0008-0000-0200-00003F030000}"/>
            </a:ext>
          </a:extLst>
        </xdr:cNvPr>
        <xdr:cNvSpPr/>
      </xdr:nvSpPr>
      <xdr:spPr>
        <a:xfrm>
          <a:off x="21272500" y="1815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30480</xdr:rowOff>
    </xdr:from>
    <xdr:to>
      <xdr:col>116</xdr:col>
      <xdr:colOff>63500</xdr:colOff>
      <xdr:row>106</xdr:row>
      <xdr:rowOff>32113</xdr:rowOff>
    </xdr:to>
    <xdr:cxnSp macro="">
      <xdr:nvCxnSpPr>
        <xdr:cNvPr id="832" name="直線コネクタ 831">
          <a:extLst>
            <a:ext uri="{FF2B5EF4-FFF2-40B4-BE49-F238E27FC236}">
              <a16:creationId xmlns:a16="http://schemas.microsoft.com/office/drawing/2014/main" id="{00000000-0008-0000-0200-000040030000}"/>
            </a:ext>
          </a:extLst>
        </xdr:cNvPr>
        <xdr:cNvCxnSpPr/>
      </xdr:nvCxnSpPr>
      <xdr:spPr>
        <a:xfrm flipV="1">
          <a:off x="21323300" y="18204180"/>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907</xdr:rowOff>
    </xdr:from>
    <xdr:to>
      <xdr:col>107</xdr:col>
      <xdr:colOff>101600</xdr:colOff>
      <xdr:row>106</xdr:row>
      <xdr:rowOff>102507</xdr:rowOff>
    </xdr:to>
    <xdr:sp macro="" textlink="">
      <xdr:nvSpPr>
        <xdr:cNvPr id="833" name="楕円 832">
          <a:extLst>
            <a:ext uri="{FF2B5EF4-FFF2-40B4-BE49-F238E27FC236}">
              <a16:creationId xmlns:a16="http://schemas.microsoft.com/office/drawing/2014/main" id="{00000000-0008-0000-0200-000041030000}"/>
            </a:ext>
          </a:extLst>
        </xdr:cNvPr>
        <xdr:cNvSpPr/>
      </xdr:nvSpPr>
      <xdr:spPr>
        <a:xfrm>
          <a:off x="20383500" y="1817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32113</xdr:rowOff>
    </xdr:from>
    <xdr:to>
      <xdr:col>111</xdr:col>
      <xdr:colOff>177800</xdr:colOff>
      <xdr:row>106</xdr:row>
      <xdr:rowOff>51707</xdr:rowOff>
    </xdr:to>
    <xdr:cxnSp macro="">
      <xdr:nvCxnSpPr>
        <xdr:cNvPr id="834" name="直線コネクタ 833">
          <a:extLst>
            <a:ext uri="{FF2B5EF4-FFF2-40B4-BE49-F238E27FC236}">
              <a16:creationId xmlns:a16="http://schemas.microsoft.com/office/drawing/2014/main" id="{00000000-0008-0000-0200-000042030000}"/>
            </a:ext>
          </a:extLst>
        </xdr:cNvPr>
        <xdr:cNvCxnSpPr/>
      </xdr:nvCxnSpPr>
      <xdr:spPr>
        <a:xfrm flipV="1">
          <a:off x="20434300" y="1820581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9071</xdr:rowOff>
    </xdr:from>
    <xdr:to>
      <xdr:col>102</xdr:col>
      <xdr:colOff>165100</xdr:colOff>
      <xdr:row>106</xdr:row>
      <xdr:rowOff>110671</xdr:rowOff>
    </xdr:to>
    <xdr:sp macro="" textlink="">
      <xdr:nvSpPr>
        <xdr:cNvPr id="835" name="楕円 834">
          <a:extLst>
            <a:ext uri="{FF2B5EF4-FFF2-40B4-BE49-F238E27FC236}">
              <a16:creationId xmlns:a16="http://schemas.microsoft.com/office/drawing/2014/main" id="{00000000-0008-0000-0200-000043030000}"/>
            </a:ext>
          </a:extLst>
        </xdr:cNvPr>
        <xdr:cNvSpPr/>
      </xdr:nvSpPr>
      <xdr:spPr>
        <a:xfrm>
          <a:off x="19494500" y="1818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51707</xdr:rowOff>
    </xdr:from>
    <xdr:to>
      <xdr:col>107</xdr:col>
      <xdr:colOff>50800</xdr:colOff>
      <xdr:row>106</xdr:row>
      <xdr:rowOff>59871</xdr:rowOff>
    </xdr:to>
    <xdr:cxnSp macro="">
      <xdr:nvCxnSpPr>
        <xdr:cNvPr id="836" name="直線コネクタ 835">
          <a:extLst>
            <a:ext uri="{FF2B5EF4-FFF2-40B4-BE49-F238E27FC236}">
              <a16:creationId xmlns:a16="http://schemas.microsoft.com/office/drawing/2014/main" id="{00000000-0008-0000-0200-000044030000}"/>
            </a:ext>
          </a:extLst>
        </xdr:cNvPr>
        <xdr:cNvCxnSpPr/>
      </xdr:nvCxnSpPr>
      <xdr:spPr>
        <a:xfrm flipV="1">
          <a:off x="19545300" y="18225407"/>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17236</xdr:rowOff>
    </xdr:from>
    <xdr:to>
      <xdr:col>98</xdr:col>
      <xdr:colOff>38100</xdr:colOff>
      <xdr:row>106</xdr:row>
      <xdr:rowOff>118836</xdr:rowOff>
    </xdr:to>
    <xdr:sp macro="" textlink="">
      <xdr:nvSpPr>
        <xdr:cNvPr id="837" name="楕円 836">
          <a:extLst>
            <a:ext uri="{FF2B5EF4-FFF2-40B4-BE49-F238E27FC236}">
              <a16:creationId xmlns:a16="http://schemas.microsoft.com/office/drawing/2014/main" id="{00000000-0008-0000-0200-000045030000}"/>
            </a:ext>
          </a:extLst>
        </xdr:cNvPr>
        <xdr:cNvSpPr/>
      </xdr:nvSpPr>
      <xdr:spPr>
        <a:xfrm>
          <a:off x="18605500" y="1819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59871</xdr:rowOff>
    </xdr:from>
    <xdr:to>
      <xdr:col>102</xdr:col>
      <xdr:colOff>114300</xdr:colOff>
      <xdr:row>106</xdr:row>
      <xdr:rowOff>68036</xdr:rowOff>
    </xdr:to>
    <xdr:cxnSp macro="">
      <xdr:nvCxnSpPr>
        <xdr:cNvPr id="838" name="直線コネクタ 837">
          <a:extLst>
            <a:ext uri="{FF2B5EF4-FFF2-40B4-BE49-F238E27FC236}">
              <a16:creationId xmlns:a16="http://schemas.microsoft.com/office/drawing/2014/main" id="{00000000-0008-0000-0200-000046030000}"/>
            </a:ext>
          </a:extLst>
        </xdr:cNvPr>
        <xdr:cNvCxnSpPr/>
      </xdr:nvCxnSpPr>
      <xdr:spPr>
        <a:xfrm flipV="1">
          <a:off x="18656300" y="18233571"/>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79846</xdr:rowOff>
    </xdr:from>
    <xdr:ext cx="469744" cy="259045"/>
    <xdr:sp macro="" textlink="">
      <xdr:nvSpPr>
        <xdr:cNvPr id="839" name="n_1aveValue【庁舎】&#10;一人当たり面積">
          <a:extLst>
            <a:ext uri="{FF2B5EF4-FFF2-40B4-BE49-F238E27FC236}">
              <a16:creationId xmlns:a16="http://schemas.microsoft.com/office/drawing/2014/main" id="{00000000-0008-0000-0200-000047030000}"/>
            </a:ext>
          </a:extLst>
        </xdr:cNvPr>
        <xdr:cNvSpPr txBox="1"/>
      </xdr:nvSpPr>
      <xdr:spPr>
        <a:xfrm>
          <a:off x="21075727" y="17910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68415</xdr:rowOff>
    </xdr:from>
    <xdr:ext cx="469744" cy="259045"/>
    <xdr:sp macro="" textlink="">
      <xdr:nvSpPr>
        <xdr:cNvPr id="840" name="n_2aveValue【庁舎】&#10;一人当たり面積">
          <a:extLst>
            <a:ext uri="{FF2B5EF4-FFF2-40B4-BE49-F238E27FC236}">
              <a16:creationId xmlns:a16="http://schemas.microsoft.com/office/drawing/2014/main" id="{00000000-0008-0000-0200-000048030000}"/>
            </a:ext>
          </a:extLst>
        </xdr:cNvPr>
        <xdr:cNvSpPr txBox="1"/>
      </xdr:nvSpPr>
      <xdr:spPr>
        <a:xfrm>
          <a:off x="20199427" y="17899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88009</xdr:rowOff>
    </xdr:from>
    <xdr:ext cx="469744" cy="259045"/>
    <xdr:sp macro="" textlink="">
      <xdr:nvSpPr>
        <xdr:cNvPr id="841" name="n_3aveValue【庁舎】&#10;一人当たり面積">
          <a:extLst>
            <a:ext uri="{FF2B5EF4-FFF2-40B4-BE49-F238E27FC236}">
              <a16:creationId xmlns:a16="http://schemas.microsoft.com/office/drawing/2014/main" id="{00000000-0008-0000-0200-000049030000}"/>
            </a:ext>
          </a:extLst>
        </xdr:cNvPr>
        <xdr:cNvSpPr txBox="1"/>
      </xdr:nvSpPr>
      <xdr:spPr>
        <a:xfrm>
          <a:off x="19310427" y="17918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123026</xdr:rowOff>
    </xdr:from>
    <xdr:ext cx="469744" cy="259045"/>
    <xdr:sp macro="" textlink="">
      <xdr:nvSpPr>
        <xdr:cNvPr id="842" name="n_4aveValue【庁舎】&#10;一人当たり面積">
          <a:extLst>
            <a:ext uri="{FF2B5EF4-FFF2-40B4-BE49-F238E27FC236}">
              <a16:creationId xmlns:a16="http://schemas.microsoft.com/office/drawing/2014/main" id="{00000000-0008-0000-0200-00004A030000}"/>
            </a:ext>
          </a:extLst>
        </xdr:cNvPr>
        <xdr:cNvSpPr txBox="1"/>
      </xdr:nvSpPr>
      <xdr:spPr>
        <a:xfrm>
          <a:off x="18421427" y="18296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74040</xdr:rowOff>
    </xdr:from>
    <xdr:ext cx="469744" cy="259045"/>
    <xdr:sp macro="" textlink="">
      <xdr:nvSpPr>
        <xdr:cNvPr id="843" name="n_1mainValue【庁舎】&#10;一人当たり面積">
          <a:extLst>
            <a:ext uri="{FF2B5EF4-FFF2-40B4-BE49-F238E27FC236}">
              <a16:creationId xmlns:a16="http://schemas.microsoft.com/office/drawing/2014/main" id="{00000000-0008-0000-0200-00004B030000}"/>
            </a:ext>
          </a:extLst>
        </xdr:cNvPr>
        <xdr:cNvSpPr txBox="1"/>
      </xdr:nvSpPr>
      <xdr:spPr>
        <a:xfrm>
          <a:off x="21075727" y="18247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93634</xdr:rowOff>
    </xdr:from>
    <xdr:ext cx="469744" cy="259045"/>
    <xdr:sp macro="" textlink="">
      <xdr:nvSpPr>
        <xdr:cNvPr id="844" name="n_2mainValue【庁舎】&#10;一人当たり面積">
          <a:extLst>
            <a:ext uri="{FF2B5EF4-FFF2-40B4-BE49-F238E27FC236}">
              <a16:creationId xmlns:a16="http://schemas.microsoft.com/office/drawing/2014/main" id="{00000000-0008-0000-0200-00004C030000}"/>
            </a:ext>
          </a:extLst>
        </xdr:cNvPr>
        <xdr:cNvSpPr txBox="1"/>
      </xdr:nvSpPr>
      <xdr:spPr>
        <a:xfrm>
          <a:off x="20199427" y="18267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101798</xdr:rowOff>
    </xdr:from>
    <xdr:ext cx="469744" cy="259045"/>
    <xdr:sp macro="" textlink="">
      <xdr:nvSpPr>
        <xdr:cNvPr id="845" name="n_3mainValue【庁舎】&#10;一人当たり面積">
          <a:extLst>
            <a:ext uri="{FF2B5EF4-FFF2-40B4-BE49-F238E27FC236}">
              <a16:creationId xmlns:a16="http://schemas.microsoft.com/office/drawing/2014/main" id="{00000000-0008-0000-0200-00004D030000}"/>
            </a:ext>
          </a:extLst>
        </xdr:cNvPr>
        <xdr:cNvSpPr txBox="1"/>
      </xdr:nvSpPr>
      <xdr:spPr>
        <a:xfrm>
          <a:off x="19310427" y="1827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135363</xdr:rowOff>
    </xdr:from>
    <xdr:ext cx="469744" cy="259045"/>
    <xdr:sp macro="" textlink="">
      <xdr:nvSpPr>
        <xdr:cNvPr id="846" name="n_4mainValue【庁舎】&#10;一人当たり面積">
          <a:extLst>
            <a:ext uri="{FF2B5EF4-FFF2-40B4-BE49-F238E27FC236}">
              <a16:creationId xmlns:a16="http://schemas.microsoft.com/office/drawing/2014/main" id="{00000000-0008-0000-0200-00004E030000}"/>
            </a:ext>
          </a:extLst>
        </xdr:cNvPr>
        <xdr:cNvSpPr txBox="1"/>
      </xdr:nvSpPr>
      <xdr:spPr>
        <a:xfrm>
          <a:off x="18421427" y="17966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7" name="正方形/長方形 846">
          <a:extLst>
            <a:ext uri="{FF2B5EF4-FFF2-40B4-BE49-F238E27FC236}">
              <a16:creationId xmlns:a16="http://schemas.microsoft.com/office/drawing/2014/main" id="{00000000-0008-0000-0200-00004F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8" name="正方形/長方形 847">
          <a:extLst>
            <a:ext uri="{FF2B5EF4-FFF2-40B4-BE49-F238E27FC236}">
              <a16:creationId xmlns:a16="http://schemas.microsoft.com/office/drawing/2014/main" id="{00000000-0008-0000-0200-000050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9" name="テキスト ボックス 848">
          <a:extLst>
            <a:ext uri="{FF2B5EF4-FFF2-40B4-BE49-F238E27FC236}">
              <a16:creationId xmlns:a16="http://schemas.microsoft.com/office/drawing/2014/main" id="{00000000-0008-0000-0200-000051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類似団体と比較して特に有形固定資産減価償却率が高くなっている施設は、一般廃棄処理施設、体育館・プール、保健センター・保健所、福祉施設、市民会館、庁舎である。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一般廃棄物処理施設については、玖珠九重行政事務組合の施設であり、事務組合及び玖珠町、九重町の３者で協議し修繕、更新等を計画的に行う必要がある。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また、くすまちメルサンホールについても建築から</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年以上経過しており、建物や設備の老朽化に伴う修繕や設備更新の費用が増加している。その他の施設も、老朽化により今後維持補修費が増加していくと考えられる。平成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年度に策定した公共施設等総合管理計画及び平成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年度に策定した個別管理計画に基づき、施設の維持管理を適切に進めていく必要がある。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9570076</v>
      </c>
      <c r="BO4" s="462"/>
      <c r="BP4" s="462"/>
      <c r="BQ4" s="462"/>
      <c r="BR4" s="462"/>
      <c r="BS4" s="462"/>
      <c r="BT4" s="462"/>
      <c r="BU4" s="463"/>
      <c r="BV4" s="461">
        <v>11379131</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10.7</v>
      </c>
      <c r="CU4" s="646"/>
      <c r="CV4" s="646"/>
      <c r="CW4" s="646"/>
      <c r="CX4" s="646"/>
      <c r="CY4" s="646"/>
      <c r="CZ4" s="646"/>
      <c r="DA4" s="647"/>
      <c r="DB4" s="645">
        <v>6.2</v>
      </c>
      <c r="DC4" s="646"/>
      <c r="DD4" s="646"/>
      <c r="DE4" s="646"/>
      <c r="DF4" s="646"/>
      <c r="DG4" s="646"/>
      <c r="DH4" s="646"/>
      <c r="DI4" s="647"/>
      <c r="DJ4" s="186"/>
      <c r="DK4" s="186"/>
      <c r="DL4" s="186"/>
      <c r="DM4" s="186"/>
      <c r="DN4" s="186"/>
      <c r="DO4" s="186"/>
    </row>
    <row r="5" spans="1:119" ht="18.75" customHeight="1">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9010565</v>
      </c>
      <c r="BO5" s="467"/>
      <c r="BP5" s="467"/>
      <c r="BQ5" s="467"/>
      <c r="BR5" s="467"/>
      <c r="BS5" s="467"/>
      <c r="BT5" s="467"/>
      <c r="BU5" s="468"/>
      <c r="BV5" s="466">
        <v>10994235</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95.3</v>
      </c>
      <c r="CU5" s="437"/>
      <c r="CV5" s="437"/>
      <c r="CW5" s="437"/>
      <c r="CX5" s="437"/>
      <c r="CY5" s="437"/>
      <c r="CZ5" s="437"/>
      <c r="DA5" s="438"/>
      <c r="DB5" s="436">
        <v>94.6</v>
      </c>
      <c r="DC5" s="437"/>
      <c r="DD5" s="437"/>
      <c r="DE5" s="437"/>
      <c r="DF5" s="437"/>
      <c r="DG5" s="437"/>
      <c r="DH5" s="437"/>
      <c r="DI5" s="438"/>
      <c r="DJ5" s="186"/>
      <c r="DK5" s="186"/>
      <c r="DL5" s="186"/>
      <c r="DM5" s="186"/>
      <c r="DN5" s="186"/>
      <c r="DO5" s="186"/>
    </row>
    <row r="6" spans="1:119" ht="18.75" customHeight="1">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102</v>
      </c>
      <c r="AV6" s="524"/>
      <c r="AW6" s="524"/>
      <c r="AX6" s="524"/>
      <c r="AY6" s="446" t="s">
        <v>103</v>
      </c>
      <c r="AZ6" s="447"/>
      <c r="BA6" s="447"/>
      <c r="BB6" s="447"/>
      <c r="BC6" s="447"/>
      <c r="BD6" s="447"/>
      <c r="BE6" s="447"/>
      <c r="BF6" s="447"/>
      <c r="BG6" s="447"/>
      <c r="BH6" s="447"/>
      <c r="BI6" s="447"/>
      <c r="BJ6" s="447"/>
      <c r="BK6" s="447"/>
      <c r="BL6" s="447"/>
      <c r="BM6" s="448"/>
      <c r="BN6" s="466">
        <v>559511</v>
      </c>
      <c r="BO6" s="467"/>
      <c r="BP6" s="467"/>
      <c r="BQ6" s="467"/>
      <c r="BR6" s="467"/>
      <c r="BS6" s="467"/>
      <c r="BT6" s="467"/>
      <c r="BU6" s="468"/>
      <c r="BV6" s="466">
        <v>384896</v>
      </c>
      <c r="BW6" s="467"/>
      <c r="BX6" s="467"/>
      <c r="BY6" s="467"/>
      <c r="BZ6" s="467"/>
      <c r="CA6" s="467"/>
      <c r="CB6" s="467"/>
      <c r="CC6" s="468"/>
      <c r="CD6" s="475" t="s">
        <v>104</v>
      </c>
      <c r="CE6" s="476"/>
      <c r="CF6" s="476"/>
      <c r="CG6" s="476"/>
      <c r="CH6" s="476"/>
      <c r="CI6" s="476"/>
      <c r="CJ6" s="476"/>
      <c r="CK6" s="476"/>
      <c r="CL6" s="476"/>
      <c r="CM6" s="476"/>
      <c r="CN6" s="476"/>
      <c r="CO6" s="476"/>
      <c r="CP6" s="476"/>
      <c r="CQ6" s="476"/>
      <c r="CR6" s="476"/>
      <c r="CS6" s="477"/>
      <c r="CT6" s="619">
        <v>99</v>
      </c>
      <c r="CU6" s="620"/>
      <c r="CV6" s="620"/>
      <c r="CW6" s="620"/>
      <c r="CX6" s="620"/>
      <c r="CY6" s="620"/>
      <c r="CZ6" s="620"/>
      <c r="DA6" s="621"/>
      <c r="DB6" s="619">
        <v>99.2</v>
      </c>
      <c r="DC6" s="620"/>
      <c r="DD6" s="620"/>
      <c r="DE6" s="620"/>
      <c r="DF6" s="620"/>
      <c r="DG6" s="620"/>
      <c r="DH6" s="620"/>
      <c r="DI6" s="621"/>
      <c r="DJ6" s="186"/>
      <c r="DK6" s="186"/>
      <c r="DL6" s="186"/>
      <c r="DM6" s="186"/>
      <c r="DN6" s="186"/>
      <c r="DO6" s="186"/>
    </row>
    <row r="7" spans="1:119" ht="18.75" customHeight="1">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105</v>
      </c>
      <c r="AN7" s="440"/>
      <c r="AO7" s="440"/>
      <c r="AP7" s="440"/>
      <c r="AQ7" s="440"/>
      <c r="AR7" s="440"/>
      <c r="AS7" s="440"/>
      <c r="AT7" s="441"/>
      <c r="AU7" s="523" t="s">
        <v>106</v>
      </c>
      <c r="AV7" s="524"/>
      <c r="AW7" s="524"/>
      <c r="AX7" s="524"/>
      <c r="AY7" s="446" t="s">
        <v>107</v>
      </c>
      <c r="AZ7" s="447"/>
      <c r="BA7" s="447"/>
      <c r="BB7" s="447"/>
      <c r="BC7" s="447"/>
      <c r="BD7" s="447"/>
      <c r="BE7" s="447"/>
      <c r="BF7" s="447"/>
      <c r="BG7" s="447"/>
      <c r="BH7" s="447"/>
      <c r="BI7" s="447"/>
      <c r="BJ7" s="447"/>
      <c r="BK7" s="447"/>
      <c r="BL7" s="447"/>
      <c r="BM7" s="448"/>
      <c r="BN7" s="466">
        <v>30840</v>
      </c>
      <c r="BO7" s="467"/>
      <c r="BP7" s="467"/>
      <c r="BQ7" s="467"/>
      <c r="BR7" s="467"/>
      <c r="BS7" s="467"/>
      <c r="BT7" s="467"/>
      <c r="BU7" s="468"/>
      <c r="BV7" s="466">
        <v>82899</v>
      </c>
      <c r="BW7" s="467"/>
      <c r="BX7" s="467"/>
      <c r="BY7" s="467"/>
      <c r="BZ7" s="467"/>
      <c r="CA7" s="467"/>
      <c r="CB7" s="467"/>
      <c r="CC7" s="468"/>
      <c r="CD7" s="475" t="s">
        <v>108</v>
      </c>
      <c r="CE7" s="476"/>
      <c r="CF7" s="476"/>
      <c r="CG7" s="476"/>
      <c r="CH7" s="476"/>
      <c r="CI7" s="476"/>
      <c r="CJ7" s="476"/>
      <c r="CK7" s="476"/>
      <c r="CL7" s="476"/>
      <c r="CM7" s="476"/>
      <c r="CN7" s="476"/>
      <c r="CO7" s="476"/>
      <c r="CP7" s="476"/>
      <c r="CQ7" s="476"/>
      <c r="CR7" s="476"/>
      <c r="CS7" s="477"/>
      <c r="CT7" s="466">
        <v>4952081</v>
      </c>
      <c r="CU7" s="467"/>
      <c r="CV7" s="467"/>
      <c r="CW7" s="467"/>
      <c r="CX7" s="467"/>
      <c r="CY7" s="467"/>
      <c r="CZ7" s="467"/>
      <c r="DA7" s="468"/>
      <c r="DB7" s="466">
        <v>4872913</v>
      </c>
      <c r="DC7" s="467"/>
      <c r="DD7" s="467"/>
      <c r="DE7" s="467"/>
      <c r="DF7" s="467"/>
      <c r="DG7" s="467"/>
      <c r="DH7" s="467"/>
      <c r="DI7" s="468"/>
      <c r="DJ7" s="186"/>
      <c r="DK7" s="186"/>
      <c r="DL7" s="186"/>
      <c r="DM7" s="186"/>
      <c r="DN7" s="186"/>
      <c r="DO7" s="186"/>
    </row>
    <row r="8" spans="1:119" ht="18.75" customHeight="1" thickBot="1">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109</v>
      </c>
      <c r="AN8" s="440"/>
      <c r="AO8" s="440"/>
      <c r="AP8" s="440"/>
      <c r="AQ8" s="440"/>
      <c r="AR8" s="440"/>
      <c r="AS8" s="440"/>
      <c r="AT8" s="441"/>
      <c r="AU8" s="523" t="s">
        <v>106</v>
      </c>
      <c r="AV8" s="524"/>
      <c r="AW8" s="524"/>
      <c r="AX8" s="524"/>
      <c r="AY8" s="446" t="s">
        <v>110</v>
      </c>
      <c r="AZ8" s="447"/>
      <c r="BA8" s="447"/>
      <c r="BB8" s="447"/>
      <c r="BC8" s="447"/>
      <c r="BD8" s="447"/>
      <c r="BE8" s="447"/>
      <c r="BF8" s="447"/>
      <c r="BG8" s="447"/>
      <c r="BH8" s="447"/>
      <c r="BI8" s="447"/>
      <c r="BJ8" s="447"/>
      <c r="BK8" s="447"/>
      <c r="BL8" s="447"/>
      <c r="BM8" s="448"/>
      <c r="BN8" s="466">
        <v>528671</v>
      </c>
      <c r="BO8" s="467"/>
      <c r="BP8" s="467"/>
      <c r="BQ8" s="467"/>
      <c r="BR8" s="467"/>
      <c r="BS8" s="467"/>
      <c r="BT8" s="467"/>
      <c r="BU8" s="468"/>
      <c r="BV8" s="466">
        <v>301997</v>
      </c>
      <c r="BW8" s="467"/>
      <c r="BX8" s="467"/>
      <c r="BY8" s="467"/>
      <c r="BZ8" s="467"/>
      <c r="CA8" s="467"/>
      <c r="CB8" s="467"/>
      <c r="CC8" s="468"/>
      <c r="CD8" s="475" t="s">
        <v>111</v>
      </c>
      <c r="CE8" s="476"/>
      <c r="CF8" s="476"/>
      <c r="CG8" s="476"/>
      <c r="CH8" s="476"/>
      <c r="CI8" s="476"/>
      <c r="CJ8" s="476"/>
      <c r="CK8" s="476"/>
      <c r="CL8" s="476"/>
      <c r="CM8" s="476"/>
      <c r="CN8" s="476"/>
      <c r="CO8" s="476"/>
      <c r="CP8" s="476"/>
      <c r="CQ8" s="476"/>
      <c r="CR8" s="476"/>
      <c r="CS8" s="477"/>
      <c r="CT8" s="579">
        <v>0.36</v>
      </c>
      <c r="CU8" s="580"/>
      <c r="CV8" s="580"/>
      <c r="CW8" s="580"/>
      <c r="CX8" s="580"/>
      <c r="CY8" s="580"/>
      <c r="CZ8" s="580"/>
      <c r="DA8" s="581"/>
      <c r="DB8" s="579">
        <v>0.36</v>
      </c>
      <c r="DC8" s="580"/>
      <c r="DD8" s="580"/>
      <c r="DE8" s="580"/>
      <c r="DF8" s="580"/>
      <c r="DG8" s="580"/>
      <c r="DH8" s="580"/>
      <c r="DI8" s="581"/>
      <c r="DJ8" s="186"/>
      <c r="DK8" s="186"/>
      <c r="DL8" s="186"/>
      <c r="DM8" s="186"/>
      <c r="DN8" s="186"/>
      <c r="DO8" s="186"/>
    </row>
    <row r="9" spans="1:119" ht="18.75" customHeight="1" thickBot="1">
      <c r="A9" s="187"/>
      <c r="B9" s="608" t="s">
        <v>112</v>
      </c>
      <c r="C9" s="609"/>
      <c r="D9" s="609"/>
      <c r="E9" s="609"/>
      <c r="F9" s="609"/>
      <c r="G9" s="609"/>
      <c r="H9" s="609"/>
      <c r="I9" s="609"/>
      <c r="J9" s="609"/>
      <c r="K9" s="529"/>
      <c r="L9" s="610" t="s">
        <v>113</v>
      </c>
      <c r="M9" s="611"/>
      <c r="N9" s="611"/>
      <c r="O9" s="611"/>
      <c r="P9" s="611"/>
      <c r="Q9" s="612"/>
      <c r="R9" s="613">
        <v>15823</v>
      </c>
      <c r="S9" s="614"/>
      <c r="T9" s="614"/>
      <c r="U9" s="614"/>
      <c r="V9" s="615"/>
      <c r="W9" s="545" t="s">
        <v>114</v>
      </c>
      <c r="X9" s="546"/>
      <c r="Y9" s="546"/>
      <c r="Z9" s="546"/>
      <c r="AA9" s="546"/>
      <c r="AB9" s="546"/>
      <c r="AC9" s="546"/>
      <c r="AD9" s="546"/>
      <c r="AE9" s="546"/>
      <c r="AF9" s="546"/>
      <c r="AG9" s="546"/>
      <c r="AH9" s="546"/>
      <c r="AI9" s="546"/>
      <c r="AJ9" s="546"/>
      <c r="AK9" s="546"/>
      <c r="AL9" s="616"/>
      <c r="AM9" s="535" t="s">
        <v>115</v>
      </c>
      <c r="AN9" s="440"/>
      <c r="AO9" s="440"/>
      <c r="AP9" s="440"/>
      <c r="AQ9" s="440"/>
      <c r="AR9" s="440"/>
      <c r="AS9" s="440"/>
      <c r="AT9" s="441"/>
      <c r="AU9" s="523" t="s">
        <v>106</v>
      </c>
      <c r="AV9" s="524"/>
      <c r="AW9" s="524"/>
      <c r="AX9" s="524"/>
      <c r="AY9" s="446" t="s">
        <v>116</v>
      </c>
      <c r="AZ9" s="447"/>
      <c r="BA9" s="447"/>
      <c r="BB9" s="447"/>
      <c r="BC9" s="447"/>
      <c r="BD9" s="447"/>
      <c r="BE9" s="447"/>
      <c r="BF9" s="447"/>
      <c r="BG9" s="447"/>
      <c r="BH9" s="447"/>
      <c r="BI9" s="447"/>
      <c r="BJ9" s="447"/>
      <c r="BK9" s="447"/>
      <c r="BL9" s="447"/>
      <c r="BM9" s="448"/>
      <c r="BN9" s="466">
        <v>226674</v>
      </c>
      <c r="BO9" s="467"/>
      <c r="BP9" s="467"/>
      <c r="BQ9" s="467"/>
      <c r="BR9" s="467"/>
      <c r="BS9" s="467"/>
      <c r="BT9" s="467"/>
      <c r="BU9" s="468"/>
      <c r="BV9" s="466">
        <v>-8706</v>
      </c>
      <c r="BW9" s="467"/>
      <c r="BX9" s="467"/>
      <c r="BY9" s="467"/>
      <c r="BZ9" s="467"/>
      <c r="CA9" s="467"/>
      <c r="CB9" s="467"/>
      <c r="CC9" s="468"/>
      <c r="CD9" s="475" t="s">
        <v>117</v>
      </c>
      <c r="CE9" s="476"/>
      <c r="CF9" s="476"/>
      <c r="CG9" s="476"/>
      <c r="CH9" s="476"/>
      <c r="CI9" s="476"/>
      <c r="CJ9" s="476"/>
      <c r="CK9" s="476"/>
      <c r="CL9" s="476"/>
      <c r="CM9" s="476"/>
      <c r="CN9" s="476"/>
      <c r="CO9" s="476"/>
      <c r="CP9" s="476"/>
      <c r="CQ9" s="476"/>
      <c r="CR9" s="476"/>
      <c r="CS9" s="477"/>
      <c r="CT9" s="436">
        <v>10.7</v>
      </c>
      <c r="CU9" s="437"/>
      <c r="CV9" s="437"/>
      <c r="CW9" s="437"/>
      <c r="CX9" s="437"/>
      <c r="CY9" s="437"/>
      <c r="CZ9" s="437"/>
      <c r="DA9" s="438"/>
      <c r="DB9" s="436">
        <v>11.6</v>
      </c>
      <c r="DC9" s="437"/>
      <c r="DD9" s="437"/>
      <c r="DE9" s="437"/>
      <c r="DF9" s="437"/>
      <c r="DG9" s="437"/>
      <c r="DH9" s="437"/>
      <c r="DI9" s="438"/>
      <c r="DJ9" s="186"/>
      <c r="DK9" s="186"/>
      <c r="DL9" s="186"/>
      <c r="DM9" s="186"/>
      <c r="DN9" s="186"/>
      <c r="DO9" s="186"/>
    </row>
    <row r="10" spans="1:119" ht="18.75" customHeight="1" thickBot="1">
      <c r="A10" s="187"/>
      <c r="B10" s="608"/>
      <c r="C10" s="609"/>
      <c r="D10" s="609"/>
      <c r="E10" s="609"/>
      <c r="F10" s="609"/>
      <c r="G10" s="609"/>
      <c r="H10" s="609"/>
      <c r="I10" s="609"/>
      <c r="J10" s="609"/>
      <c r="K10" s="529"/>
      <c r="L10" s="439" t="s">
        <v>118</v>
      </c>
      <c r="M10" s="440"/>
      <c r="N10" s="440"/>
      <c r="O10" s="440"/>
      <c r="P10" s="440"/>
      <c r="Q10" s="441"/>
      <c r="R10" s="442">
        <v>17054</v>
      </c>
      <c r="S10" s="443"/>
      <c r="T10" s="443"/>
      <c r="U10" s="443"/>
      <c r="V10" s="445"/>
      <c r="W10" s="617"/>
      <c r="X10" s="428"/>
      <c r="Y10" s="428"/>
      <c r="Z10" s="428"/>
      <c r="AA10" s="428"/>
      <c r="AB10" s="428"/>
      <c r="AC10" s="428"/>
      <c r="AD10" s="428"/>
      <c r="AE10" s="428"/>
      <c r="AF10" s="428"/>
      <c r="AG10" s="428"/>
      <c r="AH10" s="428"/>
      <c r="AI10" s="428"/>
      <c r="AJ10" s="428"/>
      <c r="AK10" s="428"/>
      <c r="AL10" s="618"/>
      <c r="AM10" s="535" t="s">
        <v>119</v>
      </c>
      <c r="AN10" s="440"/>
      <c r="AO10" s="440"/>
      <c r="AP10" s="440"/>
      <c r="AQ10" s="440"/>
      <c r="AR10" s="440"/>
      <c r="AS10" s="440"/>
      <c r="AT10" s="441"/>
      <c r="AU10" s="523" t="s">
        <v>120</v>
      </c>
      <c r="AV10" s="524"/>
      <c r="AW10" s="524"/>
      <c r="AX10" s="524"/>
      <c r="AY10" s="446" t="s">
        <v>121</v>
      </c>
      <c r="AZ10" s="447"/>
      <c r="BA10" s="447"/>
      <c r="BB10" s="447"/>
      <c r="BC10" s="447"/>
      <c r="BD10" s="447"/>
      <c r="BE10" s="447"/>
      <c r="BF10" s="447"/>
      <c r="BG10" s="447"/>
      <c r="BH10" s="447"/>
      <c r="BI10" s="447"/>
      <c r="BJ10" s="447"/>
      <c r="BK10" s="447"/>
      <c r="BL10" s="447"/>
      <c r="BM10" s="448"/>
      <c r="BN10" s="466">
        <v>331</v>
      </c>
      <c r="BO10" s="467"/>
      <c r="BP10" s="467"/>
      <c r="BQ10" s="467"/>
      <c r="BR10" s="467"/>
      <c r="BS10" s="467"/>
      <c r="BT10" s="467"/>
      <c r="BU10" s="468"/>
      <c r="BV10" s="466">
        <v>218</v>
      </c>
      <c r="BW10" s="467"/>
      <c r="BX10" s="467"/>
      <c r="BY10" s="467"/>
      <c r="BZ10" s="467"/>
      <c r="CA10" s="467"/>
      <c r="CB10" s="467"/>
      <c r="CC10" s="468"/>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608"/>
      <c r="C11" s="609"/>
      <c r="D11" s="609"/>
      <c r="E11" s="609"/>
      <c r="F11" s="609"/>
      <c r="G11" s="609"/>
      <c r="H11" s="609"/>
      <c r="I11" s="609"/>
      <c r="J11" s="609"/>
      <c r="K11" s="529"/>
      <c r="L11" s="512" t="s">
        <v>123</v>
      </c>
      <c r="M11" s="513"/>
      <c r="N11" s="513"/>
      <c r="O11" s="513"/>
      <c r="P11" s="513"/>
      <c r="Q11" s="514"/>
      <c r="R11" s="605" t="s">
        <v>124</v>
      </c>
      <c r="S11" s="606"/>
      <c r="T11" s="606"/>
      <c r="U11" s="606"/>
      <c r="V11" s="607"/>
      <c r="W11" s="617"/>
      <c r="X11" s="428"/>
      <c r="Y11" s="428"/>
      <c r="Z11" s="428"/>
      <c r="AA11" s="428"/>
      <c r="AB11" s="428"/>
      <c r="AC11" s="428"/>
      <c r="AD11" s="428"/>
      <c r="AE11" s="428"/>
      <c r="AF11" s="428"/>
      <c r="AG11" s="428"/>
      <c r="AH11" s="428"/>
      <c r="AI11" s="428"/>
      <c r="AJ11" s="428"/>
      <c r="AK11" s="428"/>
      <c r="AL11" s="618"/>
      <c r="AM11" s="535" t="s">
        <v>125</v>
      </c>
      <c r="AN11" s="440"/>
      <c r="AO11" s="440"/>
      <c r="AP11" s="440"/>
      <c r="AQ11" s="440"/>
      <c r="AR11" s="440"/>
      <c r="AS11" s="440"/>
      <c r="AT11" s="441"/>
      <c r="AU11" s="523" t="s">
        <v>126</v>
      </c>
      <c r="AV11" s="524"/>
      <c r="AW11" s="524"/>
      <c r="AX11" s="524"/>
      <c r="AY11" s="446" t="s">
        <v>127</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128</v>
      </c>
      <c r="CE11" s="476"/>
      <c r="CF11" s="476"/>
      <c r="CG11" s="476"/>
      <c r="CH11" s="476"/>
      <c r="CI11" s="476"/>
      <c r="CJ11" s="476"/>
      <c r="CK11" s="476"/>
      <c r="CL11" s="476"/>
      <c r="CM11" s="476"/>
      <c r="CN11" s="476"/>
      <c r="CO11" s="476"/>
      <c r="CP11" s="476"/>
      <c r="CQ11" s="476"/>
      <c r="CR11" s="476"/>
      <c r="CS11" s="477"/>
      <c r="CT11" s="579" t="s">
        <v>129</v>
      </c>
      <c r="CU11" s="580"/>
      <c r="CV11" s="580"/>
      <c r="CW11" s="580"/>
      <c r="CX11" s="580"/>
      <c r="CY11" s="580"/>
      <c r="CZ11" s="580"/>
      <c r="DA11" s="581"/>
      <c r="DB11" s="579" t="s">
        <v>130</v>
      </c>
      <c r="DC11" s="580"/>
      <c r="DD11" s="580"/>
      <c r="DE11" s="580"/>
      <c r="DF11" s="580"/>
      <c r="DG11" s="580"/>
      <c r="DH11" s="580"/>
      <c r="DI11" s="581"/>
      <c r="DJ11" s="186"/>
      <c r="DK11" s="186"/>
      <c r="DL11" s="186"/>
      <c r="DM11" s="186"/>
      <c r="DN11" s="186"/>
      <c r="DO11" s="186"/>
    </row>
    <row r="12" spans="1:119" ht="18.75" customHeight="1">
      <c r="A12" s="187"/>
      <c r="B12" s="582" t="s">
        <v>131</v>
      </c>
      <c r="C12" s="583"/>
      <c r="D12" s="583"/>
      <c r="E12" s="583"/>
      <c r="F12" s="583"/>
      <c r="G12" s="583"/>
      <c r="H12" s="583"/>
      <c r="I12" s="583"/>
      <c r="J12" s="583"/>
      <c r="K12" s="584"/>
      <c r="L12" s="591" t="s">
        <v>132</v>
      </c>
      <c r="M12" s="592"/>
      <c r="N12" s="592"/>
      <c r="O12" s="592"/>
      <c r="P12" s="592"/>
      <c r="Q12" s="593"/>
      <c r="R12" s="594">
        <v>15244</v>
      </c>
      <c r="S12" s="595"/>
      <c r="T12" s="595"/>
      <c r="U12" s="595"/>
      <c r="V12" s="596"/>
      <c r="W12" s="597" t="s">
        <v>1</v>
      </c>
      <c r="X12" s="524"/>
      <c r="Y12" s="524"/>
      <c r="Z12" s="524"/>
      <c r="AA12" s="524"/>
      <c r="AB12" s="598"/>
      <c r="AC12" s="599" t="s">
        <v>133</v>
      </c>
      <c r="AD12" s="600"/>
      <c r="AE12" s="600"/>
      <c r="AF12" s="600"/>
      <c r="AG12" s="601"/>
      <c r="AH12" s="599" t="s">
        <v>134</v>
      </c>
      <c r="AI12" s="600"/>
      <c r="AJ12" s="600"/>
      <c r="AK12" s="600"/>
      <c r="AL12" s="602"/>
      <c r="AM12" s="535" t="s">
        <v>135</v>
      </c>
      <c r="AN12" s="440"/>
      <c r="AO12" s="440"/>
      <c r="AP12" s="440"/>
      <c r="AQ12" s="440"/>
      <c r="AR12" s="440"/>
      <c r="AS12" s="440"/>
      <c r="AT12" s="441"/>
      <c r="AU12" s="523" t="s">
        <v>136</v>
      </c>
      <c r="AV12" s="524"/>
      <c r="AW12" s="524"/>
      <c r="AX12" s="524"/>
      <c r="AY12" s="446" t="s">
        <v>137</v>
      </c>
      <c r="AZ12" s="447"/>
      <c r="BA12" s="447"/>
      <c r="BB12" s="447"/>
      <c r="BC12" s="447"/>
      <c r="BD12" s="447"/>
      <c r="BE12" s="447"/>
      <c r="BF12" s="447"/>
      <c r="BG12" s="447"/>
      <c r="BH12" s="447"/>
      <c r="BI12" s="447"/>
      <c r="BJ12" s="447"/>
      <c r="BK12" s="447"/>
      <c r="BL12" s="447"/>
      <c r="BM12" s="448"/>
      <c r="BN12" s="466">
        <v>282909</v>
      </c>
      <c r="BO12" s="467"/>
      <c r="BP12" s="467"/>
      <c r="BQ12" s="467"/>
      <c r="BR12" s="467"/>
      <c r="BS12" s="467"/>
      <c r="BT12" s="467"/>
      <c r="BU12" s="468"/>
      <c r="BV12" s="466">
        <v>259370</v>
      </c>
      <c r="BW12" s="467"/>
      <c r="BX12" s="467"/>
      <c r="BY12" s="467"/>
      <c r="BZ12" s="467"/>
      <c r="CA12" s="467"/>
      <c r="CB12" s="467"/>
      <c r="CC12" s="468"/>
      <c r="CD12" s="475" t="s">
        <v>138</v>
      </c>
      <c r="CE12" s="476"/>
      <c r="CF12" s="476"/>
      <c r="CG12" s="476"/>
      <c r="CH12" s="476"/>
      <c r="CI12" s="476"/>
      <c r="CJ12" s="476"/>
      <c r="CK12" s="476"/>
      <c r="CL12" s="476"/>
      <c r="CM12" s="476"/>
      <c r="CN12" s="476"/>
      <c r="CO12" s="476"/>
      <c r="CP12" s="476"/>
      <c r="CQ12" s="476"/>
      <c r="CR12" s="476"/>
      <c r="CS12" s="477"/>
      <c r="CT12" s="579" t="s">
        <v>139</v>
      </c>
      <c r="CU12" s="580"/>
      <c r="CV12" s="580"/>
      <c r="CW12" s="580"/>
      <c r="CX12" s="580"/>
      <c r="CY12" s="580"/>
      <c r="CZ12" s="580"/>
      <c r="DA12" s="581"/>
      <c r="DB12" s="579" t="s">
        <v>140</v>
      </c>
      <c r="DC12" s="580"/>
      <c r="DD12" s="580"/>
      <c r="DE12" s="580"/>
      <c r="DF12" s="580"/>
      <c r="DG12" s="580"/>
      <c r="DH12" s="580"/>
      <c r="DI12" s="581"/>
      <c r="DJ12" s="186"/>
      <c r="DK12" s="186"/>
      <c r="DL12" s="186"/>
      <c r="DM12" s="186"/>
      <c r="DN12" s="186"/>
      <c r="DO12" s="186"/>
    </row>
    <row r="13" spans="1:119" ht="18.75" customHeight="1">
      <c r="A13" s="187"/>
      <c r="B13" s="585"/>
      <c r="C13" s="586"/>
      <c r="D13" s="586"/>
      <c r="E13" s="586"/>
      <c r="F13" s="586"/>
      <c r="G13" s="586"/>
      <c r="H13" s="586"/>
      <c r="I13" s="586"/>
      <c r="J13" s="586"/>
      <c r="K13" s="587"/>
      <c r="L13" s="197"/>
      <c r="M13" s="566" t="s">
        <v>141</v>
      </c>
      <c r="N13" s="567"/>
      <c r="O13" s="567"/>
      <c r="P13" s="567"/>
      <c r="Q13" s="568"/>
      <c r="R13" s="569">
        <v>15128</v>
      </c>
      <c r="S13" s="570"/>
      <c r="T13" s="570"/>
      <c r="U13" s="570"/>
      <c r="V13" s="571"/>
      <c r="W13" s="557" t="s">
        <v>142</v>
      </c>
      <c r="X13" s="479"/>
      <c r="Y13" s="479"/>
      <c r="Z13" s="479"/>
      <c r="AA13" s="479"/>
      <c r="AB13" s="480"/>
      <c r="AC13" s="442">
        <v>1275</v>
      </c>
      <c r="AD13" s="443"/>
      <c r="AE13" s="443"/>
      <c r="AF13" s="443"/>
      <c r="AG13" s="444"/>
      <c r="AH13" s="442">
        <v>1408</v>
      </c>
      <c r="AI13" s="443"/>
      <c r="AJ13" s="443"/>
      <c r="AK13" s="443"/>
      <c r="AL13" s="445"/>
      <c r="AM13" s="535" t="s">
        <v>143</v>
      </c>
      <c r="AN13" s="440"/>
      <c r="AO13" s="440"/>
      <c r="AP13" s="440"/>
      <c r="AQ13" s="440"/>
      <c r="AR13" s="440"/>
      <c r="AS13" s="440"/>
      <c r="AT13" s="441"/>
      <c r="AU13" s="523" t="s">
        <v>144</v>
      </c>
      <c r="AV13" s="524"/>
      <c r="AW13" s="524"/>
      <c r="AX13" s="524"/>
      <c r="AY13" s="446" t="s">
        <v>145</v>
      </c>
      <c r="AZ13" s="447"/>
      <c r="BA13" s="447"/>
      <c r="BB13" s="447"/>
      <c r="BC13" s="447"/>
      <c r="BD13" s="447"/>
      <c r="BE13" s="447"/>
      <c r="BF13" s="447"/>
      <c r="BG13" s="447"/>
      <c r="BH13" s="447"/>
      <c r="BI13" s="447"/>
      <c r="BJ13" s="447"/>
      <c r="BK13" s="447"/>
      <c r="BL13" s="447"/>
      <c r="BM13" s="448"/>
      <c r="BN13" s="466">
        <v>-55904</v>
      </c>
      <c r="BO13" s="467"/>
      <c r="BP13" s="467"/>
      <c r="BQ13" s="467"/>
      <c r="BR13" s="467"/>
      <c r="BS13" s="467"/>
      <c r="BT13" s="467"/>
      <c r="BU13" s="468"/>
      <c r="BV13" s="466">
        <v>-267858</v>
      </c>
      <c r="BW13" s="467"/>
      <c r="BX13" s="467"/>
      <c r="BY13" s="467"/>
      <c r="BZ13" s="467"/>
      <c r="CA13" s="467"/>
      <c r="CB13" s="467"/>
      <c r="CC13" s="468"/>
      <c r="CD13" s="475" t="s">
        <v>146</v>
      </c>
      <c r="CE13" s="476"/>
      <c r="CF13" s="476"/>
      <c r="CG13" s="476"/>
      <c r="CH13" s="476"/>
      <c r="CI13" s="476"/>
      <c r="CJ13" s="476"/>
      <c r="CK13" s="476"/>
      <c r="CL13" s="476"/>
      <c r="CM13" s="476"/>
      <c r="CN13" s="476"/>
      <c r="CO13" s="476"/>
      <c r="CP13" s="476"/>
      <c r="CQ13" s="476"/>
      <c r="CR13" s="476"/>
      <c r="CS13" s="477"/>
      <c r="CT13" s="436">
        <v>2.8</v>
      </c>
      <c r="CU13" s="437"/>
      <c r="CV13" s="437"/>
      <c r="CW13" s="437"/>
      <c r="CX13" s="437"/>
      <c r="CY13" s="437"/>
      <c r="CZ13" s="437"/>
      <c r="DA13" s="438"/>
      <c r="DB13" s="436">
        <v>2.7</v>
      </c>
      <c r="DC13" s="437"/>
      <c r="DD13" s="437"/>
      <c r="DE13" s="437"/>
      <c r="DF13" s="437"/>
      <c r="DG13" s="437"/>
      <c r="DH13" s="437"/>
      <c r="DI13" s="438"/>
      <c r="DJ13" s="186"/>
      <c r="DK13" s="186"/>
      <c r="DL13" s="186"/>
      <c r="DM13" s="186"/>
      <c r="DN13" s="186"/>
      <c r="DO13" s="186"/>
    </row>
    <row r="14" spans="1:119" ht="18.75" customHeight="1" thickBot="1">
      <c r="A14" s="187"/>
      <c r="B14" s="585"/>
      <c r="C14" s="586"/>
      <c r="D14" s="586"/>
      <c r="E14" s="586"/>
      <c r="F14" s="586"/>
      <c r="G14" s="586"/>
      <c r="H14" s="586"/>
      <c r="I14" s="586"/>
      <c r="J14" s="586"/>
      <c r="K14" s="587"/>
      <c r="L14" s="559" t="s">
        <v>147</v>
      </c>
      <c r="M14" s="603"/>
      <c r="N14" s="603"/>
      <c r="O14" s="603"/>
      <c r="P14" s="603"/>
      <c r="Q14" s="604"/>
      <c r="R14" s="569">
        <v>15304</v>
      </c>
      <c r="S14" s="570"/>
      <c r="T14" s="570"/>
      <c r="U14" s="570"/>
      <c r="V14" s="571"/>
      <c r="W14" s="572"/>
      <c r="X14" s="482"/>
      <c r="Y14" s="482"/>
      <c r="Z14" s="482"/>
      <c r="AA14" s="482"/>
      <c r="AB14" s="483"/>
      <c r="AC14" s="562">
        <v>15.9</v>
      </c>
      <c r="AD14" s="563"/>
      <c r="AE14" s="563"/>
      <c r="AF14" s="563"/>
      <c r="AG14" s="564"/>
      <c r="AH14" s="562">
        <v>16.899999999999999</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148</v>
      </c>
      <c r="CE14" s="473"/>
      <c r="CF14" s="473"/>
      <c r="CG14" s="473"/>
      <c r="CH14" s="473"/>
      <c r="CI14" s="473"/>
      <c r="CJ14" s="473"/>
      <c r="CK14" s="473"/>
      <c r="CL14" s="473"/>
      <c r="CM14" s="473"/>
      <c r="CN14" s="473"/>
      <c r="CO14" s="473"/>
      <c r="CP14" s="473"/>
      <c r="CQ14" s="473"/>
      <c r="CR14" s="473"/>
      <c r="CS14" s="474"/>
      <c r="CT14" s="573" t="s">
        <v>149</v>
      </c>
      <c r="CU14" s="574"/>
      <c r="CV14" s="574"/>
      <c r="CW14" s="574"/>
      <c r="CX14" s="574"/>
      <c r="CY14" s="574"/>
      <c r="CZ14" s="574"/>
      <c r="DA14" s="575"/>
      <c r="DB14" s="573" t="s">
        <v>139</v>
      </c>
      <c r="DC14" s="574"/>
      <c r="DD14" s="574"/>
      <c r="DE14" s="574"/>
      <c r="DF14" s="574"/>
      <c r="DG14" s="574"/>
      <c r="DH14" s="574"/>
      <c r="DI14" s="575"/>
      <c r="DJ14" s="186"/>
      <c r="DK14" s="186"/>
      <c r="DL14" s="186"/>
      <c r="DM14" s="186"/>
      <c r="DN14" s="186"/>
      <c r="DO14" s="186"/>
    </row>
    <row r="15" spans="1:119" ht="18.75" customHeight="1">
      <c r="A15" s="187"/>
      <c r="B15" s="585"/>
      <c r="C15" s="586"/>
      <c r="D15" s="586"/>
      <c r="E15" s="586"/>
      <c r="F15" s="586"/>
      <c r="G15" s="586"/>
      <c r="H15" s="586"/>
      <c r="I15" s="586"/>
      <c r="J15" s="586"/>
      <c r="K15" s="587"/>
      <c r="L15" s="197"/>
      <c r="M15" s="566" t="s">
        <v>150</v>
      </c>
      <c r="N15" s="567"/>
      <c r="O15" s="567"/>
      <c r="P15" s="567"/>
      <c r="Q15" s="568"/>
      <c r="R15" s="569">
        <v>15197</v>
      </c>
      <c r="S15" s="570"/>
      <c r="T15" s="570"/>
      <c r="U15" s="570"/>
      <c r="V15" s="571"/>
      <c r="W15" s="557" t="s">
        <v>151</v>
      </c>
      <c r="X15" s="479"/>
      <c r="Y15" s="479"/>
      <c r="Z15" s="479"/>
      <c r="AA15" s="479"/>
      <c r="AB15" s="480"/>
      <c r="AC15" s="442">
        <v>1585</v>
      </c>
      <c r="AD15" s="443"/>
      <c r="AE15" s="443"/>
      <c r="AF15" s="443"/>
      <c r="AG15" s="444"/>
      <c r="AH15" s="442">
        <v>1550</v>
      </c>
      <c r="AI15" s="443"/>
      <c r="AJ15" s="443"/>
      <c r="AK15" s="443"/>
      <c r="AL15" s="445"/>
      <c r="AM15" s="535"/>
      <c r="AN15" s="440"/>
      <c r="AO15" s="440"/>
      <c r="AP15" s="440"/>
      <c r="AQ15" s="440"/>
      <c r="AR15" s="440"/>
      <c r="AS15" s="440"/>
      <c r="AT15" s="441"/>
      <c r="AU15" s="523"/>
      <c r="AV15" s="524"/>
      <c r="AW15" s="524"/>
      <c r="AX15" s="524"/>
      <c r="AY15" s="458" t="s">
        <v>152</v>
      </c>
      <c r="AZ15" s="459"/>
      <c r="BA15" s="459"/>
      <c r="BB15" s="459"/>
      <c r="BC15" s="459"/>
      <c r="BD15" s="459"/>
      <c r="BE15" s="459"/>
      <c r="BF15" s="459"/>
      <c r="BG15" s="459"/>
      <c r="BH15" s="459"/>
      <c r="BI15" s="459"/>
      <c r="BJ15" s="459"/>
      <c r="BK15" s="459"/>
      <c r="BL15" s="459"/>
      <c r="BM15" s="460"/>
      <c r="BN15" s="461">
        <v>1562163</v>
      </c>
      <c r="BO15" s="462"/>
      <c r="BP15" s="462"/>
      <c r="BQ15" s="462"/>
      <c r="BR15" s="462"/>
      <c r="BS15" s="462"/>
      <c r="BT15" s="462"/>
      <c r="BU15" s="463"/>
      <c r="BV15" s="461">
        <v>1567827</v>
      </c>
      <c r="BW15" s="462"/>
      <c r="BX15" s="462"/>
      <c r="BY15" s="462"/>
      <c r="BZ15" s="462"/>
      <c r="CA15" s="462"/>
      <c r="CB15" s="462"/>
      <c r="CC15" s="463"/>
      <c r="CD15" s="576" t="s">
        <v>153</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85"/>
      <c r="C16" s="586"/>
      <c r="D16" s="586"/>
      <c r="E16" s="586"/>
      <c r="F16" s="586"/>
      <c r="G16" s="586"/>
      <c r="H16" s="586"/>
      <c r="I16" s="586"/>
      <c r="J16" s="586"/>
      <c r="K16" s="587"/>
      <c r="L16" s="559" t="s">
        <v>154</v>
      </c>
      <c r="M16" s="560"/>
      <c r="N16" s="560"/>
      <c r="O16" s="560"/>
      <c r="P16" s="560"/>
      <c r="Q16" s="561"/>
      <c r="R16" s="554" t="s">
        <v>155</v>
      </c>
      <c r="S16" s="555"/>
      <c r="T16" s="555"/>
      <c r="U16" s="555"/>
      <c r="V16" s="556"/>
      <c r="W16" s="572"/>
      <c r="X16" s="482"/>
      <c r="Y16" s="482"/>
      <c r="Z16" s="482"/>
      <c r="AA16" s="482"/>
      <c r="AB16" s="483"/>
      <c r="AC16" s="562">
        <v>19.7</v>
      </c>
      <c r="AD16" s="563"/>
      <c r="AE16" s="563"/>
      <c r="AF16" s="563"/>
      <c r="AG16" s="564"/>
      <c r="AH16" s="562">
        <v>18.600000000000001</v>
      </c>
      <c r="AI16" s="563"/>
      <c r="AJ16" s="563"/>
      <c r="AK16" s="563"/>
      <c r="AL16" s="565"/>
      <c r="AM16" s="535"/>
      <c r="AN16" s="440"/>
      <c r="AO16" s="440"/>
      <c r="AP16" s="440"/>
      <c r="AQ16" s="440"/>
      <c r="AR16" s="440"/>
      <c r="AS16" s="440"/>
      <c r="AT16" s="441"/>
      <c r="AU16" s="523"/>
      <c r="AV16" s="524"/>
      <c r="AW16" s="524"/>
      <c r="AX16" s="524"/>
      <c r="AY16" s="446" t="s">
        <v>156</v>
      </c>
      <c r="AZ16" s="447"/>
      <c r="BA16" s="447"/>
      <c r="BB16" s="447"/>
      <c r="BC16" s="447"/>
      <c r="BD16" s="447"/>
      <c r="BE16" s="447"/>
      <c r="BF16" s="447"/>
      <c r="BG16" s="447"/>
      <c r="BH16" s="447"/>
      <c r="BI16" s="447"/>
      <c r="BJ16" s="447"/>
      <c r="BK16" s="447"/>
      <c r="BL16" s="447"/>
      <c r="BM16" s="448"/>
      <c r="BN16" s="466">
        <v>4372996</v>
      </c>
      <c r="BO16" s="467"/>
      <c r="BP16" s="467"/>
      <c r="BQ16" s="467"/>
      <c r="BR16" s="467"/>
      <c r="BS16" s="467"/>
      <c r="BT16" s="467"/>
      <c r="BU16" s="468"/>
      <c r="BV16" s="466">
        <v>4251639</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c r="A17" s="187"/>
      <c r="B17" s="588"/>
      <c r="C17" s="589"/>
      <c r="D17" s="589"/>
      <c r="E17" s="589"/>
      <c r="F17" s="589"/>
      <c r="G17" s="589"/>
      <c r="H17" s="589"/>
      <c r="I17" s="589"/>
      <c r="J17" s="589"/>
      <c r="K17" s="590"/>
      <c r="L17" s="202"/>
      <c r="M17" s="551" t="s">
        <v>157</v>
      </c>
      <c r="N17" s="552"/>
      <c r="O17" s="552"/>
      <c r="P17" s="552"/>
      <c r="Q17" s="553"/>
      <c r="R17" s="554" t="s">
        <v>158</v>
      </c>
      <c r="S17" s="555"/>
      <c r="T17" s="555"/>
      <c r="U17" s="555"/>
      <c r="V17" s="556"/>
      <c r="W17" s="557" t="s">
        <v>159</v>
      </c>
      <c r="X17" s="479"/>
      <c r="Y17" s="479"/>
      <c r="Z17" s="479"/>
      <c r="AA17" s="479"/>
      <c r="AB17" s="480"/>
      <c r="AC17" s="442">
        <v>5170</v>
      </c>
      <c r="AD17" s="443"/>
      <c r="AE17" s="443"/>
      <c r="AF17" s="443"/>
      <c r="AG17" s="444"/>
      <c r="AH17" s="442">
        <v>5387</v>
      </c>
      <c r="AI17" s="443"/>
      <c r="AJ17" s="443"/>
      <c r="AK17" s="443"/>
      <c r="AL17" s="445"/>
      <c r="AM17" s="535"/>
      <c r="AN17" s="440"/>
      <c r="AO17" s="440"/>
      <c r="AP17" s="440"/>
      <c r="AQ17" s="440"/>
      <c r="AR17" s="440"/>
      <c r="AS17" s="440"/>
      <c r="AT17" s="441"/>
      <c r="AU17" s="523"/>
      <c r="AV17" s="524"/>
      <c r="AW17" s="524"/>
      <c r="AX17" s="524"/>
      <c r="AY17" s="446" t="s">
        <v>160</v>
      </c>
      <c r="AZ17" s="447"/>
      <c r="BA17" s="447"/>
      <c r="BB17" s="447"/>
      <c r="BC17" s="447"/>
      <c r="BD17" s="447"/>
      <c r="BE17" s="447"/>
      <c r="BF17" s="447"/>
      <c r="BG17" s="447"/>
      <c r="BH17" s="447"/>
      <c r="BI17" s="447"/>
      <c r="BJ17" s="447"/>
      <c r="BK17" s="447"/>
      <c r="BL17" s="447"/>
      <c r="BM17" s="448"/>
      <c r="BN17" s="466">
        <v>1957082</v>
      </c>
      <c r="BO17" s="467"/>
      <c r="BP17" s="467"/>
      <c r="BQ17" s="467"/>
      <c r="BR17" s="467"/>
      <c r="BS17" s="467"/>
      <c r="BT17" s="467"/>
      <c r="BU17" s="468"/>
      <c r="BV17" s="466">
        <v>1969923</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c r="A18" s="187"/>
      <c r="B18" s="528" t="s">
        <v>161</v>
      </c>
      <c r="C18" s="529"/>
      <c r="D18" s="529"/>
      <c r="E18" s="530"/>
      <c r="F18" s="530"/>
      <c r="G18" s="530"/>
      <c r="H18" s="530"/>
      <c r="I18" s="530"/>
      <c r="J18" s="530"/>
      <c r="K18" s="530"/>
      <c r="L18" s="531">
        <v>286.60000000000002</v>
      </c>
      <c r="M18" s="531"/>
      <c r="N18" s="531"/>
      <c r="O18" s="531"/>
      <c r="P18" s="531"/>
      <c r="Q18" s="531"/>
      <c r="R18" s="532"/>
      <c r="S18" s="532"/>
      <c r="T18" s="532"/>
      <c r="U18" s="532"/>
      <c r="V18" s="533"/>
      <c r="W18" s="547"/>
      <c r="X18" s="548"/>
      <c r="Y18" s="548"/>
      <c r="Z18" s="548"/>
      <c r="AA18" s="548"/>
      <c r="AB18" s="558"/>
      <c r="AC18" s="430">
        <v>64.400000000000006</v>
      </c>
      <c r="AD18" s="431"/>
      <c r="AE18" s="431"/>
      <c r="AF18" s="431"/>
      <c r="AG18" s="534"/>
      <c r="AH18" s="430">
        <v>64.599999999999994</v>
      </c>
      <c r="AI18" s="431"/>
      <c r="AJ18" s="431"/>
      <c r="AK18" s="431"/>
      <c r="AL18" s="432"/>
      <c r="AM18" s="535"/>
      <c r="AN18" s="440"/>
      <c r="AO18" s="440"/>
      <c r="AP18" s="440"/>
      <c r="AQ18" s="440"/>
      <c r="AR18" s="440"/>
      <c r="AS18" s="440"/>
      <c r="AT18" s="441"/>
      <c r="AU18" s="523"/>
      <c r="AV18" s="524"/>
      <c r="AW18" s="524"/>
      <c r="AX18" s="524"/>
      <c r="AY18" s="446" t="s">
        <v>162</v>
      </c>
      <c r="AZ18" s="447"/>
      <c r="BA18" s="447"/>
      <c r="BB18" s="447"/>
      <c r="BC18" s="447"/>
      <c r="BD18" s="447"/>
      <c r="BE18" s="447"/>
      <c r="BF18" s="447"/>
      <c r="BG18" s="447"/>
      <c r="BH18" s="447"/>
      <c r="BI18" s="447"/>
      <c r="BJ18" s="447"/>
      <c r="BK18" s="447"/>
      <c r="BL18" s="447"/>
      <c r="BM18" s="448"/>
      <c r="BN18" s="466">
        <v>4819152</v>
      </c>
      <c r="BO18" s="467"/>
      <c r="BP18" s="467"/>
      <c r="BQ18" s="467"/>
      <c r="BR18" s="467"/>
      <c r="BS18" s="467"/>
      <c r="BT18" s="467"/>
      <c r="BU18" s="468"/>
      <c r="BV18" s="466">
        <v>4672920</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c r="A19" s="187"/>
      <c r="B19" s="528" t="s">
        <v>163</v>
      </c>
      <c r="C19" s="529"/>
      <c r="D19" s="529"/>
      <c r="E19" s="530"/>
      <c r="F19" s="530"/>
      <c r="G19" s="530"/>
      <c r="H19" s="530"/>
      <c r="I19" s="530"/>
      <c r="J19" s="530"/>
      <c r="K19" s="530"/>
      <c r="L19" s="536">
        <v>55</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164</v>
      </c>
      <c r="AZ19" s="447"/>
      <c r="BA19" s="447"/>
      <c r="BB19" s="447"/>
      <c r="BC19" s="447"/>
      <c r="BD19" s="447"/>
      <c r="BE19" s="447"/>
      <c r="BF19" s="447"/>
      <c r="BG19" s="447"/>
      <c r="BH19" s="447"/>
      <c r="BI19" s="447"/>
      <c r="BJ19" s="447"/>
      <c r="BK19" s="447"/>
      <c r="BL19" s="447"/>
      <c r="BM19" s="448"/>
      <c r="BN19" s="466">
        <v>6444345</v>
      </c>
      <c r="BO19" s="467"/>
      <c r="BP19" s="467"/>
      <c r="BQ19" s="467"/>
      <c r="BR19" s="467"/>
      <c r="BS19" s="467"/>
      <c r="BT19" s="467"/>
      <c r="BU19" s="468"/>
      <c r="BV19" s="466">
        <v>6053095</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c r="A20" s="187"/>
      <c r="B20" s="528" t="s">
        <v>165</v>
      </c>
      <c r="C20" s="529"/>
      <c r="D20" s="529"/>
      <c r="E20" s="530"/>
      <c r="F20" s="530"/>
      <c r="G20" s="530"/>
      <c r="H20" s="530"/>
      <c r="I20" s="530"/>
      <c r="J20" s="530"/>
      <c r="K20" s="530"/>
      <c r="L20" s="536">
        <v>5988</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c r="A21" s="187"/>
      <c r="B21" s="525" t="s">
        <v>166</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c r="A22" s="187"/>
      <c r="B22" s="495" t="s">
        <v>167</v>
      </c>
      <c r="C22" s="496"/>
      <c r="D22" s="497"/>
      <c r="E22" s="504" t="s">
        <v>1</v>
      </c>
      <c r="F22" s="479"/>
      <c r="G22" s="479"/>
      <c r="H22" s="479"/>
      <c r="I22" s="479"/>
      <c r="J22" s="479"/>
      <c r="K22" s="480"/>
      <c r="L22" s="504" t="s">
        <v>168</v>
      </c>
      <c r="M22" s="479"/>
      <c r="N22" s="479"/>
      <c r="O22" s="479"/>
      <c r="P22" s="480"/>
      <c r="Q22" s="489" t="s">
        <v>169</v>
      </c>
      <c r="R22" s="490"/>
      <c r="S22" s="490"/>
      <c r="T22" s="490"/>
      <c r="U22" s="490"/>
      <c r="V22" s="505"/>
      <c r="W22" s="507" t="s">
        <v>170</v>
      </c>
      <c r="X22" s="496"/>
      <c r="Y22" s="497"/>
      <c r="Z22" s="504" t="s">
        <v>1</v>
      </c>
      <c r="AA22" s="479"/>
      <c r="AB22" s="479"/>
      <c r="AC22" s="479"/>
      <c r="AD22" s="479"/>
      <c r="AE22" s="479"/>
      <c r="AF22" s="479"/>
      <c r="AG22" s="480"/>
      <c r="AH22" s="478" t="s">
        <v>171</v>
      </c>
      <c r="AI22" s="479"/>
      <c r="AJ22" s="479"/>
      <c r="AK22" s="479"/>
      <c r="AL22" s="480"/>
      <c r="AM22" s="478" t="s">
        <v>172</v>
      </c>
      <c r="AN22" s="484"/>
      <c r="AO22" s="484"/>
      <c r="AP22" s="484"/>
      <c r="AQ22" s="484"/>
      <c r="AR22" s="485"/>
      <c r="AS22" s="489" t="s">
        <v>169</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173</v>
      </c>
      <c r="AZ23" s="459"/>
      <c r="BA23" s="459"/>
      <c r="BB23" s="459"/>
      <c r="BC23" s="459"/>
      <c r="BD23" s="459"/>
      <c r="BE23" s="459"/>
      <c r="BF23" s="459"/>
      <c r="BG23" s="459"/>
      <c r="BH23" s="459"/>
      <c r="BI23" s="459"/>
      <c r="BJ23" s="459"/>
      <c r="BK23" s="459"/>
      <c r="BL23" s="459"/>
      <c r="BM23" s="460"/>
      <c r="BN23" s="466">
        <v>7748386</v>
      </c>
      <c r="BO23" s="467"/>
      <c r="BP23" s="467"/>
      <c r="BQ23" s="467"/>
      <c r="BR23" s="467"/>
      <c r="BS23" s="467"/>
      <c r="BT23" s="467"/>
      <c r="BU23" s="468"/>
      <c r="BV23" s="466">
        <v>7712262</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c r="A24" s="187"/>
      <c r="B24" s="498"/>
      <c r="C24" s="499"/>
      <c r="D24" s="500"/>
      <c r="E24" s="439" t="s">
        <v>174</v>
      </c>
      <c r="F24" s="440"/>
      <c r="G24" s="440"/>
      <c r="H24" s="440"/>
      <c r="I24" s="440"/>
      <c r="J24" s="440"/>
      <c r="K24" s="441"/>
      <c r="L24" s="442">
        <v>1</v>
      </c>
      <c r="M24" s="443"/>
      <c r="N24" s="443"/>
      <c r="O24" s="443"/>
      <c r="P24" s="444"/>
      <c r="Q24" s="442">
        <v>5271</v>
      </c>
      <c r="R24" s="443"/>
      <c r="S24" s="443"/>
      <c r="T24" s="443"/>
      <c r="U24" s="443"/>
      <c r="V24" s="444"/>
      <c r="W24" s="508"/>
      <c r="X24" s="499"/>
      <c r="Y24" s="500"/>
      <c r="Z24" s="439" t="s">
        <v>175</v>
      </c>
      <c r="AA24" s="440"/>
      <c r="AB24" s="440"/>
      <c r="AC24" s="440"/>
      <c r="AD24" s="440"/>
      <c r="AE24" s="440"/>
      <c r="AF24" s="440"/>
      <c r="AG24" s="441"/>
      <c r="AH24" s="442">
        <v>158</v>
      </c>
      <c r="AI24" s="443"/>
      <c r="AJ24" s="443"/>
      <c r="AK24" s="443"/>
      <c r="AL24" s="444"/>
      <c r="AM24" s="442">
        <v>527246</v>
      </c>
      <c r="AN24" s="443"/>
      <c r="AO24" s="443"/>
      <c r="AP24" s="443"/>
      <c r="AQ24" s="443"/>
      <c r="AR24" s="444"/>
      <c r="AS24" s="442">
        <v>3337</v>
      </c>
      <c r="AT24" s="443"/>
      <c r="AU24" s="443"/>
      <c r="AV24" s="443"/>
      <c r="AW24" s="443"/>
      <c r="AX24" s="445"/>
      <c r="AY24" s="433" t="s">
        <v>176</v>
      </c>
      <c r="AZ24" s="434"/>
      <c r="BA24" s="434"/>
      <c r="BB24" s="434"/>
      <c r="BC24" s="434"/>
      <c r="BD24" s="434"/>
      <c r="BE24" s="434"/>
      <c r="BF24" s="434"/>
      <c r="BG24" s="434"/>
      <c r="BH24" s="434"/>
      <c r="BI24" s="434"/>
      <c r="BJ24" s="434"/>
      <c r="BK24" s="434"/>
      <c r="BL24" s="434"/>
      <c r="BM24" s="435"/>
      <c r="BN24" s="466">
        <v>7662772</v>
      </c>
      <c r="BO24" s="467"/>
      <c r="BP24" s="467"/>
      <c r="BQ24" s="467"/>
      <c r="BR24" s="467"/>
      <c r="BS24" s="467"/>
      <c r="BT24" s="467"/>
      <c r="BU24" s="468"/>
      <c r="BV24" s="466">
        <v>7598565</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c r="A25" s="187"/>
      <c r="B25" s="498"/>
      <c r="C25" s="499"/>
      <c r="D25" s="500"/>
      <c r="E25" s="439" t="s">
        <v>177</v>
      </c>
      <c r="F25" s="440"/>
      <c r="G25" s="440"/>
      <c r="H25" s="440"/>
      <c r="I25" s="440"/>
      <c r="J25" s="440"/>
      <c r="K25" s="441"/>
      <c r="L25" s="442">
        <v>1</v>
      </c>
      <c r="M25" s="443"/>
      <c r="N25" s="443"/>
      <c r="O25" s="443"/>
      <c r="P25" s="444"/>
      <c r="Q25" s="442">
        <v>6170</v>
      </c>
      <c r="R25" s="443"/>
      <c r="S25" s="443"/>
      <c r="T25" s="443"/>
      <c r="U25" s="443"/>
      <c r="V25" s="444"/>
      <c r="W25" s="508"/>
      <c r="X25" s="499"/>
      <c r="Y25" s="500"/>
      <c r="Z25" s="439" t="s">
        <v>178</v>
      </c>
      <c r="AA25" s="440"/>
      <c r="AB25" s="440"/>
      <c r="AC25" s="440"/>
      <c r="AD25" s="440"/>
      <c r="AE25" s="440"/>
      <c r="AF25" s="440"/>
      <c r="AG25" s="441"/>
      <c r="AH25" s="442" t="s">
        <v>140</v>
      </c>
      <c r="AI25" s="443"/>
      <c r="AJ25" s="443"/>
      <c r="AK25" s="443"/>
      <c r="AL25" s="444"/>
      <c r="AM25" s="442" t="s">
        <v>140</v>
      </c>
      <c r="AN25" s="443"/>
      <c r="AO25" s="443"/>
      <c r="AP25" s="443"/>
      <c r="AQ25" s="443"/>
      <c r="AR25" s="444"/>
      <c r="AS25" s="442" t="s">
        <v>140</v>
      </c>
      <c r="AT25" s="443"/>
      <c r="AU25" s="443"/>
      <c r="AV25" s="443"/>
      <c r="AW25" s="443"/>
      <c r="AX25" s="445"/>
      <c r="AY25" s="458" t="s">
        <v>179</v>
      </c>
      <c r="AZ25" s="459"/>
      <c r="BA25" s="459"/>
      <c r="BB25" s="459"/>
      <c r="BC25" s="459"/>
      <c r="BD25" s="459"/>
      <c r="BE25" s="459"/>
      <c r="BF25" s="459"/>
      <c r="BG25" s="459"/>
      <c r="BH25" s="459"/>
      <c r="BI25" s="459"/>
      <c r="BJ25" s="459"/>
      <c r="BK25" s="459"/>
      <c r="BL25" s="459"/>
      <c r="BM25" s="460"/>
      <c r="BN25" s="461">
        <v>1343178</v>
      </c>
      <c r="BO25" s="462"/>
      <c r="BP25" s="462"/>
      <c r="BQ25" s="462"/>
      <c r="BR25" s="462"/>
      <c r="BS25" s="462"/>
      <c r="BT25" s="462"/>
      <c r="BU25" s="463"/>
      <c r="BV25" s="461">
        <v>1613378</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c r="A26" s="187"/>
      <c r="B26" s="498"/>
      <c r="C26" s="499"/>
      <c r="D26" s="500"/>
      <c r="E26" s="439" t="s">
        <v>180</v>
      </c>
      <c r="F26" s="440"/>
      <c r="G26" s="440"/>
      <c r="H26" s="440"/>
      <c r="I26" s="440"/>
      <c r="J26" s="440"/>
      <c r="K26" s="441"/>
      <c r="L26" s="442">
        <v>1</v>
      </c>
      <c r="M26" s="443"/>
      <c r="N26" s="443"/>
      <c r="O26" s="443"/>
      <c r="P26" s="444"/>
      <c r="Q26" s="442">
        <v>5630</v>
      </c>
      <c r="R26" s="443"/>
      <c r="S26" s="443"/>
      <c r="T26" s="443"/>
      <c r="U26" s="443"/>
      <c r="V26" s="444"/>
      <c r="W26" s="508"/>
      <c r="X26" s="499"/>
      <c r="Y26" s="500"/>
      <c r="Z26" s="439" t="s">
        <v>181</v>
      </c>
      <c r="AA26" s="521"/>
      <c r="AB26" s="521"/>
      <c r="AC26" s="521"/>
      <c r="AD26" s="521"/>
      <c r="AE26" s="521"/>
      <c r="AF26" s="521"/>
      <c r="AG26" s="522"/>
      <c r="AH26" s="442">
        <v>3</v>
      </c>
      <c r="AI26" s="443"/>
      <c r="AJ26" s="443"/>
      <c r="AK26" s="443"/>
      <c r="AL26" s="444"/>
      <c r="AM26" s="442">
        <v>11385</v>
      </c>
      <c r="AN26" s="443"/>
      <c r="AO26" s="443"/>
      <c r="AP26" s="443"/>
      <c r="AQ26" s="443"/>
      <c r="AR26" s="444"/>
      <c r="AS26" s="442">
        <v>3795</v>
      </c>
      <c r="AT26" s="443"/>
      <c r="AU26" s="443"/>
      <c r="AV26" s="443"/>
      <c r="AW26" s="443"/>
      <c r="AX26" s="445"/>
      <c r="AY26" s="475" t="s">
        <v>182</v>
      </c>
      <c r="AZ26" s="476"/>
      <c r="BA26" s="476"/>
      <c r="BB26" s="476"/>
      <c r="BC26" s="476"/>
      <c r="BD26" s="476"/>
      <c r="BE26" s="476"/>
      <c r="BF26" s="476"/>
      <c r="BG26" s="476"/>
      <c r="BH26" s="476"/>
      <c r="BI26" s="476"/>
      <c r="BJ26" s="476"/>
      <c r="BK26" s="476"/>
      <c r="BL26" s="476"/>
      <c r="BM26" s="477"/>
      <c r="BN26" s="466" t="s">
        <v>140</v>
      </c>
      <c r="BO26" s="467"/>
      <c r="BP26" s="467"/>
      <c r="BQ26" s="467"/>
      <c r="BR26" s="467"/>
      <c r="BS26" s="467"/>
      <c r="BT26" s="467"/>
      <c r="BU26" s="468"/>
      <c r="BV26" s="466" t="s">
        <v>140</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c r="A27" s="187"/>
      <c r="B27" s="498"/>
      <c r="C27" s="499"/>
      <c r="D27" s="500"/>
      <c r="E27" s="439" t="s">
        <v>183</v>
      </c>
      <c r="F27" s="440"/>
      <c r="G27" s="440"/>
      <c r="H27" s="440"/>
      <c r="I27" s="440"/>
      <c r="J27" s="440"/>
      <c r="K27" s="441"/>
      <c r="L27" s="442">
        <v>1</v>
      </c>
      <c r="M27" s="443"/>
      <c r="N27" s="443"/>
      <c r="O27" s="443"/>
      <c r="P27" s="444"/>
      <c r="Q27" s="442">
        <v>3150</v>
      </c>
      <c r="R27" s="443"/>
      <c r="S27" s="443"/>
      <c r="T27" s="443"/>
      <c r="U27" s="443"/>
      <c r="V27" s="444"/>
      <c r="W27" s="508"/>
      <c r="X27" s="499"/>
      <c r="Y27" s="500"/>
      <c r="Z27" s="439" t="s">
        <v>184</v>
      </c>
      <c r="AA27" s="440"/>
      <c r="AB27" s="440"/>
      <c r="AC27" s="440"/>
      <c r="AD27" s="440"/>
      <c r="AE27" s="440"/>
      <c r="AF27" s="440"/>
      <c r="AG27" s="441"/>
      <c r="AH27" s="442">
        <v>9</v>
      </c>
      <c r="AI27" s="443"/>
      <c r="AJ27" s="443"/>
      <c r="AK27" s="443"/>
      <c r="AL27" s="444"/>
      <c r="AM27" s="442">
        <v>35288</v>
      </c>
      <c r="AN27" s="443"/>
      <c r="AO27" s="443"/>
      <c r="AP27" s="443"/>
      <c r="AQ27" s="443"/>
      <c r="AR27" s="444"/>
      <c r="AS27" s="442">
        <v>3921</v>
      </c>
      <c r="AT27" s="443"/>
      <c r="AU27" s="443"/>
      <c r="AV27" s="443"/>
      <c r="AW27" s="443"/>
      <c r="AX27" s="445"/>
      <c r="AY27" s="472" t="s">
        <v>185</v>
      </c>
      <c r="AZ27" s="473"/>
      <c r="BA27" s="473"/>
      <c r="BB27" s="473"/>
      <c r="BC27" s="473"/>
      <c r="BD27" s="473"/>
      <c r="BE27" s="473"/>
      <c r="BF27" s="473"/>
      <c r="BG27" s="473"/>
      <c r="BH27" s="473"/>
      <c r="BI27" s="473"/>
      <c r="BJ27" s="473"/>
      <c r="BK27" s="473"/>
      <c r="BL27" s="473"/>
      <c r="BM27" s="474"/>
      <c r="BN27" s="469">
        <v>238611</v>
      </c>
      <c r="BO27" s="470"/>
      <c r="BP27" s="470"/>
      <c r="BQ27" s="470"/>
      <c r="BR27" s="470"/>
      <c r="BS27" s="470"/>
      <c r="BT27" s="470"/>
      <c r="BU27" s="471"/>
      <c r="BV27" s="469">
        <v>238566</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c r="A28" s="187"/>
      <c r="B28" s="498"/>
      <c r="C28" s="499"/>
      <c r="D28" s="500"/>
      <c r="E28" s="439" t="s">
        <v>186</v>
      </c>
      <c r="F28" s="440"/>
      <c r="G28" s="440"/>
      <c r="H28" s="440"/>
      <c r="I28" s="440"/>
      <c r="J28" s="440"/>
      <c r="K28" s="441"/>
      <c r="L28" s="442">
        <v>1</v>
      </c>
      <c r="M28" s="443"/>
      <c r="N28" s="443"/>
      <c r="O28" s="443"/>
      <c r="P28" s="444"/>
      <c r="Q28" s="442">
        <v>2730</v>
      </c>
      <c r="R28" s="443"/>
      <c r="S28" s="443"/>
      <c r="T28" s="443"/>
      <c r="U28" s="443"/>
      <c r="V28" s="444"/>
      <c r="W28" s="508"/>
      <c r="X28" s="499"/>
      <c r="Y28" s="500"/>
      <c r="Z28" s="439" t="s">
        <v>187</v>
      </c>
      <c r="AA28" s="440"/>
      <c r="AB28" s="440"/>
      <c r="AC28" s="440"/>
      <c r="AD28" s="440"/>
      <c r="AE28" s="440"/>
      <c r="AF28" s="440"/>
      <c r="AG28" s="441"/>
      <c r="AH28" s="442" t="s">
        <v>140</v>
      </c>
      <c r="AI28" s="443"/>
      <c r="AJ28" s="443"/>
      <c r="AK28" s="443"/>
      <c r="AL28" s="444"/>
      <c r="AM28" s="442" t="s">
        <v>140</v>
      </c>
      <c r="AN28" s="443"/>
      <c r="AO28" s="443"/>
      <c r="AP28" s="443"/>
      <c r="AQ28" s="443"/>
      <c r="AR28" s="444"/>
      <c r="AS28" s="442" t="s">
        <v>140</v>
      </c>
      <c r="AT28" s="443"/>
      <c r="AU28" s="443"/>
      <c r="AV28" s="443"/>
      <c r="AW28" s="443"/>
      <c r="AX28" s="445"/>
      <c r="AY28" s="449" t="s">
        <v>188</v>
      </c>
      <c r="AZ28" s="450"/>
      <c r="BA28" s="450"/>
      <c r="BB28" s="451"/>
      <c r="BC28" s="458" t="s">
        <v>48</v>
      </c>
      <c r="BD28" s="459"/>
      <c r="BE28" s="459"/>
      <c r="BF28" s="459"/>
      <c r="BG28" s="459"/>
      <c r="BH28" s="459"/>
      <c r="BI28" s="459"/>
      <c r="BJ28" s="459"/>
      <c r="BK28" s="459"/>
      <c r="BL28" s="459"/>
      <c r="BM28" s="460"/>
      <c r="BN28" s="461">
        <v>927065</v>
      </c>
      <c r="BO28" s="462"/>
      <c r="BP28" s="462"/>
      <c r="BQ28" s="462"/>
      <c r="BR28" s="462"/>
      <c r="BS28" s="462"/>
      <c r="BT28" s="462"/>
      <c r="BU28" s="463"/>
      <c r="BV28" s="461">
        <v>1058643</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c r="A29" s="187"/>
      <c r="B29" s="498"/>
      <c r="C29" s="499"/>
      <c r="D29" s="500"/>
      <c r="E29" s="439" t="s">
        <v>189</v>
      </c>
      <c r="F29" s="440"/>
      <c r="G29" s="440"/>
      <c r="H29" s="440"/>
      <c r="I29" s="440"/>
      <c r="J29" s="440"/>
      <c r="K29" s="441"/>
      <c r="L29" s="442">
        <v>12</v>
      </c>
      <c r="M29" s="443"/>
      <c r="N29" s="443"/>
      <c r="O29" s="443"/>
      <c r="P29" s="444"/>
      <c r="Q29" s="442">
        <v>2620</v>
      </c>
      <c r="R29" s="443"/>
      <c r="S29" s="443"/>
      <c r="T29" s="443"/>
      <c r="U29" s="443"/>
      <c r="V29" s="444"/>
      <c r="W29" s="509"/>
      <c r="X29" s="510"/>
      <c r="Y29" s="511"/>
      <c r="Z29" s="439" t="s">
        <v>190</v>
      </c>
      <c r="AA29" s="440"/>
      <c r="AB29" s="440"/>
      <c r="AC29" s="440"/>
      <c r="AD29" s="440"/>
      <c r="AE29" s="440"/>
      <c r="AF29" s="440"/>
      <c r="AG29" s="441"/>
      <c r="AH29" s="442">
        <v>167</v>
      </c>
      <c r="AI29" s="443"/>
      <c r="AJ29" s="443"/>
      <c r="AK29" s="443"/>
      <c r="AL29" s="444"/>
      <c r="AM29" s="442">
        <v>562534</v>
      </c>
      <c r="AN29" s="443"/>
      <c r="AO29" s="443"/>
      <c r="AP29" s="443"/>
      <c r="AQ29" s="443"/>
      <c r="AR29" s="444"/>
      <c r="AS29" s="442">
        <v>3368</v>
      </c>
      <c r="AT29" s="443"/>
      <c r="AU29" s="443"/>
      <c r="AV29" s="443"/>
      <c r="AW29" s="443"/>
      <c r="AX29" s="445"/>
      <c r="AY29" s="452"/>
      <c r="AZ29" s="453"/>
      <c r="BA29" s="453"/>
      <c r="BB29" s="454"/>
      <c r="BC29" s="446" t="s">
        <v>191</v>
      </c>
      <c r="BD29" s="447"/>
      <c r="BE29" s="447"/>
      <c r="BF29" s="447"/>
      <c r="BG29" s="447"/>
      <c r="BH29" s="447"/>
      <c r="BI29" s="447"/>
      <c r="BJ29" s="447"/>
      <c r="BK29" s="447"/>
      <c r="BL29" s="447"/>
      <c r="BM29" s="448"/>
      <c r="BN29" s="466">
        <v>768501</v>
      </c>
      <c r="BO29" s="467"/>
      <c r="BP29" s="467"/>
      <c r="BQ29" s="467"/>
      <c r="BR29" s="467"/>
      <c r="BS29" s="467"/>
      <c r="BT29" s="467"/>
      <c r="BU29" s="468"/>
      <c r="BV29" s="466">
        <v>826288</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192</v>
      </c>
      <c r="X30" s="519"/>
      <c r="Y30" s="519"/>
      <c r="Z30" s="519"/>
      <c r="AA30" s="519"/>
      <c r="AB30" s="519"/>
      <c r="AC30" s="519"/>
      <c r="AD30" s="519"/>
      <c r="AE30" s="519"/>
      <c r="AF30" s="519"/>
      <c r="AG30" s="520"/>
      <c r="AH30" s="430">
        <v>100.7</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2157111</v>
      </c>
      <c r="BO30" s="470"/>
      <c r="BP30" s="470"/>
      <c r="BQ30" s="470"/>
      <c r="BR30" s="470"/>
      <c r="BS30" s="470"/>
      <c r="BT30" s="470"/>
      <c r="BU30" s="471"/>
      <c r="BV30" s="469">
        <v>2235788</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193</v>
      </c>
      <c r="D32" s="214"/>
      <c r="E32" s="214"/>
      <c r="F32" s="211"/>
      <c r="G32" s="211"/>
      <c r="H32" s="211"/>
      <c r="I32" s="211"/>
      <c r="J32" s="211"/>
      <c r="K32" s="211"/>
      <c r="L32" s="211"/>
      <c r="M32" s="211"/>
      <c r="N32" s="211"/>
      <c r="O32" s="211"/>
      <c r="P32" s="211"/>
      <c r="Q32" s="211"/>
      <c r="R32" s="211"/>
      <c r="S32" s="211"/>
      <c r="T32" s="211"/>
      <c r="U32" s="211" t="s">
        <v>194</v>
      </c>
      <c r="V32" s="211"/>
      <c r="W32" s="211"/>
      <c r="X32" s="211"/>
      <c r="Y32" s="211"/>
      <c r="Z32" s="211"/>
      <c r="AA32" s="211"/>
      <c r="AB32" s="211"/>
      <c r="AC32" s="211"/>
      <c r="AD32" s="211"/>
      <c r="AE32" s="211"/>
      <c r="AF32" s="211"/>
      <c r="AG32" s="211"/>
      <c r="AH32" s="211"/>
      <c r="AI32" s="211"/>
      <c r="AJ32" s="211"/>
      <c r="AK32" s="211"/>
      <c r="AL32" s="211"/>
      <c r="AM32" s="215" t="s">
        <v>195</v>
      </c>
      <c r="AN32" s="211"/>
      <c r="AO32" s="211"/>
      <c r="AP32" s="211"/>
      <c r="AQ32" s="211"/>
      <c r="AR32" s="211"/>
      <c r="AS32" s="215"/>
      <c r="AT32" s="215"/>
      <c r="AU32" s="215"/>
      <c r="AV32" s="215"/>
      <c r="AW32" s="215"/>
      <c r="AX32" s="215"/>
      <c r="AY32" s="215"/>
      <c r="AZ32" s="215"/>
      <c r="BA32" s="215"/>
      <c r="BB32" s="211"/>
      <c r="BC32" s="215"/>
      <c r="BD32" s="211"/>
      <c r="BE32" s="215" t="s">
        <v>196</v>
      </c>
      <c r="BF32" s="211"/>
      <c r="BG32" s="211"/>
      <c r="BH32" s="211"/>
      <c r="BI32" s="211"/>
      <c r="BJ32" s="215"/>
      <c r="BK32" s="215"/>
      <c r="BL32" s="215"/>
      <c r="BM32" s="215"/>
      <c r="BN32" s="215"/>
      <c r="BO32" s="215"/>
      <c r="BP32" s="215"/>
      <c r="BQ32" s="215"/>
      <c r="BR32" s="211"/>
      <c r="BS32" s="211"/>
      <c r="BT32" s="211"/>
      <c r="BU32" s="211"/>
      <c r="BV32" s="211"/>
      <c r="BW32" s="211" t="s">
        <v>197</v>
      </c>
      <c r="BX32" s="211"/>
      <c r="BY32" s="211"/>
      <c r="BZ32" s="211"/>
      <c r="CA32" s="211"/>
      <c r="CB32" s="215"/>
      <c r="CC32" s="215"/>
      <c r="CD32" s="215"/>
      <c r="CE32" s="215"/>
      <c r="CF32" s="215"/>
      <c r="CG32" s="215"/>
      <c r="CH32" s="215"/>
      <c r="CI32" s="215"/>
      <c r="CJ32" s="215"/>
      <c r="CK32" s="215"/>
      <c r="CL32" s="215"/>
      <c r="CM32" s="215"/>
      <c r="CN32" s="215"/>
      <c r="CO32" s="215" t="s">
        <v>198</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29" t="s">
        <v>199</v>
      </c>
      <c r="D33" s="429"/>
      <c r="E33" s="428" t="s">
        <v>200</v>
      </c>
      <c r="F33" s="428"/>
      <c r="G33" s="428"/>
      <c r="H33" s="428"/>
      <c r="I33" s="428"/>
      <c r="J33" s="428"/>
      <c r="K33" s="428"/>
      <c r="L33" s="428"/>
      <c r="M33" s="428"/>
      <c r="N33" s="428"/>
      <c r="O33" s="428"/>
      <c r="P33" s="428"/>
      <c r="Q33" s="428"/>
      <c r="R33" s="428"/>
      <c r="S33" s="428"/>
      <c r="T33" s="216"/>
      <c r="U33" s="429" t="s">
        <v>199</v>
      </c>
      <c r="V33" s="429"/>
      <c r="W33" s="428" t="s">
        <v>200</v>
      </c>
      <c r="X33" s="428"/>
      <c r="Y33" s="428"/>
      <c r="Z33" s="428"/>
      <c r="AA33" s="428"/>
      <c r="AB33" s="428"/>
      <c r="AC33" s="428"/>
      <c r="AD33" s="428"/>
      <c r="AE33" s="428"/>
      <c r="AF33" s="428"/>
      <c r="AG33" s="428"/>
      <c r="AH33" s="428"/>
      <c r="AI33" s="428"/>
      <c r="AJ33" s="428"/>
      <c r="AK33" s="428"/>
      <c r="AL33" s="216"/>
      <c r="AM33" s="429" t="s">
        <v>199</v>
      </c>
      <c r="AN33" s="429"/>
      <c r="AO33" s="428" t="s">
        <v>200</v>
      </c>
      <c r="AP33" s="428"/>
      <c r="AQ33" s="428"/>
      <c r="AR33" s="428"/>
      <c r="AS33" s="428"/>
      <c r="AT33" s="428"/>
      <c r="AU33" s="428"/>
      <c r="AV33" s="428"/>
      <c r="AW33" s="428"/>
      <c r="AX33" s="428"/>
      <c r="AY33" s="428"/>
      <c r="AZ33" s="428"/>
      <c r="BA33" s="428"/>
      <c r="BB33" s="428"/>
      <c r="BC33" s="428"/>
      <c r="BD33" s="217"/>
      <c r="BE33" s="428" t="s">
        <v>201</v>
      </c>
      <c r="BF33" s="428"/>
      <c r="BG33" s="428" t="s">
        <v>202</v>
      </c>
      <c r="BH33" s="428"/>
      <c r="BI33" s="428"/>
      <c r="BJ33" s="428"/>
      <c r="BK33" s="428"/>
      <c r="BL33" s="428"/>
      <c r="BM33" s="428"/>
      <c r="BN33" s="428"/>
      <c r="BO33" s="428"/>
      <c r="BP33" s="428"/>
      <c r="BQ33" s="428"/>
      <c r="BR33" s="428"/>
      <c r="BS33" s="428"/>
      <c r="BT33" s="428"/>
      <c r="BU33" s="428"/>
      <c r="BV33" s="217"/>
      <c r="BW33" s="429" t="s">
        <v>201</v>
      </c>
      <c r="BX33" s="429"/>
      <c r="BY33" s="428" t="s">
        <v>203</v>
      </c>
      <c r="BZ33" s="428"/>
      <c r="CA33" s="428"/>
      <c r="CB33" s="428"/>
      <c r="CC33" s="428"/>
      <c r="CD33" s="428"/>
      <c r="CE33" s="428"/>
      <c r="CF33" s="428"/>
      <c r="CG33" s="428"/>
      <c r="CH33" s="428"/>
      <c r="CI33" s="428"/>
      <c r="CJ33" s="428"/>
      <c r="CK33" s="428"/>
      <c r="CL33" s="428"/>
      <c r="CM33" s="428"/>
      <c r="CN33" s="216"/>
      <c r="CO33" s="429" t="s">
        <v>199</v>
      </c>
      <c r="CP33" s="429"/>
      <c r="CQ33" s="428" t="s">
        <v>204</v>
      </c>
      <c r="CR33" s="428"/>
      <c r="CS33" s="428"/>
      <c r="CT33" s="428"/>
      <c r="CU33" s="428"/>
      <c r="CV33" s="428"/>
      <c r="CW33" s="428"/>
      <c r="CX33" s="428"/>
      <c r="CY33" s="428"/>
      <c r="CZ33" s="428"/>
      <c r="DA33" s="428"/>
      <c r="DB33" s="428"/>
      <c r="DC33" s="428"/>
      <c r="DD33" s="428"/>
      <c r="DE33" s="428"/>
      <c r="DF33" s="216"/>
      <c r="DG33" s="427" t="s">
        <v>205</v>
      </c>
      <c r="DH33" s="427"/>
      <c r="DI33" s="218"/>
      <c r="DJ33" s="186"/>
      <c r="DK33" s="186"/>
      <c r="DL33" s="186"/>
      <c r="DM33" s="186"/>
      <c r="DN33" s="186"/>
      <c r="DO33" s="186"/>
    </row>
    <row r="34" spans="1:119" ht="32.25" customHeight="1">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3</v>
      </c>
      <c r="V34" s="425"/>
      <c r="W34" s="424" t="str">
        <f>IF('各会計、関係団体の財政状況及び健全化判断比率'!B28="","",'各会計、関係団体の財政状況及び健全化判断比率'!B28)</f>
        <v>国民健康保険事業特別会計</v>
      </c>
      <c r="X34" s="424"/>
      <c r="Y34" s="424"/>
      <c r="Z34" s="424"/>
      <c r="AA34" s="424"/>
      <c r="AB34" s="424"/>
      <c r="AC34" s="424"/>
      <c r="AD34" s="424"/>
      <c r="AE34" s="424"/>
      <c r="AF34" s="424"/>
      <c r="AG34" s="424"/>
      <c r="AH34" s="424"/>
      <c r="AI34" s="424"/>
      <c r="AJ34" s="424"/>
      <c r="AK34" s="424"/>
      <c r="AL34" s="214"/>
      <c r="AM34" s="425">
        <f>IF(AO34="","",MAX(C34:D43,U34:V43)+1)</f>
        <v>6</v>
      </c>
      <c r="AN34" s="425"/>
      <c r="AO34" s="424" t="str">
        <f>IF('各会計、関係団体の財政状況及び健全化判断比率'!B31="","",'各会計、関係団体の財政状況及び健全化判断比率'!B31)</f>
        <v>水道事業会計</v>
      </c>
      <c r="AP34" s="424"/>
      <c r="AQ34" s="424"/>
      <c r="AR34" s="424"/>
      <c r="AS34" s="424"/>
      <c r="AT34" s="424"/>
      <c r="AU34" s="424"/>
      <c r="AV34" s="424"/>
      <c r="AW34" s="424"/>
      <c r="AX34" s="424"/>
      <c r="AY34" s="424"/>
      <c r="AZ34" s="424"/>
      <c r="BA34" s="424"/>
      <c r="BB34" s="424"/>
      <c r="BC34" s="424"/>
      <c r="BD34" s="214"/>
      <c r="BE34" s="425">
        <f>IF(BG34="","",MAX(C34:D43,U34:V43,AM34:AN43)+1)</f>
        <v>7</v>
      </c>
      <c r="BF34" s="425"/>
      <c r="BG34" s="424" t="str">
        <f>IF('各会計、関係団体の財政状況及び健全化判断比率'!B32="","",'各会計、関係団体の財政状況及び健全化判断比率'!B32)</f>
        <v>簡易水道特別会計</v>
      </c>
      <c r="BH34" s="424"/>
      <c r="BI34" s="424"/>
      <c r="BJ34" s="424"/>
      <c r="BK34" s="424"/>
      <c r="BL34" s="424"/>
      <c r="BM34" s="424"/>
      <c r="BN34" s="424"/>
      <c r="BO34" s="424"/>
      <c r="BP34" s="424"/>
      <c r="BQ34" s="424"/>
      <c r="BR34" s="424"/>
      <c r="BS34" s="424"/>
      <c r="BT34" s="424"/>
      <c r="BU34" s="424"/>
      <c r="BV34" s="214"/>
      <c r="BW34" s="425">
        <f>IF(BY34="","",MAX(C34:D43,U34:V43,AM34:AN43,BE34:BF43)+1)</f>
        <v>8</v>
      </c>
      <c r="BX34" s="425"/>
      <c r="BY34" s="424" t="str">
        <f>IF('各会計、関係団体の財政状況及び健全化判断比率'!B68="","",'各会計、関係団体の財政状況及び健全化判断比率'!B68)</f>
        <v>大分県退職手当組合</v>
      </c>
      <c r="BZ34" s="424"/>
      <c r="CA34" s="424"/>
      <c r="CB34" s="424"/>
      <c r="CC34" s="424"/>
      <c r="CD34" s="424"/>
      <c r="CE34" s="424"/>
      <c r="CF34" s="424"/>
      <c r="CG34" s="424"/>
      <c r="CH34" s="424"/>
      <c r="CI34" s="424"/>
      <c r="CJ34" s="424"/>
      <c r="CK34" s="424"/>
      <c r="CL34" s="424"/>
      <c r="CM34" s="424"/>
      <c r="CN34" s="214"/>
      <c r="CO34" s="425">
        <f>IF(CQ34="","",MAX(C34:D43,U34:V43,AM34:AN43,BE34:BF43,BW34:BX43)+1)</f>
        <v>16</v>
      </c>
      <c r="CP34" s="425"/>
      <c r="CQ34" s="424" t="str">
        <f>IF('各会計、関係団体の財政状況及び健全化判断比率'!BS7="","",'各会計、関係団体の財政状況及び健全化判断比率'!BS7)</f>
        <v>くすみち</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c r="A35" s="187"/>
      <c r="B35" s="213"/>
      <c r="C35" s="425">
        <f>IF(E35="","",C34+1)</f>
        <v>2</v>
      </c>
      <c r="D35" s="425"/>
      <c r="E35" s="424" t="str">
        <f>IF('各会計、関係団体の財政状況及び健全化判断比率'!B8="","",'各会計、関係団体の財政状況及び健全化判断比率'!B8)</f>
        <v>住宅新築資金等貸付事業特別会計</v>
      </c>
      <c r="F35" s="424"/>
      <c r="G35" s="424"/>
      <c r="H35" s="424"/>
      <c r="I35" s="424"/>
      <c r="J35" s="424"/>
      <c r="K35" s="424"/>
      <c r="L35" s="424"/>
      <c r="M35" s="424"/>
      <c r="N35" s="424"/>
      <c r="O35" s="424"/>
      <c r="P35" s="424"/>
      <c r="Q35" s="424"/>
      <c r="R35" s="424"/>
      <c r="S35" s="424"/>
      <c r="T35" s="214"/>
      <c r="U35" s="425">
        <f>IF(W35="","",U34+1)</f>
        <v>4</v>
      </c>
      <c r="V35" s="425"/>
      <c r="W35" s="424" t="str">
        <f>IF('各会計、関係団体の財政状況及び健全化判断比率'!B29="","",'各会計、関係団体の財政状況及び健全化判断比率'!B29)</f>
        <v>介護保険事業特別会計</v>
      </c>
      <c r="X35" s="424"/>
      <c r="Y35" s="424"/>
      <c r="Z35" s="424"/>
      <c r="AA35" s="424"/>
      <c r="AB35" s="424"/>
      <c r="AC35" s="424"/>
      <c r="AD35" s="424"/>
      <c r="AE35" s="424"/>
      <c r="AF35" s="424"/>
      <c r="AG35" s="424"/>
      <c r="AH35" s="424"/>
      <c r="AI35" s="424"/>
      <c r="AJ35" s="424"/>
      <c r="AK35" s="424"/>
      <c r="AL35" s="214"/>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4"/>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4"/>
      <c r="BW35" s="425">
        <f t="shared" ref="BW35:BW43" si="2">IF(BY35="","",BW34+1)</f>
        <v>9</v>
      </c>
      <c r="BX35" s="425"/>
      <c r="BY35" s="424" t="str">
        <f>IF('各会計、関係団体の財政状況及び健全化判断比率'!B69="","",'各会計、関係団体の財政状況及び健全化判断比率'!B69)</f>
        <v>大分県消防補償等組合</v>
      </c>
      <c r="BZ35" s="424"/>
      <c r="CA35" s="424"/>
      <c r="CB35" s="424"/>
      <c r="CC35" s="424"/>
      <c r="CD35" s="424"/>
      <c r="CE35" s="424"/>
      <c r="CF35" s="424"/>
      <c r="CG35" s="424"/>
      <c r="CH35" s="424"/>
      <c r="CI35" s="424"/>
      <c r="CJ35" s="424"/>
      <c r="CK35" s="424"/>
      <c r="CL35" s="424"/>
      <c r="CM35" s="424"/>
      <c r="CN35" s="214"/>
      <c r="CO35" s="425" t="str">
        <f t="shared" ref="CO35:CO43" si="3">IF(CQ35="","",CO34+1)</f>
        <v/>
      </c>
      <c r="CP35" s="425"/>
      <c r="CQ35" s="424" t="str">
        <f>IF('各会計、関係団体の財政状況及び健全化判断比率'!BS8="","",'各会計、関係団体の財政状況及び健全化判断比率'!BS8)</f>
        <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5</v>
      </c>
      <c r="V36" s="425"/>
      <c r="W36" s="424" t="str">
        <f>IF('各会計、関係団体の財政状況及び健全化判断比率'!B30="","",'各会計、関係団体の財政状況及び健全化判断比率'!B30)</f>
        <v>後期高齢者医療事業特別会計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10</v>
      </c>
      <c r="BX36" s="425"/>
      <c r="BY36" s="424" t="str">
        <f>IF('各会計、関係団体の財政状況及び健全化判断比率'!B70="","",'各会計、関係団体の財政状況及び健全化判断比率'!B70)</f>
        <v>大分県交通災害共済組合（交通災害共済事業会計）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11</v>
      </c>
      <c r="BX37" s="425"/>
      <c r="BY37" s="424" t="str">
        <f>IF('各会計、関係団体の財政状況及び健全化判断比率'!B71="","",'各会計、関係団体の財政状況及び健全化判断比率'!B71)</f>
        <v>大分県市町村会館管理組合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12</v>
      </c>
      <c r="BX38" s="425"/>
      <c r="BY38" s="424" t="str">
        <f>IF('各会計、関係団体の財政状況及び健全化判断比率'!B72="","",'各会計、関係団体の財政状況及び健全化判断比率'!B72)</f>
        <v>大分県後期高齢者医療広域連合（普通会計）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13</v>
      </c>
      <c r="BX39" s="425"/>
      <c r="BY39" s="424" t="str">
        <f>IF('各会計、関係団体の財政状況及び健全化判断比率'!B73="","",'各会計、関係団体の財政状況及び健全化判断比率'!B73)</f>
        <v>大分県後期高齢者医療広域連合（後期高齢者医療事業会計）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14</v>
      </c>
      <c r="BX40" s="425"/>
      <c r="BY40" s="424" t="str">
        <f>IF('各会計、関係団体の財政状況及び健全化判断比率'!B74="","",'各会計、関係団体の財政状況及び健全化判断比率'!B74)</f>
        <v>日田玖珠広域消防組合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15</v>
      </c>
      <c r="BX41" s="425"/>
      <c r="BY41" s="424" t="str">
        <f>IF('各会計、関係団体の財政状況及び健全化判断比率'!B75="","",'各会計、関係団体の財政状況及び健全化判断比率'!B75)</f>
        <v>玖珠九重行政事務組合</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210</v>
      </c>
    </row>
    <row r="50" spans="5:5">
      <c r="E50" s="188" t="s">
        <v>211</v>
      </c>
    </row>
    <row r="51" spans="5:5">
      <c r="E51" s="188" t="s">
        <v>212</v>
      </c>
    </row>
    <row r="52" spans="5:5">
      <c r="E52" s="188" t="s">
        <v>213</v>
      </c>
    </row>
    <row r="53" spans="5:5"/>
    <row r="54" spans="5:5"/>
    <row r="55" spans="5:5"/>
    <row r="56" spans="5:5"/>
  </sheetData>
  <sheetProtection algorithmName="SHA-512" hashValue="iufqv4CXehU6SdBJfZTLuoc8GVZOlEIXVidvh9kq0pSxQYWiY0WLeKdVVAQaFesPVQPcQK58BU6J4PNIBgfACQ==" saltValue="frOavTUgBBECBDfesBiz2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2"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214</v>
      </c>
      <c r="DI1" s="798"/>
      <c r="DJ1" s="798"/>
      <c r="DK1" s="798"/>
      <c r="DL1" s="798"/>
      <c r="DM1" s="798"/>
      <c r="DN1" s="799"/>
      <c r="DO1" s="226"/>
      <c r="DP1" s="797" t="s">
        <v>215</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39" t="s">
        <v>217</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218</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219</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c r="B4" s="739" t="s">
        <v>1</v>
      </c>
      <c r="C4" s="740"/>
      <c r="D4" s="740"/>
      <c r="E4" s="740"/>
      <c r="F4" s="740"/>
      <c r="G4" s="740"/>
      <c r="H4" s="740"/>
      <c r="I4" s="740"/>
      <c r="J4" s="740"/>
      <c r="K4" s="740"/>
      <c r="L4" s="740"/>
      <c r="M4" s="740"/>
      <c r="N4" s="740"/>
      <c r="O4" s="740"/>
      <c r="P4" s="740"/>
      <c r="Q4" s="741"/>
      <c r="R4" s="739" t="s">
        <v>220</v>
      </c>
      <c r="S4" s="740"/>
      <c r="T4" s="740"/>
      <c r="U4" s="740"/>
      <c r="V4" s="740"/>
      <c r="W4" s="740"/>
      <c r="X4" s="740"/>
      <c r="Y4" s="741"/>
      <c r="Z4" s="739" t="s">
        <v>221</v>
      </c>
      <c r="AA4" s="740"/>
      <c r="AB4" s="740"/>
      <c r="AC4" s="741"/>
      <c r="AD4" s="739" t="s">
        <v>222</v>
      </c>
      <c r="AE4" s="740"/>
      <c r="AF4" s="740"/>
      <c r="AG4" s="740"/>
      <c r="AH4" s="740"/>
      <c r="AI4" s="740"/>
      <c r="AJ4" s="740"/>
      <c r="AK4" s="741"/>
      <c r="AL4" s="739" t="s">
        <v>221</v>
      </c>
      <c r="AM4" s="740"/>
      <c r="AN4" s="740"/>
      <c r="AO4" s="741"/>
      <c r="AP4" s="800" t="s">
        <v>223</v>
      </c>
      <c r="AQ4" s="800"/>
      <c r="AR4" s="800"/>
      <c r="AS4" s="800"/>
      <c r="AT4" s="800"/>
      <c r="AU4" s="800"/>
      <c r="AV4" s="800"/>
      <c r="AW4" s="800"/>
      <c r="AX4" s="800"/>
      <c r="AY4" s="800"/>
      <c r="AZ4" s="800"/>
      <c r="BA4" s="800"/>
      <c r="BB4" s="800"/>
      <c r="BC4" s="800"/>
      <c r="BD4" s="800"/>
      <c r="BE4" s="800"/>
      <c r="BF4" s="800"/>
      <c r="BG4" s="800" t="s">
        <v>224</v>
      </c>
      <c r="BH4" s="800"/>
      <c r="BI4" s="800"/>
      <c r="BJ4" s="800"/>
      <c r="BK4" s="800"/>
      <c r="BL4" s="800"/>
      <c r="BM4" s="800"/>
      <c r="BN4" s="800"/>
      <c r="BO4" s="800" t="s">
        <v>221</v>
      </c>
      <c r="BP4" s="800"/>
      <c r="BQ4" s="800"/>
      <c r="BR4" s="800"/>
      <c r="BS4" s="800" t="s">
        <v>225</v>
      </c>
      <c r="BT4" s="800"/>
      <c r="BU4" s="800"/>
      <c r="BV4" s="800"/>
      <c r="BW4" s="800"/>
      <c r="BX4" s="800"/>
      <c r="BY4" s="800"/>
      <c r="BZ4" s="800"/>
      <c r="CA4" s="800"/>
      <c r="CB4" s="800"/>
      <c r="CD4" s="782" t="s">
        <v>226</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c r="B5" s="744" t="s">
        <v>227</v>
      </c>
      <c r="C5" s="745"/>
      <c r="D5" s="745"/>
      <c r="E5" s="745"/>
      <c r="F5" s="745"/>
      <c r="G5" s="745"/>
      <c r="H5" s="745"/>
      <c r="I5" s="745"/>
      <c r="J5" s="745"/>
      <c r="K5" s="745"/>
      <c r="L5" s="745"/>
      <c r="M5" s="745"/>
      <c r="N5" s="745"/>
      <c r="O5" s="745"/>
      <c r="P5" s="745"/>
      <c r="Q5" s="746"/>
      <c r="R5" s="733">
        <v>1559317</v>
      </c>
      <c r="S5" s="734"/>
      <c r="T5" s="734"/>
      <c r="U5" s="734"/>
      <c r="V5" s="734"/>
      <c r="W5" s="734"/>
      <c r="X5" s="734"/>
      <c r="Y5" s="777"/>
      <c r="Z5" s="795">
        <v>16.3</v>
      </c>
      <c r="AA5" s="795"/>
      <c r="AB5" s="795"/>
      <c r="AC5" s="795"/>
      <c r="AD5" s="796">
        <v>1559317</v>
      </c>
      <c r="AE5" s="796"/>
      <c r="AF5" s="796"/>
      <c r="AG5" s="796"/>
      <c r="AH5" s="796"/>
      <c r="AI5" s="796"/>
      <c r="AJ5" s="796"/>
      <c r="AK5" s="796"/>
      <c r="AL5" s="778">
        <v>32</v>
      </c>
      <c r="AM5" s="749"/>
      <c r="AN5" s="749"/>
      <c r="AO5" s="779"/>
      <c r="AP5" s="744" t="s">
        <v>228</v>
      </c>
      <c r="AQ5" s="745"/>
      <c r="AR5" s="745"/>
      <c r="AS5" s="745"/>
      <c r="AT5" s="745"/>
      <c r="AU5" s="745"/>
      <c r="AV5" s="745"/>
      <c r="AW5" s="745"/>
      <c r="AX5" s="745"/>
      <c r="AY5" s="745"/>
      <c r="AZ5" s="745"/>
      <c r="BA5" s="745"/>
      <c r="BB5" s="745"/>
      <c r="BC5" s="745"/>
      <c r="BD5" s="745"/>
      <c r="BE5" s="745"/>
      <c r="BF5" s="746"/>
      <c r="BG5" s="678">
        <v>1557970</v>
      </c>
      <c r="BH5" s="679"/>
      <c r="BI5" s="679"/>
      <c r="BJ5" s="679"/>
      <c r="BK5" s="679"/>
      <c r="BL5" s="679"/>
      <c r="BM5" s="679"/>
      <c r="BN5" s="680"/>
      <c r="BO5" s="715">
        <v>99.9</v>
      </c>
      <c r="BP5" s="715"/>
      <c r="BQ5" s="715"/>
      <c r="BR5" s="715"/>
      <c r="BS5" s="716" t="s">
        <v>229</v>
      </c>
      <c r="BT5" s="716"/>
      <c r="BU5" s="716"/>
      <c r="BV5" s="716"/>
      <c r="BW5" s="716"/>
      <c r="BX5" s="716"/>
      <c r="BY5" s="716"/>
      <c r="BZ5" s="716"/>
      <c r="CA5" s="716"/>
      <c r="CB5" s="775"/>
      <c r="CD5" s="782" t="s">
        <v>223</v>
      </c>
      <c r="CE5" s="783"/>
      <c r="CF5" s="783"/>
      <c r="CG5" s="783"/>
      <c r="CH5" s="783"/>
      <c r="CI5" s="783"/>
      <c r="CJ5" s="783"/>
      <c r="CK5" s="783"/>
      <c r="CL5" s="783"/>
      <c r="CM5" s="783"/>
      <c r="CN5" s="783"/>
      <c r="CO5" s="783"/>
      <c r="CP5" s="783"/>
      <c r="CQ5" s="784"/>
      <c r="CR5" s="782" t="s">
        <v>230</v>
      </c>
      <c r="CS5" s="783"/>
      <c r="CT5" s="783"/>
      <c r="CU5" s="783"/>
      <c r="CV5" s="783"/>
      <c r="CW5" s="783"/>
      <c r="CX5" s="783"/>
      <c r="CY5" s="784"/>
      <c r="CZ5" s="782" t="s">
        <v>221</v>
      </c>
      <c r="DA5" s="783"/>
      <c r="DB5" s="783"/>
      <c r="DC5" s="784"/>
      <c r="DD5" s="782" t="s">
        <v>231</v>
      </c>
      <c r="DE5" s="783"/>
      <c r="DF5" s="783"/>
      <c r="DG5" s="783"/>
      <c r="DH5" s="783"/>
      <c r="DI5" s="783"/>
      <c r="DJ5" s="783"/>
      <c r="DK5" s="783"/>
      <c r="DL5" s="783"/>
      <c r="DM5" s="783"/>
      <c r="DN5" s="783"/>
      <c r="DO5" s="783"/>
      <c r="DP5" s="784"/>
      <c r="DQ5" s="782" t="s">
        <v>232</v>
      </c>
      <c r="DR5" s="783"/>
      <c r="DS5" s="783"/>
      <c r="DT5" s="783"/>
      <c r="DU5" s="783"/>
      <c r="DV5" s="783"/>
      <c r="DW5" s="783"/>
      <c r="DX5" s="783"/>
      <c r="DY5" s="783"/>
      <c r="DZ5" s="783"/>
      <c r="EA5" s="783"/>
      <c r="EB5" s="783"/>
      <c r="EC5" s="784"/>
    </row>
    <row r="6" spans="2:143" ht="11.25" customHeight="1">
      <c r="B6" s="675" t="s">
        <v>233</v>
      </c>
      <c r="C6" s="676"/>
      <c r="D6" s="676"/>
      <c r="E6" s="676"/>
      <c r="F6" s="676"/>
      <c r="G6" s="676"/>
      <c r="H6" s="676"/>
      <c r="I6" s="676"/>
      <c r="J6" s="676"/>
      <c r="K6" s="676"/>
      <c r="L6" s="676"/>
      <c r="M6" s="676"/>
      <c r="N6" s="676"/>
      <c r="O6" s="676"/>
      <c r="P6" s="676"/>
      <c r="Q6" s="677"/>
      <c r="R6" s="678">
        <v>113617</v>
      </c>
      <c r="S6" s="679"/>
      <c r="T6" s="679"/>
      <c r="U6" s="679"/>
      <c r="V6" s="679"/>
      <c r="W6" s="679"/>
      <c r="X6" s="679"/>
      <c r="Y6" s="680"/>
      <c r="Z6" s="715">
        <v>1.2</v>
      </c>
      <c r="AA6" s="715"/>
      <c r="AB6" s="715"/>
      <c r="AC6" s="715"/>
      <c r="AD6" s="716">
        <v>113617</v>
      </c>
      <c r="AE6" s="716"/>
      <c r="AF6" s="716"/>
      <c r="AG6" s="716"/>
      <c r="AH6" s="716"/>
      <c r="AI6" s="716"/>
      <c r="AJ6" s="716"/>
      <c r="AK6" s="716"/>
      <c r="AL6" s="681">
        <v>2.2999999999999998</v>
      </c>
      <c r="AM6" s="682"/>
      <c r="AN6" s="682"/>
      <c r="AO6" s="717"/>
      <c r="AP6" s="675" t="s">
        <v>234</v>
      </c>
      <c r="AQ6" s="676"/>
      <c r="AR6" s="676"/>
      <c r="AS6" s="676"/>
      <c r="AT6" s="676"/>
      <c r="AU6" s="676"/>
      <c r="AV6" s="676"/>
      <c r="AW6" s="676"/>
      <c r="AX6" s="676"/>
      <c r="AY6" s="676"/>
      <c r="AZ6" s="676"/>
      <c r="BA6" s="676"/>
      <c r="BB6" s="676"/>
      <c r="BC6" s="676"/>
      <c r="BD6" s="676"/>
      <c r="BE6" s="676"/>
      <c r="BF6" s="677"/>
      <c r="BG6" s="678">
        <v>1557970</v>
      </c>
      <c r="BH6" s="679"/>
      <c r="BI6" s="679"/>
      <c r="BJ6" s="679"/>
      <c r="BK6" s="679"/>
      <c r="BL6" s="679"/>
      <c r="BM6" s="679"/>
      <c r="BN6" s="680"/>
      <c r="BO6" s="715">
        <v>99.9</v>
      </c>
      <c r="BP6" s="715"/>
      <c r="BQ6" s="715"/>
      <c r="BR6" s="715"/>
      <c r="BS6" s="716" t="s">
        <v>235</v>
      </c>
      <c r="BT6" s="716"/>
      <c r="BU6" s="716"/>
      <c r="BV6" s="716"/>
      <c r="BW6" s="716"/>
      <c r="BX6" s="716"/>
      <c r="BY6" s="716"/>
      <c r="BZ6" s="716"/>
      <c r="CA6" s="716"/>
      <c r="CB6" s="775"/>
      <c r="CD6" s="736" t="s">
        <v>236</v>
      </c>
      <c r="CE6" s="737"/>
      <c r="CF6" s="737"/>
      <c r="CG6" s="737"/>
      <c r="CH6" s="737"/>
      <c r="CI6" s="737"/>
      <c r="CJ6" s="737"/>
      <c r="CK6" s="737"/>
      <c r="CL6" s="737"/>
      <c r="CM6" s="737"/>
      <c r="CN6" s="737"/>
      <c r="CO6" s="737"/>
      <c r="CP6" s="737"/>
      <c r="CQ6" s="738"/>
      <c r="CR6" s="678">
        <v>108311</v>
      </c>
      <c r="CS6" s="679"/>
      <c r="CT6" s="679"/>
      <c r="CU6" s="679"/>
      <c r="CV6" s="679"/>
      <c r="CW6" s="679"/>
      <c r="CX6" s="679"/>
      <c r="CY6" s="680"/>
      <c r="CZ6" s="778">
        <v>1.2</v>
      </c>
      <c r="DA6" s="749"/>
      <c r="DB6" s="749"/>
      <c r="DC6" s="781"/>
      <c r="DD6" s="684" t="s">
        <v>235</v>
      </c>
      <c r="DE6" s="679"/>
      <c r="DF6" s="679"/>
      <c r="DG6" s="679"/>
      <c r="DH6" s="679"/>
      <c r="DI6" s="679"/>
      <c r="DJ6" s="679"/>
      <c r="DK6" s="679"/>
      <c r="DL6" s="679"/>
      <c r="DM6" s="679"/>
      <c r="DN6" s="679"/>
      <c r="DO6" s="679"/>
      <c r="DP6" s="680"/>
      <c r="DQ6" s="684">
        <v>108311</v>
      </c>
      <c r="DR6" s="679"/>
      <c r="DS6" s="679"/>
      <c r="DT6" s="679"/>
      <c r="DU6" s="679"/>
      <c r="DV6" s="679"/>
      <c r="DW6" s="679"/>
      <c r="DX6" s="679"/>
      <c r="DY6" s="679"/>
      <c r="DZ6" s="679"/>
      <c r="EA6" s="679"/>
      <c r="EB6" s="679"/>
      <c r="EC6" s="722"/>
    </row>
    <row r="7" spans="2:143" ht="11.25" customHeight="1">
      <c r="B7" s="675" t="s">
        <v>237</v>
      </c>
      <c r="C7" s="676"/>
      <c r="D7" s="676"/>
      <c r="E7" s="676"/>
      <c r="F7" s="676"/>
      <c r="G7" s="676"/>
      <c r="H7" s="676"/>
      <c r="I7" s="676"/>
      <c r="J7" s="676"/>
      <c r="K7" s="676"/>
      <c r="L7" s="676"/>
      <c r="M7" s="676"/>
      <c r="N7" s="676"/>
      <c r="O7" s="676"/>
      <c r="P7" s="676"/>
      <c r="Q7" s="677"/>
      <c r="R7" s="678">
        <v>1221</v>
      </c>
      <c r="S7" s="679"/>
      <c r="T7" s="679"/>
      <c r="U7" s="679"/>
      <c r="V7" s="679"/>
      <c r="W7" s="679"/>
      <c r="X7" s="679"/>
      <c r="Y7" s="680"/>
      <c r="Z7" s="715">
        <v>0</v>
      </c>
      <c r="AA7" s="715"/>
      <c r="AB7" s="715"/>
      <c r="AC7" s="715"/>
      <c r="AD7" s="716">
        <v>1221</v>
      </c>
      <c r="AE7" s="716"/>
      <c r="AF7" s="716"/>
      <c r="AG7" s="716"/>
      <c r="AH7" s="716"/>
      <c r="AI7" s="716"/>
      <c r="AJ7" s="716"/>
      <c r="AK7" s="716"/>
      <c r="AL7" s="681">
        <v>0</v>
      </c>
      <c r="AM7" s="682"/>
      <c r="AN7" s="682"/>
      <c r="AO7" s="717"/>
      <c r="AP7" s="675" t="s">
        <v>238</v>
      </c>
      <c r="AQ7" s="676"/>
      <c r="AR7" s="676"/>
      <c r="AS7" s="676"/>
      <c r="AT7" s="676"/>
      <c r="AU7" s="676"/>
      <c r="AV7" s="676"/>
      <c r="AW7" s="676"/>
      <c r="AX7" s="676"/>
      <c r="AY7" s="676"/>
      <c r="AZ7" s="676"/>
      <c r="BA7" s="676"/>
      <c r="BB7" s="676"/>
      <c r="BC7" s="676"/>
      <c r="BD7" s="676"/>
      <c r="BE7" s="676"/>
      <c r="BF7" s="677"/>
      <c r="BG7" s="678">
        <v>602622</v>
      </c>
      <c r="BH7" s="679"/>
      <c r="BI7" s="679"/>
      <c r="BJ7" s="679"/>
      <c r="BK7" s="679"/>
      <c r="BL7" s="679"/>
      <c r="BM7" s="679"/>
      <c r="BN7" s="680"/>
      <c r="BO7" s="715">
        <v>38.6</v>
      </c>
      <c r="BP7" s="715"/>
      <c r="BQ7" s="715"/>
      <c r="BR7" s="715"/>
      <c r="BS7" s="716" t="s">
        <v>229</v>
      </c>
      <c r="BT7" s="716"/>
      <c r="BU7" s="716"/>
      <c r="BV7" s="716"/>
      <c r="BW7" s="716"/>
      <c r="BX7" s="716"/>
      <c r="BY7" s="716"/>
      <c r="BZ7" s="716"/>
      <c r="CA7" s="716"/>
      <c r="CB7" s="775"/>
      <c r="CD7" s="711" t="s">
        <v>239</v>
      </c>
      <c r="CE7" s="712"/>
      <c r="CF7" s="712"/>
      <c r="CG7" s="712"/>
      <c r="CH7" s="712"/>
      <c r="CI7" s="712"/>
      <c r="CJ7" s="712"/>
      <c r="CK7" s="712"/>
      <c r="CL7" s="712"/>
      <c r="CM7" s="712"/>
      <c r="CN7" s="712"/>
      <c r="CO7" s="712"/>
      <c r="CP7" s="712"/>
      <c r="CQ7" s="713"/>
      <c r="CR7" s="678">
        <v>1353455</v>
      </c>
      <c r="CS7" s="679"/>
      <c r="CT7" s="679"/>
      <c r="CU7" s="679"/>
      <c r="CV7" s="679"/>
      <c r="CW7" s="679"/>
      <c r="CX7" s="679"/>
      <c r="CY7" s="680"/>
      <c r="CZ7" s="715">
        <v>15</v>
      </c>
      <c r="DA7" s="715"/>
      <c r="DB7" s="715"/>
      <c r="DC7" s="715"/>
      <c r="DD7" s="684">
        <v>85894</v>
      </c>
      <c r="DE7" s="679"/>
      <c r="DF7" s="679"/>
      <c r="DG7" s="679"/>
      <c r="DH7" s="679"/>
      <c r="DI7" s="679"/>
      <c r="DJ7" s="679"/>
      <c r="DK7" s="679"/>
      <c r="DL7" s="679"/>
      <c r="DM7" s="679"/>
      <c r="DN7" s="679"/>
      <c r="DO7" s="679"/>
      <c r="DP7" s="680"/>
      <c r="DQ7" s="684">
        <v>1062555</v>
      </c>
      <c r="DR7" s="679"/>
      <c r="DS7" s="679"/>
      <c r="DT7" s="679"/>
      <c r="DU7" s="679"/>
      <c r="DV7" s="679"/>
      <c r="DW7" s="679"/>
      <c r="DX7" s="679"/>
      <c r="DY7" s="679"/>
      <c r="DZ7" s="679"/>
      <c r="EA7" s="679"/>
      <c r="EB7" s="679"/>
      <c r="EC7" s="722"/>
    </row>
    <row r="8" spans="2:143" ht="11.25" customHeight="1">
      <c r="B8" s="675" t="s">
        <v>240</v>
      </c>
      <c r="C8" s="676"/>
      <c r="D8" s="676"/>
      <c r="E8" s="676"/>
      <c r="F8" s="676"/>
      <c r="G8" s="676"/>
      <c r="H8" s="676"/>
      <c r="I8" s="676"/>
      <c r="J8" s="676"/>
      <c r="K8" s="676"/>
      <c r="L8" s="676"/>
      <c r="M8" s="676"/>
      <c r="N8" s="676"/>
      <c r="O8" s="676"/>
      <c r="P8" s="676"/>
      <c r="Q8" s="677"/>
      <c r="R8" s="678">
        <v>3994</v>
      </c>
      <c r="S8" s="679"/>
      <c r="T8" s="679"/>
      <c r="U8" s="679"/>
      <c r="V8" s="679"/>
      <c r="W8" s="679"/>
      <c r="X8" s="679"/>
      <c r="Y8" s="680"/>
      <c r="Z8" s="715">
        <v>0</v>
      </c>
      <c r="AA8" s="715"/>
      <c r="AB8" s="715"/>
      <c r="AC8" s="715"/>
      <c r="AD8" s="716">
        <v>3994</v>
      </c>
      <c r="AE8" s="716"/>
      <c r="AF8" s="716"/>
      <c r="AG8" s="716"/>
      <c r="AH8" s="716"/>
      <c r="AI8" s="716"/>
      <c r="AJ8" s="716"/>
      <c r="AK8" s="716"/>
      <c r="AL8" s="681">
        <v>0.1</v>
      </c>
      <c r="AM8" s="682"/>
      <c r="AN8" s="682"/>
      <c r="AO8" s="717"/>
      <c r="AP8" s="675" t="s">
        <v>241</v>
      </c>
      <c r="AQ8" s="676"/>
      <c r="AR8" s="676"/>
      <c r="AS8" s="676"/>
      <c r="AT8" s="676"/>
      <c r="AU8" s="676"/>
      <c r="AV8" s="676"/>
      <c r="AW8" s="676"/>
      <c r="AX8" s="676"/>
      <c r="AY8" s="676"/>
      <c r="AZ8" s="676"/>
      <c r="BA8" s="676"/>
      <c r="BB8" s="676"/>
      <c r="BC8" s="676"/>
      <c r="BD8" s="676"/>
      <c r="BE8" s="676"/>
      <c r="BF8" s="677"/>
      <c r="BG8" s="678">
        <v>24753</v>
      </c>
      <c r="BH8" s="679"/>
      <c r="BI8" s="679"/>
      <c r="BJ8" s="679"/>
      <c r="BK8" s="679"/>
      <c r="BL8" s="679"/>
      <c r="BM8" s="679"/>
      <c r="BN8" s="680"/>
      <c r="BO8" s="715">
        <v>1.6</v>
      </c>
      <c r="BP8" s="715"/>
      <c r="BQ8" s="715"/>
      <c r="BR8" s="715"/>
      <c r="BS8" s="684" t="s">
        <v>229</v>
      </c>
      <c r="BT8" s="679"/>
      <c r="BU8" s="679"/>
      <c r="BV8" s="679"/>
      <c r="BW8" s="679"/>
      <c r="BX8" s="679"/>
      <c r="BY8" s="679"/>
      <c r="BZ8" s="679"/>
      <c r="CA8" s="679"/>
      <c r="CB8" s="722"/>
      <c r="CD8" s="711" t="s">
        <v>242</v>
      </c>
      <c r="CE8" s="712"/>
      <c r="CF8" s="712"/>
      <c r="CG8" s="712"/>
      <c r="CH8" s="712"/>
      <c r="CI8" s="712"/>
      <c r="CJ8" s="712"/>
      <c r="CK8" s="712"/>
      <c r="CL8" s="712"/>
      <c r="CM8" s="712"/>
      <c r="CN8" s="712"/>
      <c r="CO8" s="712"/>
      <c r="CP8" s="712"/>
      <c r="CQ8" s="713"/>
      <c r="CR8" s="678">
        <v>2530629</v>
      </c>
      <c r="CS8" s="679"/>
      <c r="CT8" s="679"/>
      <c r="CU8" s="679"/>
      <c r="CV8" s="679"/>
      <c r="CW8" s="679"/>
      <c r="CX8" s="679"/>
      <c r="CY8" s="680"/>
      <c r="CZ8" s="715">
        <v>28.1</v>
      </c>
      <c r="DA8" s="715"/>
      <c r="DB8" s="715"/>
      <c r="DC8" s="715"/>
      <c r="DD8" s="684">
        <v>329</v>
      </c>
      <c r="DE8" s="679"/>
      <c r="DF8" s="679"/>
      <c r="DG8" s="679"/>
      <c r="DH8" s="679"/>
      <c r="DI8" s="679"/>
      <c r="DJ8" s="679"/>
      <c r="DK8" s="679"/>
      <c r="DL8" s="679"/>
      <c r="DM8" s="679"/>
      <c r="DN8" s="679"/>
      <c r="DO8" s="679"/>
      <c r="DP8" s="680"/>
      <c r="DQ8" s="684">
        <v>1397056</v>
      </c>
      <c r="DR8" s="679"/>
      <c r="DS8" s="679"/>
      <c r="DT8" s="679"/>
      <c r="DU8" s="679"/>
      <c r="DV8" s="679"/>
      <c r="DW8" s="679"/>
      <c r="DX8" s="679"/>
      <c r="DY8" s="679"/>
      <c r="DZ8" s="679"/>
      <c r="EA8" s="679"/>
      <c r="EB8" s="679"/>
      <c r="EC8" s="722"/>
    </row>
    <row r="9" spans="2:143" ht="11.25" customHeight="1">
      <c r="B9" s="675" t="s">
        <v>243</v>
      </c>
      <c r="C9" s="676"/>
      <c r="D9" s="676"/>
      <c r="E9" s="676"/>
      <c r="F9" s="676"/>
      <c r="G9" s="676"/>
      <c r="H9" s="676"/>
      <c r="I9" s="676"/>
      <c r="J9" s="676"/>
      <c r="K9" s="676"/>
      <c r="L9" s="676"/>
      <c r="M9" s="676"/>
      <c r="N9" s="676"/>
      <c r="O9" s="676"/>
      <c r="P9" s="676"/>
      <c r="Q9" s="677"/>
      <c r="R9" s="678">
        <v>2341</v>
      </c>
      <c r="S9" s="679"/>
      <c r="T9" s="679"/>
      <c r="U9" s="679"/>
      <c r="V9" s="679"/>
      <c r="W9" s="679"/>
      <c r="X9" s="679"/>
      <c r="Y9" s="680"/>
      <c r="Z9" s="715">
        <v>0</v>
      </c>
      <c r="AA9" s="715"/>
      <c r="AB9" s="715"/>
      <c r="AC9" s="715"/>
      <c r="AD9" s="716">
        <v>2341</v>
      </c>
      <c r="AE9" s="716"/>
      <c r="AF9" s="716"/>
      <c r="AG9" s="716"/>
      <c r="AH9" s="716"/>
      <c r="AI9" s="716"/>
      <c r="AJ9" s="716"/>
      <c r="AK9" s="716"/>
      <c r="AL9" s="681">
        <v>0</v>
      </c>
      <c r="AM9" s="682"/>
      <c r="AN9" s="682"/>
      <c r="AO9" s="717"/>
      <c r="AP9" s="675" t="s">
        <v>244</v>
      </c>
      <c r="AQ9" s="676"/>
      <c r="AR9" s="676"/>
      <c r="AS9" s="676"/>
      <c r="AT9" s="676"/>
      <c r="AU9" s="676"/>
      <c r="AV9" s="676"/>
      <c r="AW9" s="676"/>
      <c r="AX9" s="676"/>
      <c r="AY9" s="676"/>
      <c r="AZ9" s="676"/>
      <c r="BA9" s="676"/>
      <c r="BB9" s="676"/>
      <c r="BC9" s="676"/>
      <c r="BD9" s="676"/>
      <c r="BE9" s="676"/>
      <c r="BF9" s="677"/>
      <c r="BG9" s="678">
        <v>497358</v>
      </c>
      <c r="BH9" s="679"/>
      <c r="BI9" s="679"/>
      <c r="BJ9" s="679"/>
      <c r="BK9" s="679"/>
      <c r="BL9" s="679"/>
      <c r="BM9" s="679"/>
      <c r="BN9" s="680"/>
      <c r="BO9" s="715">
        <v>31.9</v>
      </c>
      <c r="BP9" s="715"/>
      <c r="BQ9" s="715"/>
      <c r="BR9" s="715"/>
      <c r="BS9" s="684" t="s">
        <v>229</v>
      </c>
      <c r="BT9" s="679"/>
      <c r="BU9" s="679"/>
      <c r="BV9" s="679"/>
      <c r="BW9" s="679"/>
      <c r="BX9" s="679"/>
      <c r="BY9" s="679"/>
      <c r="BZ9" s="679"/>
      <c r="CA9" s="679"/>
      <c r="CB9" s="722"/>
      <c r="CD9" s="711" t="s">
        <v>245</v>
      </c>
      <c r="CE9" s="712"/>
      <c r="CF9" s="712"/>
      <c r="CG9" s="712"/>
      <c r="CH9" s="712"/>
      <c r="CI9" s="712"/>
      <c r="CJ9" s="712"/>
      <c r="CK9" s="712"/>
      <c r="CL9" s="712"/>
      <c r="CM9" s="712"/>
      <c r="CN9" s="712"/>
      <c r="CO9" s="712"/>
      <c r="CP9" s="712"/>
      <c r="CQ9" s="713"/>
      <c r="CR9" s="678">
        <v>718057</v>
      </c>
      <c r="CS9" s="679"/>
      <c r="CT9" s="679"/>
      <c r="CU9" s="679"/>
      <c r="CV9" s="679"/>
      <c r="CW9" s="679"/>
      <c r="CX9" s="679"/>
      <c r="CY9" s="680"/>
      <c r="CZ9" s="715">
        <v>8</v>
      </c>
      <c r="DA9" s="715"/>
      <c r="DB9" s="715"/>
      <c r="DC9" s="715"/>
      <c r="DD9" s="684">
        <v>58075</v>
      </c>
      <c r="DE9" s="679"/>
      <c r="DF9" s="679"/>
      <c r="DG9" s="679"/>
      <c r="DH9" s="679"/>
      <c r="DI9" s="679"/>
      <c r="DJ9" s="679"/>
      <c r="DK9" s="679"/>
      <c r="DL9" s="679"/>
      <c r="DM9" s="679"/>
      <c r="DN9" s="679"/>
      <c r="DO9" s="679"/>
      <c r="DP9" s="680"/>
      <c r="DQ9" s="684">
        <v>654396</v>
      </c>
      <c r="DR9" s="679"/>
      <c r="DS9" s="679"/>
      <c r="DT9" s="679"/>
      <c r="DU9" s="679"/>
      <c r="DV9" s="679"/>
      <c r="DW9" s="679"/>
      <c r="DX9" s="679"/>
      <c r="DY9" s="679"/>
      <c r="DZ9" s="679"/>
      <c r="EA9" s="679"/>
      <c r="EB9" s="679"/>
      <c r="EC9" s="722"/>
    </row>
    <row r="10" spans="2:143" ht="11.25" customHeight="1">
      <c r="B10" s="675" t="s">
        <v>246</v>
      </c>
      <c r="C10" s="676"/>
      <c r="D10" s="676"/>
      <c r="E10" s="676"/>
      <c r="F10" s="676"/>
      <c r="G10" s="676"/>
      <c r="H10" s="676"/>
      <c r="I10" s="676"/>
      <c r="J10" s="676"/>
      <c r="K10" s="676"/>
      <c r="L10" s="676"/>
      <c r="M10" s="676"/>
      <c r="N10" s="676"/>
      <c r="O10" s="676"/>
      <c r="P10" s="676"/>
      <c r="Q10" s="677"/>
      <c r="R10" s="678" t="s">
        <v>229</v>
      </c>
      <c r="S10" s="679"/>
      <c r="T10" s="679"/>
      <c r="U10" s="679"/>
      <c r="V10" s="679"/>
      <c r="W10" s="679"/>
      <c r="X10" s="679"/>
      <c r="Y10" s="680"/>
      <c r="Z10" s="715" t="s">
        <v>235</v>
      </c>
      <c r="AA10" s="715"/>
      <c r="AB10" s="715"/>
      <c r="AC10" s="715"/>
      <c r="AD10" s="716" t="s">
        <v>235</v>
      </c>
      <c r="AE10" s="716"/>
      <c r="AF10" s="716"/>
      <c r="AG10" s="716"/>
      <c r="AH10" s="716"/>
      <c r="AI10" s="716"/>
      <c r="AJ10" s="716"/>
      <c r="AK10" s="716"/>
      <c r="AL10" s="681" t="s">
        <v>229</v>
      </c>
      <c r="AM10" s="682"/>
      <c r="AN10" s="682"/>
      <c r="AO10" s="717"/>
      <c r="AP10" s="675" t="s">
        <v>247</v>
      </c>
      <c r="AQ10" s="676"/>
      <c r="AR10" s="676"/>
      <c r="AS10" s="676"/>
      <c r="AT10" s="676"/>
      <c r="AU10" s="676"/>
      <c r="AV10" s="676"/>
      <c r="AW10" s="676"/>
      <c r="AX10" s="676"/>
      <c r="AY10" s="676"/>
      <c r="AZ10" s="676"/>
      <c r="BA10" s="676"/>
      <c r="BB10" s="676"/>
      <c r="BC10" s="676"/>
      <c r="BD10" s="676"/>
      <c r="BE10" s="676"/>
      <c r="BF10" s="677"/>
      <c r="BG10" s="678">
        <v>40677</v>
      </c>
      <c r="BH10" s="679"/>
      <c r="BI10" s="679"/>
      <c r="BJ10" s="679"/>
      <c r="BK10" s="679"/>
      <c r="BL10" s="679"/>
      <c r="BM10" s="679"/>
      <c r="BN10" s="680"/>
      <c r="BO10" s="715">
        <v>2.6</v>
      </c>
      <c r="BP10" s="715"/>
      <c r="BQ10" s="715"/>
      <c r="BR10" s="715"/>
      <c r="BS10" s="684" t="s">
        <v>229</v>
      </c>
      <c r="BT10" s="679"/>
      <c r="BU10" s="679"/>
      <c r="BV10" s="679"/>
      <c r="BW10" s="679"/>
      <c r="BX10" s="679"/>
      <c r="BY10" s="679"/>
      <c r="BZ10" s="679"/>
      <c r="CA10" s="679"/>
      <c r="CB10" s="722"/>
      <c r="CD10" s="711" t="s">
        <v>248</v>
      </c>
      <c r="CE10" s="712"/>
      <c r="CF10" s="712"/>
      <c r="CG10" s="712"/>
      <c r="CH10" s="712"/>
      <c r="CI10" s="712"/>
      <c r="CJ10" s="712"/>
      <c r="CK10" s="712"/>
      <c r="CL10" s="712"/>
      <c r="CM10" s="712"/>
      <c r="CN10" s="712"/>
      <c r="CO10" s="712"/>
      <c r="CP10" s="712"/>
      <c r="CQ10" s="713"/>
      <c r="CR10" s="678">
        <v>1638</v>
      </c>
      <c r="CS10" s="679"/>
      <c r="CT10" s="679"/>
      <c r="CU10" s="679"/>
      <c r="CV10" s="679"/>
      <c r="CW10" s="679"/>
      <c r="CX10" s="679"/>
      <c r="CY10" s="680"/>
      <c r="CZ10" s="715">
        <v>0</v>
      </c>
      <c r="DA10" s="715"/>
      <c r="DB10" s="715"/>
      <c r="DC10" s="715"/>
      <c r="DD10" s="684" t="s">
        <v>229</v>
      </c>
      <c r="DE10" s="679"/>
      <c r="DF10" s="679"/>
      <c r="DG10" s="679"/>
      <c r="DH10" s="679"/>
      <c r="DI10" s="679"/>
      <c r="DJ10" s="679"/>
      <c r="DK10" s="679"/>
      <c r="DL10" s="679"/>
      <c r="DM10" s="679"/>
      <c r="DN10" s="679"/>
      <c r="DO10" s="679"/>
      <c r="DP10" s="680"/>
      <c r="DQ10" s="684">
        <v>1638</v>
      </c>
      <c r="DR10" s="679"/>
      <c r="DS10" s="679"/>
      <c r="DT10" s="679"/>
      <c r="DU10" s="679"/>
      <c r="DV10" s="679"/>
      <c r="DW10" s="679"/>
      <c r="DX10" s="679"/>
      <c r="DY10" s="679"/>
      <c r="DZ10" s="679"/>
      <c r="EA10" s="679"/>
      <c r="EB10" s="679"/>
      <c r="EC10" s="722"/>
    </row>
    <row r="11" spans="2:143" ht="11.25" customHeight="1">
      <c r="B11" s="675" t="s">
        <v>249</v>
      </c>
      <c r="C11" s="676"/>
      <c r="D11" s="676"/>
      <c r="E11" s="676"/>
      <c r="F11" s="676"/>
      <c r="G11" s="676"/>
      <c r="H11" s="676"/>
      <c r="I11" s="676"/>
      <c r="J11" s="676"/>
      <c r="K11" s="676"/>
      <c r="L11" s="676"/>
      <c r="M11" s="676"/>
      <c r="N11" s="676"/>
      <c r="O11" s="676"/>
      <c r="P11" s="676"/>
      <c r="Q11" s="677"/>
      <c r="R11" s="678">
        <v>278425</v>
      </c>
      <c r="S11" s="679"/>
      <c r="T11" s="679"/>
      <c r="U11" s="679"/>
      <c r="V11" s="679"/>
      <c r="W11" s="679"/>
      <c r="X11" s="679"/>
      <c r="Y11" s="680"/>
      <c r="Z11" s="681">
        <v>2.9</v>
      </c>
      <c r="AA11" s="682"/>
      <c r="AB11" s="682"/>
      <c r="AC11" s="683"/>
      <c r="AD11" s="684">
        <v>278425</v>
      </c>
      <c r="AE11" s="679"/>
      <c r="AF11" s="679"/>
      <c r="AG11" s="679"/>
      <c r="AH11" s="679"/>
      <c r="AI11" s="679"/>
      <c r="AJ11" s="679"/>
      <c r="AK11" s="680"/>
      <c r="AL11" s="681">
        <v>5.7</v>
      </c>
      <c r="AM11" s="682"/>
      <c r="AN11" s="682"/>
      <c r="AO11" s="717"/>
      <c r="AP11" s="675" t="s">
        <v>250</v>
      </c>
      <c r="AQ11" s="676"/>
      <c r="AR11" s="676"/>
      <c r="AS11" s="676"/>
      <c r="AT11" s="676"/>
      <c r="AU11" s="676"/>
      <c r="AV11" s="676"/>
      <c r="AW11" s="676"/>
      <c r="AX11" s="676"/>
      <c r="AY11" s="676"/>
      <c r="AZ11" s="676"/>
      <c r="BA11" s="676"/>
      <c r="BB11" s="676"/>
      <c r="BC11" s="676"/>
      <c r="BD11" s="676"/>
      <c r="BE11" s="676"/>
      <c r="BF11" s="677"/>
      <c r="BG11" s="678">
        <v>39834</v>
      </c>
      <c r="BH11" s="679"/>
      <c r="BI11" s="679"/>
      <c r="BJ11" s="679"/>
      <c r="BK11" s="679"/>
      <c r="BL11" s="679"/>
      <c r="BM11" s="679"/>
      <c r="BN11" s="680"/>
      <c r="BO11" s="715">
        <v>2.6</v>
      </c>
      <c r="BP11" s="715"/>
      <c r="BQ11" s="715"/>
      <c r="BR11" s="715"/>
      <c r="BS11" s="684" t="s">
        <v>229</v>
      </c>
      <c r="BT11" s="679"/>
      <c r="BU11" s="679"/>
      <c r="BV11" s="679"/>
      <c r="BW11" s="679"/>
      <c r="BX11" s="679"/>
      <c r="BY11" s="679"/>
      <c r="BZ11" s="679"/>
      <c r="CA11" s="679"/>
      <c r="CB11" s="722"/>
      <c r="CD11" s="711" t="s">
        <v>251</v>
      </c>
      <c r="CE11" s="712"/>
      <c r="CF11" s="712"/>
      <c r="CG11" s="712"/>
      <c r="CH11" s="712"/>
      <c r="CI11" s="712"/>
      <c r="CJ11" s="712"/>
      <c r="CK11" s="712"/>
      <c r="CL11" s="712"/>
      <c r="CM11" s="712"/>
      <c r="CN11" s="712"/>
      <c r="CO11" s="712"/>
      <c r="CP11" s="712"/>
      <c r="CQ11" s="713"/>
      <c r="CR11" s="678">
        <v>663679</v>
      </c>
      <c r="CS11" s="679"/>
      <c r="CT11" s="679"/>
      <c r="CU11" s="679"/>
      <c r="CV11" s="679"/>
      <c r="CW11" s="679"/>
      <c r="CX11" s="679"/>
      <c r="CY11" s="680"/>
      <c r="CZ11" s="715">
        <v>7.4</v>
      </c>
      <c r="DA11" s="715"/>
      <c r="DB11" s="715"/>
      <c r="DC11" s="715"/>
      <c r="DD11" s="684">
        <v>148970</v>
      </c>
      <c r="DE11" s="679"/>
      <c r="DF11" s="679"/>
      <c r="DG11" s="679"/>
      <c r="DH11" s="679"/>
      <c r="DI11" s="679"/>
      <c r="DJ11" s="679"/>
      <c r="DK11" s="679"/>
      <c r="DL11" s="679"/>
      <c r="DM11" s="679"/>
      <c r="DN11" s="679"/>
      <c r="DO11" s="679"/>
      <c r="DP11" s="680"/>
      <c r="DQ11" s="684">
        <v>350091</v>
      </c>
      <c r="DR11" s="679"/>
      <c r="DS11" s="679"/>
      <c r="DT11" s="679"/>
      <c r="DU11" s="679"/>
      <c r="DV11" s="679"/>
      <c r="DW11" s="679"/>
      <c r="DX11" s="679"/>
      <c r="DY11" s="679"/>
      <c r="DZ11" s="679"/>
      <c r="EA11" s="679"/>
      <c r="EB11" s="679"/>
      <c r="EC11" s="722"/>
    </row>
    <row r="12" spans="2:143" ht="11.25" customHeight="1">
      <c r="B12" s="675" t="s">
        <v>252</v>
      </c>
      <c r="C12" s="676"/>
      <c r="D12" s="676"/>
      <c r="E12" s="676"/>
      <c r="F12" s="676"/>
      <c r="G12" s="676"/>
      <c r="H12" s="676"/>
      <c r="I12" s="676"/>
      <c r="J12" s="676"/>
      <c r="K12" s="676"/>
      <c r="L12" s="676"/>
      <c r="M12" s="676"/>
      <c r="N12" s="676"/>
      <c r="O12" s="676"/>
      <c r="P12" s="676"/>
      <c r="Q12" s="677"/>
      <c r="R12" s="678" t="s">
        <v>229</v>
      </c>
      <c r="S12" s="679"/>
      <c r="T12" s="679"/>
      <c r="U12" s="679"/>
      <c r="V12" s="679"/>
      <c r="W12" s="679"/>
      <c r="X12" s="679"/>
      <c r="Y12" s="680"/>
      <c r="Z12" s="715" t="s">
        <v>235</v>
      </c>
      <c r="AA12" s="715"/>
      <c r="AB12" s="715"/>
      <c r="AC12" s="715"/>
      <c r="AD12" s="716" t="s">
        <v>235</v>
      </c>
      <c r="AE12" s="716"/>
      <c r="AF12" s="716"/>
      <c r="AG12" s="716"/>
      <c r="AH12" s="716"/>
      <c r="AI12" s="716"/>
      <c r="AJ12" s="716"/>
      <c r="AK12" s="716"/>
      <c r="AL12" s="681" t="s">
        <v>235</v>
      </c>
      <c r="AM12" s="682"/>
      <c r="AN12" s="682"/>
      <c r="AO12" s="717"/>
      <c r="AP12" s="675" t="s">
        <v>253</v>
      </c>
      <c r="AQ12" s="676"/>
      <c r="AR12" s="676"/>
      <c r="AS12" s="676"/>
      <c r="AT12" s="676"/>
      <c r="AU12" s="676"/>
      <c r="AV12" s="676"/>
      <c r="AW12" s="676"/>
      <c r="AX12" s="676"/>
      <c r="AY12" s="676"/>
      <c r="AZ12" s="676"/>
      <c r="BA12" s="676"/>
      <c r="BB12" s="676"/>
      <c r="BC12" s="676"/>
      <c r="BD12" s="676"/>
      <c r="BE12" s="676"/>
      <c r="BF12" s="677"/>
      <c r="BG12" s="678">
        <v>741963</v>
      </c>
      <c r="BH12" s="679"/>
      <c r="BI12" s="679"/>
      <c r="BJ12" s="679"/>
      <c r="BK12" s="679"/>
      <c r="BL12" s="679"/>
      <c r="BM12" s="679"/>
      <c r="BN12" s="680"/>
      <c r="BO12" s="715">
        <v>47.6</v>
      </c>
      <c r="BP12" s="715"/>
      <c r="BQ12" s="715"/>
      <c r="BR12" s="715"/>
      <c r="BS12" s="684" t="s">
        <v>229</v>
      </c>
      <c r="BT12" s="679"/>
      <c r="BU12" s="679"/>
      <c r="BV12" s="679"/>
      <c r="BW12" s="679"/>
      <c r="BX12" s="679"/>
      <c r="BY12" s="679"/>
      <c r="BZ12" s="679"/>
      <c r="CA12" s="679"/>
      <c r="CB12" s="722"/>
      <c r="CD12" s="711" t="s">
        <v>254</v>
      </c>
      <c r="CE12" s="712"/>
      <c r="CF12" s="712"/>
      <c r="CG12" s="712"/>
      <c r="CH12" s="712"/>
      <c r="CI12" s="712"/>
      <c r="CJ12" s="712"/>
      <c r="CK12" s="712"/>
      <c r="CL12" s="712"/>
      <c r="CM12" s="712"/>
      <c r="CN12" s="712"/>
      <c r="CO12" s="712"/>
      <c r="CP12" s="712"/>
      <c r="CQ12" s="713"/>
      <c r="CR12" s="678">
        <v>252137</v>
      </c>
      <c r="CS12" s="679"/>
      <c r="CT12" s="679"/>
      <c r="CU12" s="679"/>
      <c r="CV12" s="679"/>
      <c r="CW12" s="679"/>
      <c r="CX12" s="679"/>
      <c r="CY12" s="680"/>
      <c r="CZ12" s="715">
        <v>2.8</v>
      </c>
      <c r="DA12" s="715"/>
      <c r="DB12" s="715"/>
      <c r="DC12" s="715"/>
      <c r="DD12" s="684">
        <v>162519</v>
      </c>
      <c r="DE12" s="679"/>
      <c r="DF12" s="679"/>
      <c r="DG12" s="679"/>
      <c r="DH12" s="679"/>
      <c r="DI12" s="679"/>
      <c r="DJ12" s="679"/>
      <c r="DK12" s="679"/>
      <c r="DL12" s="679"/>
      <c r="DM12" s="679"/>
      <c r="DN12" s="679"/>
      <c r="DO12" s="679"/>
      <c r="DP12" s="680"/>
      <c r="DQ12" s="684">
        <v>92652</v>
      </c>
      <c r="DR12" s="679"/>
      <c r="DS12" s="679"/>
      <c r="DT12" s="679"/>
      <c r="DU12" s="679"/>
      <c r="DV12" s="679"/>
      <c r="DW12" s="679"/>
      <c r="DX12" s="679"/>
      <c r="DY12" s="679"/>
      <c r="DZ12" s="679"/>
      <c r="EA12" s="679"/>
      <c r="EB12" s="679"/>
      <c r="EC12" s="722"/>
    </row>
    <row r="13" spans="2:143" ht="11.25" customHeight="1">
      <c r="B13" s="675" t="s">
        <v>255</v>
      </c>
      <c r="C13" s="676"/>
      <c r="D13" s="676"/>
      <c r="E13" s="676"/>
      <c r="F13" s="676"/>
      <c r="G13" s="676"/>
      <c r="H13" s="676"/>
      <c r="I13" s="676"/>
      <c r="J13" s="676"/>
      <c r="K13" s="676"/>
      <c r="L13" s="676"/>
      <c r="M13" s="676"/>
      <c r="N13" s="676"/>
      <c r="O13" s="676"/>
      <c r="P13" s="676"/>
      <c r="Q13" s="677"/>
      <c r="R13" s="678" t="s">
        <v>235</v>
      </c>
      <c r="S13" s="679"/>
      <c r="T13" s="679"/>
      <c r="U13" s="679"/>
      <c r="V13" s="679"/>
      <c r="W13" s="679"/>
      <c r="X13" s="679"/>
      <c r="Y13" s="680"/>
      <c r="Z13" s="715" t="s">
        <v>235</v>
      </c>
      <c r="AA13" s="715"/>
      <c r="AB13" s="715"/>
      <c r="AC13" s="715"/>
      <c r="AD13" s="716" t="s">
        <v>235</v>
      </c>
      <c r="AE13" s="716"/>
      <c r="AF13" s="716"/>
      <c r="AG13" s="716"/>
      <c r="AH13" s="716"/>
      <c r="AI13" s="716"/>
      <c r="AJ13" s="716"/>
      <c r="AK13" s="716"/>
      <c r="AL13" s="681" t="s">
        <v>235</v>
      </c>
      <c r="AM13" s="682"/>
      <c r="AN13" s="682"/>
      <c r="AO13" s="717"/>
      <c r="AP13" s="675" t="s">
        <v>256</v>
      </c>
      <c r="AQ13" s="676"/>
      <c r="AR13" s="676"/>
      <c r="AS13" s="676"/>
      <c r="AT13" s="676"/>
      <c r="AU13" s="676"/>
      <c r="AV13" s="676"/>
      <c r="AW13" s="676"/>
      <c r="AX13" s="676"/>
      <c r="AY13" s="676"/>
      <c r="AZ13" s="676"/>
      <c r="BA13" s="676"/>
      <c r="BB13" s="676"/>
      <c r="BC13" s="676"/>
      <c r="BD13" s="676"/>
      <c r="BE13" s="676"/>
      <c r="BF13" s="677"/>
      <c r="BG13" s="678">
        <v>739108</v>
      </c>
      <c r="BH13" s="679"/>
      <c r="BI13" s="679"/>
      <c r="BJ13" s="679"/>
      <c r="BK13" s="679"/>
      <c r="BL13" s="679"/>
      <c r="BM13" s="679"/>
      <c r="BN13" s="680"/>
      <c r="BO13" s="715">
        <v>47.4</v>
      </c>
      <c r="BP13" s="715"/>
      <c r="BQ13" s="715"/>
      <c r="BR13" s="715"/>
      <c r="BS13" s="684" t="s">
        <v>229</v>
      </c>
      <c r="BT13" s="679"/>
      <c r="BU13" s="679"/>
      <c r="BV13" s="679"/>
      <c r="BW13" s="679"/>
      <c r="BX13" s="679"/>
      <c r="BY13" s="679"/>
      <c r="BZ13" s="679"/>
      <c r="CA13" s="679"/>
      <c r="CB13" s="722"/>
      <c r="CD13" s="711" t="s">
        <v>257</v>
      </c>
      <c r="CE13" s="712"/>
      <c r="CF13" s="712"/>
      <c r="CG13" s="712"/>
      <c r="CH13" s="712"/>
      <c r="CI13" s="712"/>
      <c r="CJ13" s="712"/>
      <c r="CK13" s="712"/>
      <c r="CL13" s="712"/>
      <c r="CM13" s="712"/>
      <c r="CN13" s="712"/>
      <c r="CO13" s="712"/>
      <c r="CP13" s="712"/>
      <c r="CQ13" s="713"/>
      <c r="CR13" s="678">
        <v>823943</v>
      </c>
      <c r="CS13" s="679"/>
      <c r="CT13" s="679"/>
      <c r="CU13" s="679"/>
      <c r="CV13" s="679"/>
      <c r="CW13" s="679"/>
      <c r="CX13" s="679"/>
      <c r="CY13" s="680"/>
      <c r="CZ13" s="715">
        <v>9.1</v>
      </c>
      <c r="DA13" s="715"/>
      <c r="DB13" s="715"/>
      <c r="DC13" s="715"/>
      <c r="DD13" s="684">
        <v>690226</v>
      </c>
      <c r="DE13" s="679"/>
      <c r="DF13" s="679"/>
      <c r="DG13" s="679"/>
      <c r="DH13" s="679"/>
      <c r="DI13" s="679"/>
      <c r="DJ13" s="679"/>
      <c r="DK13" s="679"/>
      <c r="DL13" s="679"/>
      <c r="DM13" s="679"/>
      <c r="DN13" s="679"/>
      <c r="DO13" s="679"/>
      <c r="DP13" s="680"/>
      <c r="DQ13" s="684">
        <v>264366</v>
      </c>
      <c r="DR13" s="679"/>
      <c r="DS13" s="679"/>
      <c r="DT13" s="679"/>
      <c r="DU13" s="679"/>
      <c r="DV13" s="679"/>
      <c r="DW13" s="679"/>
      <c r="DX13" s="679"/>
      <c r="DY13" s="679"/>
      <c r="DZ13" s="679"/>
      <c r="EA13" s="679"/>
      <c r="EB13" s="679"/>
      <c r="EC13" s="722"/>
    </row>
    <row r="14" spans="2:143" ht="11.25" customHeight="1">
      <c r="B14" s="675" t="s">
        <v>258</v>
      </c>
      <c r="C14" s="676"/>
      <c r="D14" s="676"/>
      <c r="E14" s="676"/>
      <c r="F14" s="676"/>
      <c r="G14" s="676"/>
      <c r="H14" s="676"/>
      <c r="I14" s="676"/>
      <c r="J14" s="676"/>
      <c r="K14" s="676"/>
      <c r="L14" s="676"/>
      <c r="M14" s="676"/>
      <c r="N14" s="676"/>
      <c r="O14" s="676"/>
      <c r="P14" s="676"/>
      <c r="Q14" s="677"/>
      <c r="R14" s="678">
        <v>11146</v>
      </c>
      <c r="S14" s="679"/>
      <c r="T14" s="679"/>
      <c r="U14" s="679"/>
      <c r="V14" s="679"/>
      <c r="W14" s="679"/>
      <c r="X14" s="679"/>
      <c r="Y14" s="680"/>
      <c r="Z14" s="715">
        <v>0.1</v>
      </c>
      <c r="AA14" s="715"/>
      <c r="AB14" s="715"/>
      <c r="AC14" s="715"/>
      <c r="AD14" s="716">
        <v>11146</v>
      </c>
      <c r="AE14" s="716"/>
      <c r="AF14" s="716"/>
      <c r="AG14" s="716"/>
      <c r="AH14" s="716"/>
      <c r="AI14" s="716"/>
      <c r="AJ14" s="716"/>
      <c r="AK14" s="716"/>
      <c r="AL14" s="681">
        <v>0.2</v>
      </c>
      <c r="AM14" s="682"/>
      <c r="AN14" s="682"/>
      <c r="AO14" s="717"/>
      <c r="AP14" s="675" t="s">
        <v>259</v>
      </c>
      <c r="AQ14" s="676"/>
      <c r="AR14" s="676"/>
      <c r="AS14" s="676"/>
      <c r="AT14" s="676"/>
      <c r="AU14" s="676"/>
      <c r="AV14" s="676"/>
      <c r="AW14" s="676"/>
      <c r="AX14" s="676"/>
      <c r="AY14" s="676"/>
      <c r="AZ14" s="676"/>
      <c r="BA14" s="676"/>
      <c r="BB14" s="676"/>
      <c r="BC14" s="676"/>
      <c r="BD14" s="676"/>
      <c r="BE14" s="676"/>
      <c r="BF14" s="677"/>
      <c r="BG14" s="678">
        <v>65964</v>
      </c>
      <c r="BH14" s="679"/>
      <c r="BI14" s="679"/>
      <c r="BJ14" s="679"/>
      <c r="BK14" s="679"/>
      <c r="BL14" s="679"/>
      <c r="BM14" s="679"/>
      <c r="BN14" s="680"/>
      <c r="BO14" s="715">
        <v>4.2</v>
      </c>
      <c r="BP14" s="715"/>
      <c r="BQ14" s="715"/>
      <c r="BR14" s="715"/>
      <c r="BS14" s="684" t="s">
        <v>229</v>
      </c>
      <c r="BT14" s="679"/>
      <c r="BU14" s="679"/>
      <c r="BV14" s="679"/>
      <c r="BW14" s="679"/>
      <c r="BX14" s="679"/>
      <c r="BY14" s="679"/>
      <c r="BZ14" s="679"/>
      <c r="CA14" s="679"/>
      <c r="CB14" s="722"/>
      <c r="CD14" s="711" t="s">
        <v>260</v>
      </c>
      <c r="CE14" s="712"/>
      <c r="CF14" s="712"/>
      <c r="CG14" s="712"/>
      <c r="CH14" s="712"/>
      <c r="CI14" s="712"/>
      <c r="CJ14" s="712"/>
      <c r="CK14" s="712"/>
      <c r="CL14" s="712"/>
      <c r="CM14" s="712"/>
      <c r="CN14" s="712"/>
      <c r="CO14" s="712"/>
      <c r="CP14" s="712"/>
      <c r="CQ14" s="713"/>
      <c r="CR14" s="678">
        <v>316046</v>
      </c>
      <c r="CS14" s="679"/>
      <c r="CT14" s="679"/>
      <c r="CU14" s="679"/>
      <c r="CV14" s="679"/>
      <c r="CW14" s="679"/>
      <c r="CX14" s="679"/>
      <c r="CY14" s="680"/>
      <c r="CZ14" s="715">
        <v>3.5</v>
      </c>
      <c r="DA14" s="715"/>
      <c r="DB14" s="715"/>
      <c r="DC14" s="715"/>
      <c r="DD14" s="684">
        <v>16066</v>
      </c>
      <c r="DE14" s="679"/>
      <c r="DF14" s="679"/>
      <c r="DG14" s="679"/>
      <c r="DH14" s="679"/>
      <c r="DI14" s="679"/>
      <c r="DJ14" s="679"/>
      <c r="DK14" s="679"/>
      <c r="DL14" s="679"/>
      <c r="DM14" s="679"/>
      <c r="DN14" s="679"/>
      <c r="DO14" s="679"/>
      <c r="DP14" s="680"/>
      <c r="DQ14" s="684">
        <v>290113</v>
      </c>
      <c r="DR14" s="679"/>
      <c r="DS14" s="679"/>
      <c r="DT14" s="679"/>
      <c r="DU14" s="679"/>
      <c r="DV14" s="679"/>
      <c r="DW14" s="679"/>
      <c r="DX14" s="679"/>
      <c r="DY14" s="679"/>
      <c r="DZ14" s="679"/>
      <c r="EA14" s="679"/>
      <c r="EB14" s="679"/>
      <c r="EC14" s="722"/>
    </row>
    <row r="15" spans="2:143" ht="11.25" customHeight="1">
      <c r="B15" s="675" t="s">
        <v>261</v>
      </c>
      <c r="C15" s="676"/>
      <c r="D15" s="676"/>
      <c r="E15" s="676"/>
      <c r="F15" s="676"/>
      <c r="G15" s="676"/>
      <c r="H15" s="676"/>
      <c r="I15" s="676"/>
      <c r="J15" s="676"/>
      <c r="K15" s="676"/>
      <c r="L15" s="676"/>
      <c r="M15" s="676"/>
      <c r="N15" s="676"/>
      <c r="O15" s="676"/>
      <c r="P15" s="676"/>
      <c r="Q15" s="677"/>
      <c r="R15" s="678" t="s">
        <v>229</v>
      </c>
      <c r="S15" s="679"/>
      <c r="T15" s="679"/>
      <c r="U15" s="679"/>
      <c r="V15" s="679"/>
      <c r="W15" s="679"/>
      <c r="X15" s="679"/>
      <c r="Y15" s="680"/>
      <c r="Z15" s="715" t="s">
        <v>235</v>
      </c>
      <c r="AA15" s="715"/>
      <c r="AB15" s="715"/>
      <c r="AC15" s="715"/>
      <c r="AD15" s="716" t="s">
        <v>235</v>
      </c>
      <c r="AE15" s="716"/>
      <c r="AF15" s="716"/>
      <c r="AG15" s="716"/>
      <c r="AH15" s="716"/>
      <c r="AI15" s="716"/>
      <c r="AJ15" s="716"/>
      <c r="AK15" s="716"/>
      <c r="AL15" s="681" t="s">
        <v>235</v>
      </c>
      <c r="AM15" s="682"/>
      <c r="AN15" s="682"/>
      <c r="AO15" s="717"/>
      <c r="AP15" s="675" t="s">
        <v>262</v>
      </c>
      <c r="AQ15" s="676"/>
      <c r="AR15" s="676"/>
      <c r="AS15" s="676"/>
      <c r="AT15" s="676"/>
      <c r="AU15" s="676"/>
      <c r="AV15" s="676"/>
      <c r="AW15" s="676"/>
      <c r="AX15" s="676"/>
      <c r="AY15" s="676"/>
      <c r="AZ15" s="676"/>
      <c r="BA15" s="676"/>
      <c r="BB15" s="676"/>
      <c r="BC15" s="676"/>
      <c r="BD15" s="676"/>
      <c r="BE15" s="676"/>
      <c r="BF15" s="677"/>
      <c r="BG15" s="678">
        <v>147421</v>
      </c>
      <c r="BH15" s="679"/>
      <c r="BI15" s="679"/>
      <c r="BJ15" s="679"/>
      <c r="BK15" s="679"/>
      <c r="BL15" s="679"/>
      <c r="BM15" s="679"/>
      <c r="BN15" s="680"/>
      <c r="BO15" s="715">
        <v>9.5</v>
      </c>
      <c r="BP15" s="715"/>
      <c r="BQ15" s="715"/>
      <c r="BR15" s="715"/>
      <c r="BS15" s="684" t="s">
        <v>229</v>
      </c>
      <c r="BT15" s="679"/>
      <c r="BU15" s="679"/>
      <c r="BV15" s="679"/>
      <c r="BW15" s="679"/>
      <c r="BX15" s="679"/>
      <c r="BY15" s="679"/>
      <c r="BZ15" s="679"/>
      <c r="CA15" s="679"/>
      <c r="CB15" s="722"/>
      <c r="CD15" s="711" t="s">
        <v>263</v>
      </c>
      <c r="CE15" s="712"/>
      <c r="CF15" s="712"/>
      <c r="CG15" s="712"/>
      <c r="CH15" s="712"/>
      <c r="CI15" s="712"/>
      <c r="CJ15" s="712"/>
      <c r="CK15" s="712"/>
      <c r="CL15" s="712"/>
      <c r="CM15" s="712"/>
      <c r="CN15" s="712"/>
      <c r="CO15" s="712"/>
      <c r="CP15" s="712"/>
      <c r="CQ15" s="713"/>
      <c r="CR15" s="678">
        <v>1325481</v>
      </c>
      <c r="CS15" s="679"/>
      <c r="CT15" s="679"/>
      <c r="CU15" s="679"/>
      <c r="CV15" s="679"/>
      <c r="CW15" s="679"/>
      <c r="CX15" s="679"/>
      <c r="CY15" s="680"/>
      <c r="CZ15" s="715">
        <v>14.7</v>
      </c>
      <c r="DA15" s="715"/>
      <c r="DB15" s="715"/>
      <c r="DC15" s="715"/>
      <c r="DD15" s="684">
        <v>243950</v>
      </c>
      <c r="DE15" s="679"/>
      <c r="DF15" s="679"/>
      <c r="DG15" s="679"/>
      <c r="DH15" s="679"/>
      <c r="DI15" s="679"/>
      <c r="DJ15" s="679"/>
      <c r="DK15" s="679"/>
      <c r="DL15" s="679"/>
      <c r="DM15" s="679"/>
      <c r="DN15" s="679"/>
      <c r="DO15" s="679"/>
      <c r="DP15" s="680"/>
      <c r="DQ15" s="684">
        <v>910100</v>
      </c>
      <c r="DR15" s="679"/>
      <c r="DS15" s="679"/>
      <c r="DT15" s="679"/>
      <c r="DU15" s="679"/>
      <c r="DV15" s="679"/>
      <c r="DW15" s="679"/>
      <c r="DX15" s="679"/>
      <c r="DY15" s="679"/>
      <c r="DZ15" s="679"/>
      <c r="EA15" s="679"/>
      <c r="EB15" s="679"/>
      <c r="EC15" s="722"/>
    </row>
    <row r="16" spans="2:143" ht="11.25" customHeight="1">
      <c r="B16" s="675" t="s">
        <v>264</v>
      </c>
      <c r="C16" s="676"/>
      <c r="D16" s="676"/>
      <c r="E16" s="676"/>
      <c r="F16" s="676"/>
      <c r="G16" s="676"/>
      <c r="H16" s="676"/>
      <c r="I16" s="676"/>
      <c r="J16" s="676"/>
      <c r="K16" s="676"/>
      <c r="L16" s="676"/>
      <c r="M16" s="676"/>
      <c r="N16" s="676"/>
      <c r="O16" s="676"/>
      <c r="P16" s="676"/>
      <c r="Q16" s="677"/>
      <c r="R16" s="678">
        <v>2960</v>
      </c>
      <c r="S16" s="679"/>
      <c r="T16" s="679"/>
      <c r="U16" s="679"/>
      <c r="V16" s="679"/>
      <c r="W16" s="679"/>
      <c r="X16" s="679"/>
      <c r="Y16" s="680"/>
      <c r="Z16" s="715">
        <v>0</v>
      </c>
      <c r="AA16" s="715"/>
      <c r="AB16" s="715"/>
      <c r="AC16" s="715"/>
      <c r="AD16" s="716">
        <v>2960</v>
      </c>
      <c r="AE16" s="716"/>
      <c r="AF16" s="716"/>
      <c r="AG16" s="716"/>
      <c r="AH16" s="716"/>
      <c r="AI16" s="716"/>
      <c r="AJ16" s="716"/>
      <c r="AK16" s="716"/>
      <c r="AL16" s="681">
        <v>0.1</v>
      </c>
      <c r="AM16" s="682"/>
      <c r="AN16" s="682"/>
      <c r="AO16" s="717"/>
      <c r="AP16" s="675" t="s">
        <v>265</v>
      </c>
      <c r="AQ16" s="676"/>
      <c r="AR16" s="676"/>
      <c r="AS16" s="676"/>
      <c r="AT16" s="676"/>
      <c r="AU16" s="676"/>
      <c r="AV16" s="676"/>
      <c r="AW16" s="676"/>
      <c r="AX16" s="676"/>
      <c r="AY16" s="676"/>
      <c r="AZ16" s="676"/>
      <c r="BA16" s="676"/>
      <c r="BB16" s="676"/>
      <c r="BC16" s="676"/>
      <c r="BD16" s="676"/>
      <c r="BE16" s="676"/>
      <c r="BF16" s="677"/>
      <c r="BG16" s="678" t="s">
        <v>229</v>
      </c>
      <c r="BH16" s="679"/>
      <c r="BI16" s="679"/>
      <c r="BJ16" s="679"/>
      <c r="BK16" s="679"/>
      <c r="BL16" s="679"/>
      <c r="BM16" s="679"/>
      <c r="BN16" s="680"/>
      <c r="BO16" s="715" t="s">
        <v>229</v>
      </c>
      <c r="BP16" s="715"/>
      <c r="BQ16" s="715"/>
      <c r="BR16" s="715"/>
      <c r="BS16" s="684" t="s">
        <v>235</v>
      </c>
      <c r="BT16" s="679"/>
      <c r="BU16" s="679"/>
      <c r="BV16" s="679"/>
      <c r="BW16" s="679"/>
      <c r="BX16" s="679"/>
      <c r="BY16" s="679"/>
      <c r="BZ16" s="679"/>
      <c r="CA16" s="679"/>
      <c r="CB16" s="722"/>
      <c r="CD16" s="711" t="s">
        <v>266</v>
      </c>
      <c r="CE16" s="712"/>
      <c r="CF16" s="712"/>
      <c r="CG16" s="712"/>
      <c r="CH16" s="712"/>
      <c r="CI16" s="712"/>
      <c r="CJ16" s="712"/>
      <c r="CK16" s="712"/>
      <c r="CL16" s="712"/>
      <c r="CM16" s="712"/>
      <c r="CN16" s="712"/>
      <c r="CO16" s="712"/>
      <c r="CP16" s="712"/>
      <c r="CQ16" s="713"/>
      <c r="CR16" s="678">
        <v>213137</v>
      </c>
      <c r="CS16" s="679"/>
      <c r="CT16" s="679"/>
      <c r="CU16" s="679"/>
      <c r="CV16" s="679"/>
      <c r="CW16" s="679"/>
      <c r="CX16" s="679"/>
      <c r="CY16" s="680"/>
      <c r="CZ16" s="715">
        <v>2.4</v>
      </c>
      <c r="DA16" s="715"/>
      <c r="DB16" s="715"/>
      <c r="DC16" s="715"/>
      <c r="DD16" s="684" t="s">
        <v>229</v>
      </c>
      <c r="DE16" s="679"/>
      <c r="DF16" s="679"/>
      <c r="DG16" s="679"/>
      <c r="DH16" s="679"/>
      <c r="DI16" s="679"/>
      <c r="DJ16" s="679"/>
      <c r="DK16" s="679"/>
      <c r="DL16" s="679"/>
      <c r="DM16" s="679"/>
      <c r="DN16" s="679"/>
      <c r="DO16" s="679"/>
      <c r="DP16" s="680"/>
      <c r="DQ16" s="684">
        <v>66156</v>
      </c>
      <c r="DR16" s="679"/>
      <c r="DS16" s="679"/>
      <c r="DT16" s="679"/>
      <c r="DU16" s="679"/>
      <c r="DV16" s="679"/>
      <c r="DW16" s="679"/>
      <c r="DX16" s="679"/>
      <c r="DY16" s="679"/>
      <c r="DZ16" s="679"/>
      <c r="EA16" s="679"/>
      <c r="EB16" s="679"/>
      <c r="EC16" s="722"/>
    </row>
    <row r="17" spans="2:133" ht="11.25" customHeight="1">
      <c r="B17" s="675" t="s">
        <v>267</v>
      </c>
      <c r="C17" s="676"/>
      <c r="D17" s="676"/>
      <c r="E17" s="676"/>
      <c r="F17" s="676"/>
      <c r="G17" s="676"/>
      <c r="H17" s="676"/>
      <c r="I17" s="676"/>
      <c r="J17" s="676"/>
      <c r="K17" s="676"/>
      <c r="L17" s="676"/>
      <c r="M17" s="676"/>
      <c r="N17" s="676"/>
      <c r="O17" s="676"/>
      <c r="P17" s="676"/>
      <c r="Q17" s="677"/>
      <c r="R17" s="678">
        <v>17693</v>
      </c>
      <c r="S17" s="679"/>
      <c r="T17" s="679"/>
      <c r="U17" s="679"/>
      <c r="V17" s="679"/>
      <c r="W17" s="679"/>
      <c r="X17" s="679"/>
      <c r="Y17" s="680"/>
      <c r="Z17" s="715">
        <v>0.2</v>
      </c>
      <c r="AA17" s="715"/>
      <c r="AB17" s="715"/>
      <c r="AC17" s="715"/>
      <c r="AD17" s="716">
        <v>17693</v>
      </c>
      <c r="AE17" s="716"/>
      <c r="AF17" s="716"/>
      <c r="AG17" s="716"/>
      <c r="AH17" s="716"/>
      <c r="AI17" s="716"/>
      <c r="AJ17" s="716"/>
      <c r="AK17" s="716"/>
      <c r="AL17" s="681">
        <v>0.4</v>
      </c>
      <c r="AM17" s="682"/>
      <c r="AN17" s="682"/>
      <c r="AO17" s="717"/>
      <c r="AP17" s="675" t="s">
        <v>268</v>
      </c>
      <c r="AQ17" s="676"/>
      <c r="AR17" s="676"/>
      <c r="AS17" s="676"/>
      <c r="AT17" s="676"/>
      <c r="AU17" s="676"/>
      <c r="AV17" s="676"/>
      <c r="AW17" s="676"/>
      <c r="AX17" s="676"/>
      <c r="AY17" s="676"/>
      <c r="AZ17" s="676"/>
      <c r="BA17" s="676"/>
      <c r="BB17" s="676"/>
      <c r="BC17" s="676"/>
      <c r="BD17" s="676"/>
      <c r="BE17" s="676"/>
      <c r="BF17" s="677"/>
      <c r="BG17" s="678" t="s">
        <v>229</v>
      </c>
      <c r="BH17" s="679"/>
      <c r="BI17" s="679"/>
      <c r="BJ17" s="679"/>
      <c r="BK17" s="679"/>
      <c r="BL17" s="679"/>
      <c r="BM17" s="679"/>
      <c r="BN17" s="680"/>
      <c r="BO17" s="715" t="s">
        <v>229</v>
      </c>
      <c r="BP17" s="715"/>
      <c r="BQ17" s="715"/>
      <c r="BR17" s="715"/>
      <c r="BS17" s="684" t="s">
        <v>229</v>
      </c>
      <c r="BT17" s="679"/>
      <c r="BU17" s="679"/>
      <c r="BV17" s="679"/>
      <c r="BW17" s="679"/>
      <c r="BX17" s="679"/>
      <c r="BY17" s="679"/>
      <c r="BZ17" s="679"/>
      <c r="CA17" s="679"/>
      <c r="CB17" s="722"/>
      <c r="CD17" s="711" t="s">
        <v>269</v>
      </c>
      <c r="CE17" s="712"/>
      <c r="CF17" s="712"/>
      <c r="CG17" s="712"/>
      <c r="CH17" s="712"/>
      <c r="CI17" s="712"/>
      <c r="CJ17" s="712"/>
      <c r="CK17" s="712"/>
      <c r="CL17" s="712"/>
      <c r="CM17" s="712"/>
      <c r="CN17" s="712"/>
      <c r="CO17" s="712"/>
      <c r="CP17" s="712"/>
      <c r="CQ17" s="713"/>
      <c r="CR17" s="678">
        <v>704052</v>
      </c>
      <c r="CS17" s="679"/>
      <c r="CT17" s="679"/>
      <c r="CU17" s="679"/>
      <c r="CV17" s="679"/>
      <c r="CW17" s="679"/>
      <c r="CX17" s="679"/>
      <c r="CY17" s="680"/>
      <c r="CZ17" s="715">
        <v>7.8</v>
      </c>
      <c r="DA17" s="715"/>
      <c r="DB17" s="715"/>
      <c r="DC17" s="715"/>
      <c r="DD17" s="684" t="s">
        <v>235</v>
      </c>
      <c r="DE17" s="679"/>
      <c r="DF17" s="679"/>
      <c r="DG17" s="679"/>
      <c r="DH17" s="679"/>
      <c r="DI17" s="679"/>
      <c r="DJ17" s="679"/>
      <c r="DK17" s="679"/>
      <c r="DL17" s="679"/>
      <c r="DM17" s="679"/>
      <c r="DN17" s="679"/>
      <c r="DO17" s="679"/>
      <c r="DP17" s="680"/>
      <c r="DQ17" s="684">
        <v>687400</v>
      </c>
      <c r="DR17" s="679"/>
      <c r="DS17" s="679"/>
      <c r="DT17" s="679"/>
      <c r="DU17" s="679"/>
      <c r="DV17" s="679"/>
      <c r="DW17" s="679"/>
      <c r="DX17" s="679"/>
      <c r="DY17" s="679"/>
      <c r="DZ17" s="679"/>
      <c r="EA17" s="679"/>
      <c r="EB17" s="679"/>
      <c r="EC17" s="722"/>
    </row>
    <row r="18" spans="2:133" ht="11.25" customHeight="1">
      <c r="B18" s="675" t="s">
        <v>270</v>
      </c>
      <c r="C18" s="676"/>
      <c r="D18" s="676"/>
      <c r="E18" s="676"/>
      <c r="F18" s="676"/>
      <c r="G18" s="676"/>
      <c r="H18" s="676"/>
      <c r="I18" s="676"/>
      <c r="J18" s="676"/>
      <c r="K18" s="676"/>
      <c r="L18" s="676"/>
      <c r="M18" s="676"/>
      <c r="N18" s="676"/>
      <c r="O18" s="676"/>
      <c r="P18" s="676"/>
      <c r="Q18" s="677"/>
      <c r="R18" s="678">
        <v>4394</v>
      </c>
      <c r="S18" s="679"/>
      <c r="T18" s="679"/>
      <c r="U18" s="679"/>
      <c r="V18" s="679"/>
      <c r="W18" s="679"/>
      <c r="X18" s="679"/>
      <c r="Y18" s="680"/>
      <c r="Z18" s="715">
        <v>0</v>
      </c>
      <c r="AA18" s="715"/>
      <c r="AB18" s="715"/>
      <c r="AC18" s="715"/>
      <c r="AD18" s="716">
        <v>4394</v>
      </c>
      <c r="AE18" s="716"/>
      <c r="AF18" s="716"/>
      <c r="AG18" s="716"/>
      <c r="AH18" s="716"/>
      <c r="AI18" s="716"/>
      <c r="AJ18" s="716"/>
      <c r="AK18" s="716"/>
      <c r="AL18" s="681">
        <v>0.1</v>
      </c>
      <c r="AM18" s="682"/>
      <c r="AN18" s="682"/>
      <c r="AO18" s="717"/>
      <c r="AP18" s="675" t="s">
        <v>271</v>
      </c>
      <c r="AQ18" s="676"/>
      <c r="AR18" s="676"/>
      <c r="AS18" s="676"/>
      <c r="AT18" s="676"/>
      <c r="AU18" s="676"/>
      <c r="AV18" s="676"/>
      <c r="AW18" s="676"/>
      <c r="AX18" s="676"/>
      <c r="AY18" s="676"/>
      <c r="AZ18" s="676"/>
      <c r="BA18" s="676"/>
      <c r="BB18" s="676"/>
      <c r="BC18" s="676"/>
      <c r="BD18" s="676"/>
      <c r="BE18" s="676"/>
      <c r="BF18" s="677"/>
      <c r="BG18" s="678" t="s">
        <v>229</v>
      </c>
      <c r="BH18" s="679"/>
      <c r="BI18" s="679"/>
      <c r="BJ18" s="679"/>
      <c r="BK18" s="679"/>
      <c r="BL18" s="679"/>
      <c r="BM18" s="679"/>
      <c r="BN18" s="680"/>
      <c r="BO18" s="715" t="s">
        <v>229</v>
      </c>
      <c r="BP18" s="715"/>
      <c r="BQ18" s="715"/>
      <c r="BR18" s="715"/>
      <c r="BS18" s="684" t="s">
        <v>229</v>
      </c>
      <c r="BT18" s="679"/>
      <c r="BU18" s="679"/>
      <c r="BV18" s="679"/>
      <c r="BW18" s="679"/>
      <c r="BX18" s="679"/>
      <c r="BY18" s="679"/>
      <c r="BZ18" s="679"/>
      <c r="CA18" s="679"/>
      <c r="CB18" s="722"/>
      <c r="CD18" s="711" t="s">
        <v>272</v>
      </c>
      <c r="CE18" s="712"/>
      <c r="CF18" s="712"/>
      <c r="CG18" s="712"/>
      <c r="CH18" s="712"/>
      <c r="CI18" s="712"/>
      <c r="CJ18" s="712"/>
      <c r="CK18" s="712"/>
      <c r="CL18" s="712"/>
      <c r="CM18" s="712"/>
      <c r="CN18" s="712"/>
      <c r="CO18" s="712"/>
      <c r="CP18" s="712"/>
      <c r="CQ18" s="713"/>
      <c r="CR18" s="678" t="s">
        <v>229</v>
      </c>
      <c r="CS18" s="679"/>
      <c r="CT18" s="679"/>
      <c r="CU18" s="679"/>
      <c r="CV18" s="679"/>
      <c r="CW18" s="679"/>
      <c r="CX18" s="679"/>
      <c r="CY18" s="680"/>
      <c r="CZ18" s="715" t="s">
        <v>235</v>
      </c>
      <c r="DA18" s="715"/>
      <c r="DB18" s="715"/>
      <c r="DC18" s="715"/>
      <c r="DD18" s="684" t="s">
        <v>229</v>
      </c>
      <c r="DE18" s="679"/>
      <c r="DF18" s="679"/>
      <c r="DG18" s="679"/>
      <c r="DH18" s="679"/>
      <c r="DI18" s="679"/>
      <c r="DJ18" s="679"/>
      <c r="DK18" s="679"/>
      <c r="DL18" s="679"/>
      <c r="DM18" s="679"/>
      <c r="DN18" s="679"/>
      <c r="DO18" s="679"/>
      <c r="DP18" s="680"/>
      <c r="DQ18" s="684" t="s">
        <v>235</v>
      </c>
      <c r="DR18" s="679"/>
      <c r="DS18" s="679"/>
      <c r="DT18" s="679"/>
      <c r="DU18" s="679"/>
      <c r="DV18" s="679"/>
      <c r="DW18" s="679"/>
      <c r="DX18" s="679"/>
      <c r="DY18" s="679"/>
      <c r="DZ18" s="679"/>
      <c r="EA18" s="679"/>
      <c r="EB18" s="679"/>
      <c r="EC18" s="722"/>
    </row>
    <row r="19" spans="2:133" ht="11.25" customHeight="1">
      <c r="B19" s="675" t="s">
        <v>273</v>
      </c>
      <c r="C19" s="676"/>
      <c r="D19" s="676"/>
      <c r="E19" s="676"/>
      <c r="F19" s="676"/>
      <c r="G19" s="676"/>
      <c r="H19" s="676"/>
      <c r="I19" s="676"/>
      <c r="J19" s="676"/>
      <c r="K19" s="676"/>
      <c r="L19" s="676"/>
      <c r="M19" s="676"/>
      <c r="N19" s="676"/>
      <c r="O19" s="676"/>
      <c r="P19" s="676"/>
      <c r="Q19" s="677"/>
      <c r="R19" s="678">
        <v>1461</v>
      </c>
      <c r="S19" s="679"/>
      <c r="T19" s="679"/>
      <c r="U19" s="679"/>
      <c r="V19" s="679"/>
      <c r="W19" s="679"/>
      <c r="X19" s="679"/>
      <c r="Y19" s="680"/>
      <c r="Z19" s="715">
        <v>0</v>
      </c>
      <c r="AA19" s="715"/>
      <c r="AB19" s="715"/>
      <c r="AC19" s="715"/>
      <c r="AD19" s="716">
        <v>1461</v>
      </c>
      <c r="AE19" s="716"/>
      <c r="AF19" s="716"/>
      <c r="AG19" s="716"/>
      <c r="AH19" s="716"/>
      <c r="AI19" s="716"/>
      <c r="AJ19" s="716"/>
      <c r="AK19" s="716"/>
      <c r="AL19" s="681">
        <v>0</v>
      </c>
      <c r="AM19" s="682"/>
      <c r="AN19" s="682"/>
      <c r="AO19" s="717"/>
      <c r="AP19" s="675" t="s">
        <v>274</v>
      </c>
      <c r="AQ19" s="676"/>
      <c r="AR19" s="676"/>
      <c r="AS19" s="676"/>
      <c r="AT19" s="676"/>
      <c r="AU19" s="676"/>
      <c r="AV19" s="676"/>
      <c r="AW19" s="676"/>
      <c r="AX19" s="676"/>
      <c r="AY19" s="676"/>
      <c r="AZ19" s="676"/>
      <c r="BA19" s="676"/>
      <c r="BB19" s="676"/>
      <c r="BC19" s="676"/>
      <c r="BD19" s="676"/>
      <c r="BE19" s="676"/>
      <c r="BF19" s="677"/>
      <c r="BG19" s="678">
        <v>1347</v>
      </c>
      <c r="BH19" s="679"/>
      <c r="BI19" s="679"/>
      <c r="BJ19" s="679"/>
      <c r="BK19" s="679"/>
      <c r="BL19" s="679"/>
      <c r="BM19" s="679"/>
      <c r="BN19" s="680"/>
      <c r="BO19" s="715">
        <v>0.1</v>
      </c>
      <c r="BP19" s="715"/>
      <c r="BQ19" s="715"/>
      <c r="BR19" s="715"/>
      <c r="BS19" s="684" t="s">
        <v>229</v>
      </c>
      <c r="BT19" s="679"/>
      <c r="BU19" s="679"/>
      <c r="BV19" s="679"/>
      <c r="BW19" s="679"/>
      <c r="BX19" s="679"/>
      <c r="BY19" s="679"/>
      <c r="BZ19" s="679"/>
      <c r="CA19" s="679"/>
      <c r="CB19" s="722"/>
      <c r="CD19" s="711" t="s">
        <v>275</v>
      </c>
      <c r="CE19" s="712"/>
      <c r="CF19" s="712"/>
      <c r="CG19" s="712"/>
      <c r="CH19" s="712"/>
      <c r="CI19" s="712"/>
      <c r="CJ19" s="712"/>
      <c r="CK19" s="712"/>
      <c r="CL19" s="712"/>
      <c r="CM19" s="712"/>
      <c r="CN19" s="712"/>
      <c r="CO19" s="712"/>
      <c r="CP19" s="712"/>
      <c r="CQ19" s="713"/>
      <c r="CR19" s="678" t="s">
        <v>229</v>
      </c>
      <c r="CS19" s="679"/>
      <c r="CT19" s="679"/>
      <c r="CU19" s="679"/>
      <c r="CV19" s="679"/>
      <c r="CW19" s="679"/>
      <c r="CX19" s="679"/>
      <c r="CY19" s="680"/>
      <c r="CZ19" s="715" t="s">
        <v>229</v>
      </c>
      <c r="DA19" s="715"/>
      <c r="DB19" s="715"/>
      <c r="DC19" s="715"/>
      <c r="DD19" s="684" t="s">
        <v>229</v>
      </c>
      <c r="DE19" s="679"/>
      <c r="DF19" s="679"/>
      <c r="DG19" s="679"/>
      <c r="DH19" s="679"/>
      <c r="DI19" s="679"/>
      <c r="DJ19" s="679"/>
      <c r="DK19" s="679"/>
      <c r="DL19" s="679"/>
      <c r="DM19" s="679"/>
      <c r="DN19" s="679"/>
      <c r="DO19" s="679"/>
      <c r="DP19" s="680"/>
      <c r="DQ19" s="684" t="s">
        <v>229</v>
      </c>
      <c r="DR19" s="679"/>
      <c r="DS19" s="679"/>
      <c r="DT19" s="679"/>
      <c r="DU19" s="679"/>
      <c r="DV19" s="679"/>
      <c r="DW19" s="679"/>
      <c r="DX19" s="679"/>
      <c r="DY19" s="679"/>
      <c r="DZ19" s="679"/>
      <c r="EA19" s="679"/>
      <c r="EB19" s="679"/>
      <c r="EC19" s="722"/>
    </row>
    <row r="20" spans="2:133" ht="11.25" customHeight="1">
      <c r="B20" s="675" t="s">
        <v>276</v>
      </c>
      <c r="C20" s="676"/>
      <c r="D20" s="676"/>
      <c r="E20" s="676"/>
      <c r="F20" s="676"/>
      <c r="G20" s="676"/>
      <c r="H20" s="676"/>
      <c r="I20" s="676"/>
      <c r="J20" s="676"/>
      <c r="K20" s="676"/>
      <c r="L20" s="676"/>
      <c r="M20" s="676"/>
      <c r="N20" s="676"/>
      <c r="O20" s="676"/>
      <c r="P20" s="676"/>
      <c r="Q20" s="677"/>
      <c r="R20" s="678">
        <v>359</v>
      </c>
      <c r="S20" s="679"/>
      <c r="T20" s="679"/>
      <c r="U20" s="679"/>
      <c r="V20" s="679"/>
      <c r="W20" s="679"/>
      <c r="X20" s="679"/>
      <c r="Y20" s="680"/>
      <c r="Z20" s="715">
        <v>0</v>
      </c>
      <c r="AA20" s="715"/>
      <c r="AB20" s="715"/>
      <c r="AC20" s="715"/>
      <c r="AD20" s="716">
        <v>359</v>
      </c>
      <c r="AE20" s="716"/>
      <c r="AF20" s="716"/>
      <c r="AG20" s="716"/>
      <c r="AH20" s="716"/>
      <c r="AI20" s="716"/>
      <c r="AJ20" s="716"/>
      <c r="AK20" s="716"/>
      <c r="AL20" s="681">
        <v>0</v>
      </c>
      <c r="AM20" s="682"/>
      <c r="AN20" s="682"/>
      <c r="AO20" s="717"/>
      <c r="AP20" s="675" t="s">
        <v>277</v>
      </c>
      <c r="AQ20" s="676"/>
      <c r="AR20" s="676"/>
      <c r="AS20" s="676"/>
      <c r="AT20" s="676"/>
      <c r="AU20" s="676"/>
      <c r="AV20" s="676"/>
      <c r="AW20" s="676"/>
      <c r="AX20" s="676"/>
      <c r="AY20" s="676"/>
      <c r="AZ20" s="676"/>
      <c r="BA20" s="676"/>
      <c r="BB20" s="676"/>
      <c r="BC20" s="676"/>
      <c r="BD20" s="676"/>
      <c r="BE20" s="676"/>
      <c r="BF20" s="677"/>
      <c r="BG20" s="678">
        <v>1347</v>
      </c>
      <c r="BH20" s="679"/>
      <c r="BI20" s="679"/>
      <c r="BJ20" s="679"/>
      <c r="BK20" s="679"/>
      <c r="BL20" s="679"/>
      <c r="BM20" s="679"/>
      <c r="BN20" s="680"/>
      <c r="BO20" s="715">
        <v>0.1</v>
      </c>
      <c r="BP20" s="715"/>
      <c r="BQ20" s="715"/>
      <c r="BR20" s="715"/>
      <c r="BS20" s="684" t="s">
        <v>235</v>
      </c>
      <c r="BT20" s="679"/>
      <c r="BU20" s="679"/>
      <c r="BV20" s="679"/>
      <c r="BW20" s="679"/>
      <c r="BX20" s="679"/>
      <c r="BY20" s="679"/>
      <c r="BZ20" s="679"/>
      <c r="CA20" s="679"/>
      <c r="CB20" s="722"/>
      <c r="CD20" s="711" t="s">
        <v>278</v>
      </c>
      <c r="CE20" s="712"/>
      <c r="CF20" s="712"/>
      <c r="CG20" s="712"/>
      <c r="CH20" s="712"/>
      <c r="CI20" s="712"/>
      <c r="CJ20" s="712"/>
      <c r="CK20" s="712"/>
      <c r="CL20" s="712"/>
      <c r="CM20" s="712"/>
      <c r="CN20" s="712"/>
      <c r="CO20" s="712"/>
      <c r="CP20" s="712"/>
      <c r="CQ20" s="713"/>
      <c r="CR20" s="678">
        <v>9010565</v>
      </c>
      <c r="CS20" s="679"/>
      <c r="CT20" s="679"/>
      <c r="CU20" s="679"/>
      <c r="CV20" s="679"/>
      <c r="CW20" s="679"/>
      <c r="CX20" s="679"/>
      <c r="CY20" s="680"/>
      <c r="CZ20" s="715">
        <v>100</v>
      </c>
      <c r="DA20" s="715"/>
      <c r="DB20" s="715"/>
      <c r="DC20" s="715"/>
      <c r="DD20" s="684">
        <v>1406029</v>
      </c>
      <c r="DE20" s="679"/>
      <c r="DF20" s="679"/>
      <c r="DG20" s="679"/>
      <c r="DH20" s="679"/>
      <c r="DI20" s="679"/>
      <c r="DJ20" s="679"/>
      <c r="DK20" s="679"/>
      <c r="DL20" s="679"/>
      <c r="DM20" s="679"/>
      <c r="DN20" s="679"/>
      <c r="DO20" s="679"/>
      <c r="DP20" s="680"/>
      <c r="DQ20" s="684">
        <v>5884834</v>
      </c>
      <c r="DR20" s="679"/>
      <c r="DS20" s="679"/>
      <c r="DT20" s="679"/>
      <c r="DU20" s="679"/>
      <c r="DV20" s="679"/>
      <c r="DW20" s="679"/>
      <c r="DX20" s="679"/>
      <c r="DY20" s="679"/>
      <c r="DZ20" s="679"/>
      <c r="EA20" s="679"/>
      <c r="EB20" s="679"/>
      <c r="EC20" s="722"/>
    </row>
    <row r="21" spans="2:133" ht="11.25" customHeight="1">
      <c r="B21" s="675" t="s">
        <v>279</v>
      </c>
      <c r="C21" s="676"/>
      <c r="D21" s="676"/>
      <c r="E21" s="676"/>
      <c r="F21" s="676"/>
      <c r="G21" s="676"/>
      <c r="H21" s="676"/>
      <c r="I21" s="676"/>
      <c r="J21" s="676"/>
      <c r="K21" s="676"/>
      <c r="L21" s="676"/>
      <c r="M21" s="676"/>
      <c r="N21" s="676"/>
      <c r="O21" s="676"/>
      <c r="P21" s="676"/>
      <c r="Q21" s="677"/>
      <c r="R21" s="678">
        <v>11479</v>
      </c>
      <c r="S21" s="679"/>
      <c r="T21" s="679"/>
      <c r="U21" s="679"/>
      <c r="V21" s="679"/>
      <c r="W21" s="679"/>
      <c r="X21" s="679"/>
      <c r="Y21" s="680"/>
      <c r="Z21" s="715">
        <v>0.1</v>
      </c>
      <c r="AA21" s="715"/>
      <c r="AB21" s="715"/>
      <c r="AC21" s="715"/>
      <c r="AD21" s="716">
        <v>11479</v>
      </c>
      <c r="AE21" s="716"/>
      <c r="AF21" s="716"/>
      <c r="AG21" s="716"/>
      <c r="AH21" s="716"/>
      <c r="AI21" s="716"/>
      <c r="AJ21" s="716"/>
      <c r="AK21" s="716"/>
      <c r="AL21" s="681">
        <v>0.2</v>
      </c>
      <c r="AM21" s="682"/>
      <c r="AN21" s="682"/>
      <c r="AO21" s="717"/>
      <c r="AP21" s="772" t="s">
        <v>280</v>
      </c>
      <c r="AQ21" s="780"/>
      <c r="AR21" s="780"/>
      <c r="AS21" s="780"/>
      <c r="AT21" s="780"/>
      <c r="AU21" s="780"/>
      <c r="AV21" s="780"/>
      <c r="AW21" s="780"/>
      <c r="AX21" s="780"/>
      <c r="AY21" s="780"/>
      <c r="AZ21" s="780"/>
      <c r="BA21" s="780"/>
      <c r="BB21" s="780"/>
      <c r="BC21" s="780"/>
      <c r="BD21" s="780"/>
      <c r="BE21" s="780"/>
      <c r="BF21" s="774"/>
      <c r="BG21" s="678">
        <v>1347</v>
      </c>
      <c r="BH21" s="679"/>
      <c r="BI21" s="679"/>
      <c r="BJ21" s="679"/>
      <c r="BK21" s="679"/>
      <c r="BL21" s="679"/>
      <c r="BM21" s="679"/>
      <c r="BN21" s="680"/>
      <c r="BO21" s="715">
        <v>0.1</v>
      </c>
      <c r="BP21" s="715"/>
      <c r="BQ21" s="715"/>
      <c r="BR21" s="715"/>
      <c r="BS21" s="684" t="s">
        <v>229</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c r="B22" s="675" t="s">
        <v>281</v>
      </c>
      <c r="C22" s="676"/>
      <c r="D22" s="676"/>
      <c r="E22" s="676"/>
      <c r="F22" s="676"/>
      <c r="G22" s="676"/>
      <c r="H22" s="676"/>
      <c r="I22" s="676"/>
      <c r="J22" s="676"/>
      <c r="K22" s="676"/>
      <c r="L22" s="676"/>
      <c r="M22" s="676"/>
      <c r="N22" s="676"/>
      <c r="O22" s="676"/>
      <c r="P22" s="676"/>
      <c r="Q22" s="677"/>
      <c r="R22" s="678">
        <v>3096046</v>
      </c>
      <c r="S22" s="679"/>
      <c r="T22" s="679"/>
      <c r="U22" s="679"/>
      <c r="V22" s="679"/>
      <c r="W22" s="679"/>
      <c r="X22" s="679"/>
      <c r="Y22" s="680"/>
      <c r="Z22" s="715">
        <v>32.4</v>
      </c>
      <c r="AA22" s="715"/>
      <c r="AB22" s="715"/>
      <c r="AC22" s="715"/>
      <c r="AD22" s="716">
        <v>2806982</v>
      </c>
      <c r="AE22" s="716"/>
      <c r="AF22" s="716"/>
      <c r="AG22" s="716"/>
      <c r="AH22" s="716"/>
      <c r="AI22" s="716"/>
      <c r="AJ22" s="716"/>
      <c r="AK22" s="716"/>
      <c r="AL22" s="681">
        <v>57.7</v>
      </c>
      <c r="AM22" s="682"/>
      <c r="AN22" s="682"/>
      <c r="AO22" s="717"/>
      <c r="AP22" s="772" t="s">
        <v>282</v>
      </c>
      <c r="AQ22" s="780"/>
      <c r="AR22" s="780"/>
      <c r="AS22" s="780"/>
      <c r="AT22" s="780"/>
      <c r="AU22" s="780"/>
      <c r="AV22" s="780"/>
      <c r="AW22" s="780"/>
      <c r="AX22" s="780"/>
      <c r="AY22" s="780"/>
      <c r="AZ22" s="780"/>
      <c r="BA22" s="780"/>
      <c r="BB22" s="780"/>
      <c r="BC22" s="780"/>
      <c r="BD22" s="780"/>
      <c r="BE22" s="780"/>
      <c r="BF22" s="774"/>
      <c r="BG22" s="678" t="s">
        <v>235</v>
      </c>
      <c r="BH22" s="679"/>
      <c r="BI22" s="679"/>
      <c r="BJ22" s="679"/>
      <c r="BK22" s="679"/>
      <c r="BL22" s="679"/>
      <c r="BM22" s="679"/>
      <c r="BN22" s="680"/>
      <c r="BO22" s="715" t="s">
        <v>229</v>
      </c>
      <c r="BP22" s="715"/>
      <c r="BQ22" s="715"/>
      <c r="BR22" s="715"/>
      <c r="BS22" s="684" t="s">
        <v>235</v>
      </c>
      <c r="BT22" s="679"/>
      <c r="BU22" s="679"/>
      <c r="BV22" s="679"/>
      <c r="BW22" s="679"/>
      <c r="BX22" s="679"/>
      <c r="BY22" s="679"/>
      <c r="BZ22" s="679"/>
      <c r="CA22" s="679"/>
      <c r="CB22" s="722"/>
      <c r="CD22" s="782" t="s">
        <v>283</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c r="B23" s="675" t="s">
        <v>284</v>
      </c>
      <c r="C23" s="676"/>
      <c r="D23" s="676"/>
      <c r="E23" s="676"/>
      <c r="F23" s="676"/>
      <c r="G23" s="676"/>
      <c r="H23" s="676"/>
      <c r="I23" s="676"/>
      <c r="J23" s="676"/>
      <c r="K23" s="676"/>
      <c r="L23" s="676"/>
      <c r="M23" s="676"/>
      <c r="N23" s="676"/>
      <c r="O23" s="676"/>
      <c r="P23" s="676"/>
      <c r="Q23" s="677"/>
      <c r="R23" s="678">
        <v>2806982</v>
      </c>
      <c r="S23" s="679"/>
      <c r="T23" s="679"/>
      <c r="U23" s="679"/>
      <c r="V23" s="679"/>
      <c r="W23" s="679"/>
      <c r="X23" s="679"/>
      <c r="Y23" s="680"/>
      <c r="Z23" s="715">
        <v>29.3</v>
      </c>
      <c r="AA23" s="715"/>
      <c r="AB23" s="715"/>
      <c r="AC23" s="715"/>
      <c r="AD23" s="716">
        <v>2806982</v>
      </c>
      <c r="AE23" s="716"/>
      <c r="AF23" s="716"/>
      <c r="AG23" s="716"/>
      <c r="AH23" s="716"/>
      <c r="AI23" s="716"/>
      <c r="AJ23" s="716"/>
      <c r="AK23" s="716"/>
      <c r="AL23" s="681">
        <v>57.7</v>
      </c>
      <c r="AM23" s="682"/>
      <c r="AN23" s="682"/>
      <c r="AO23" s="717"/>
      <c r="AP23" s="772" t="s">
        <v>285</v>
      </c>
      <c r="AQ23" s="780"/>
      <c r="AR23" s="780"/>
      <c r="AS23" s="780"/>
      <c r="AT23" s="780"/>
      <c r="AU23" s="780"/>
      <c r="AV23" s="780"/>
      <c r="AW23" s="780"/>
      <c r="AX23" s="780"/>
      <c r="AY23" s="780"/>
      <c r="AZ23" s="780"/>
      <c r="BA23" s="780"/>
      <c r="BB23" s="780"/>
      <c r="BC23" s="780"/>
      <c r="BD23" s="780"/>
      <c r="BE23" s="780"/>
      <c r="BF23" s="774"/>
      <c r="BG23" s="678" t="s">
        <v>229</v>
      </c>
      <c r="BH23" s="679"/>
      <c r="BI23" s="679"/>
      <c r="BJ23" s="679"/>
      <c r="BK23" s="679"/>
      <c r="BL23" s="679"/>
      <c r="BM23" s="679"/>
      <c r="BN23" s="680"/>
      <c r="BO23" s="715" t="s">
        <v>235</v>
      </c>
      <c r="BP23" s="715"/>
      <c r="BQ23" s="715"/>
      <c r="BR23" s="715"/>
      <c r="BS23" s="684" t="s">
        <v>235</v>
      </c>
      <c r="BT23" s="679"/>
      <c r="BU23" s="679"/>
      <c r="BV23" s="679"/>
      <c r="BW23" s="679"/>
      <c r="BX23" s="679"/>
      <c r="BY23" s="679"/>
      <c r="BZ23" s="679"/>
      <c r="CA23" s="679"/>
      <c r="CB23" s="722"/>
      <c r="CD23" s="782" t="s">
        <v>223</v>
      </c>
      <c r="CE23" s="783"/>
      <c r="CF23" s="783"/>
      <c r="CG23" s="783"/>
      <c r="CH23" s="783"/>
      <c r="CI23" s="783"/>
      <c r="CJ23" s="783"/>
      <c r="CK23" s="783"/>
      <c r="CL23" s="783"/>
      <c r="CM23" s="783"/>
      <c r="CN23" s="783"/>
      <c r="CO23" s="783"/>
      <c r="CP23" s="783"/>
      <c r="CQ23" s="784"/>
      <c r="CR23" s="782" t="s">
        <v>286</v>
      </c>
      <c r="CS23" s="783"/>
      <c r="CT23" s="783"/>
      <c r="CU23" s="783"/>
      <c r="CV23" s="783"/>
      <c r="CW23" s="783"/>
      <c r="CX23" s="783"/>
      <c r="CY23" s="784"/>
      <c r="CZ23" s="782" t="s">
        <v>287</v>
      </c>
      <c r="DA23" s="783"/>
      <c r="DB23" s="783"/>
      <c r="DC23" s="784"/>
      <c r="DD23" s="782" t="s">
        <v>288</v>
      </c>
      <c r="DE23" s="783"/>
      <c r="DF23" s="783"/>
      <c r="DG23" s="783"/>
      <c r="DH23" s="783"/>
      <c r="DI23" s="783"/>
      <c r="DJ23" s="783"/>
      <c r="DK23" s="784"/>
      <c r="DL23" s="791" t="s">
        <v>289</v>
      </c>
      <c r="DM23" s="792"/>
      <c r="DN23" s="792"/>
      <c r="DO23" s="792"/>
      <c r="DP23" s="792"/>
      <c r="DQ23" s="792"/>
      <c r="DR23" s="792"/>
      <c r="DS23" s="792"/>
      <c r="DT23" s="792"/>
      <c r="DU23" s="792"/>
      <c r="DV23" s="793"/>
      <c r="DW23" s="782" t="s">
        <v>290</v>
      </c>
      <c r="DX23" s="783"/>
      <c r="DY23" s="783"/>
      <c r="DZ23" s="783"/>
      <c r="EA23" s="783"/>
      <c r="EB23" s="783"/>
      <c r="EC23" s="784"/>
    </row>
    <row r="24" spans="2:133" ht="11.25" customHeight="1">
      <c r="B24" s="675" t="s">
        <v>291</v>
      </c>
      <c r="C24" s="676"/>
      <c r="D24" s="676"/>
      <c r="E24" s="676"/>
      <c r="F24" s="676"/>
      <c r="G24" s="676"/>
      <c r="H24" s="676"/>
      <c r="I24" s="676"/>
      <c r="J24" s="676"/>
      <c r="K24" s="676"/>
      <c r="L24" s="676"/>
      <c r="M24" s="676"/>
      <c r="N24" s="676"/>
      <c r="O24" s="676"/>
      <c r="P24" s="676"/>
      <c r="Q24" s="677"/>
      <c r="R24" s="678">
        <v>289064</v>
      </c>
      <c r="S24" s="679"/>
      <c r="T24" s="679"/>
      <c r="U24" s="679"/>
      <c r="V24" s="679"/>
      <c r="W24" s="679"/>
      <c r="X24" s="679"/>
      <c r="Y24" s="680"/>
      <c r="Z24" s="715">
        <v>3</v>
      </c>
      <c r="AA24" s="715"/>
      <c r="AB24" s="715"/>
      <c r="AC24" s="715"/>
      <c r="AD24" s="716" t="s">
        <v>235</v>
      </c>
      <c r="AE24" s="716"/>
      <c r="AF24" s="716"/>
      <c r="AG24" s="716"/>
      <c r="AH24" s="716"/>
      <c r="AI24" s="716"/>
      <c r="AJ24" s="716"/>
      <c r="AK24" s="716"/>
      <c r="AL24" s="681" t="s">
        <v>229</v>
      </c>
      <c r="AM24" s="682"/>
      <c r="AN24" s="682"/>
      <c r="AO24" s="717"/>
      <c r="AP24" s="772" t="s">
        <v>292</v>
      </c>
      <c r="AQ24" s="780"/>
      <c r="AR24" s="780"/>
      <c r="AS24" s="780"/>
      <c r="AT24" s="780"/>
      <c r="AU24" s="780"/>
      <c r="AV24" s="780"/>
      <c r="AW24" s="780"/>
      <c r="AX24" s="780"/>
      <c r="AY24" s="780"/>
      <c r="AZ24" s="780"/>
      <c r="BA24" s="780"/>
      <c r="BB24" s="780"/>
      <c r="BC24" s="780"/>
      <c r="BD24" s="780"/>
      <c r="BE24" s="780"/>
      <c r="BF24" s="774"/>
      <c r="BG24" s="678" t="s">
        <v>229</v>
      </c>
      <c r="BH24" s="679"/>
      <c r="BI24" s="679"/>
      <c r="BJ24" s="679"/>
      <c r="BK24" s="679"/>
      <c r="BL24" s="679"/>
      <c r="BM24" s="679"/>
      <c r="BN24" s="680"/>
      <c r="BO24" s="715" t="s">
        <v>229</v>
      </c>
      <c r="BP24" s="715"/>
      <c r="BQ24" s="715"/>
      <c r="BR24" s="715"/>
      <c r="BS24" s="684" t="s">
        <v>229</v>
      </c>
      <c r="BT24" s="679"/>
      <c r="BU24" s="679"/>
      <c r="BV24" s="679"/>
      <c r="BW24" s="679"/>
      <c r="BX24" s="679"/>
      <c r="BY24" s="679"/>
      <c r="BZ24" s="679"/>
      <c r="CA24" s="679"/>
      <c r="CB24" s="722"/>
      <c r="CD24" s="736" t="s">
        <v>293</v>
      </c>
      <c r="CE24" s="737"/>
      <c r="CF24" s="737"/>
      <c r="CG24" s="737"/>
      <c r="CH24" s="737"/>
      <c r="CI24" s="737"/>
      <c r="CJ24" s="737"/>
      <c r="CK24" s="737"/>
      <c r="CL24" s="737"/>
      <c r="CM24" s="737"/>
      <c r="CN24" s="737"/>
      <c r="CO24" s="737"/>
      <c r="CP24" s="737"/>
      <c r="CQ24" s="738"/>
      <c r="CR24" s="733">
        <v>3606597</v>
      </c>
      <c r="CS24" s="734"/>
      <c r="CT24" s="734"/>
      <c r="CU24" s="734"/>
      <c r="CV24" s="734"/>
      <c r="CW24" s="734"/>
      <c r="CX24" s="734"/>
      <c r="CY24" s="777"/>
      <c r="CZ24" s="778">
        <v>40</v>
      </c>
      <c r="DA24" s="749"/>
      <c r="DB24" s="749"/>
      <c r="DC24" s="781"/>
      <c r="DD24" s="776">
        <v>2604039</v>
      </c>
      <c r="DE24" s="734"/>
      <c r="DF24" s="734"/>
      <c r="DG24" s="734"/>
      <c r="DH24" s="734"/>
      <c r="DI24" s="734"/>
      <c r="DJ24" s="734"/>
      <c r="DK24" s="777"/>
      <c r="DL24" s="776">
        <v>2518394</v>
      </c>
      <c r="DM24" s="734"/>
      <c r="DN24" s="734"/>
      <c r="DO24" s="734"/>
      <c r="DP24" s="734"/>
      <c r="DQ24" s="734"/>
      <c r="DR24" s="734"/>
      <c r="DS24" s="734"/>
      <c r="DT24" s="734"/>
      <c r="DU24" s="734"/>
      <c r="DV24" s="777"/>
      <c r="DW24" s="778">
        <v>49.8</v>
      </c>
      <c r="DX24" s="749"/>
      <c r="DY24" s="749"/>
      <c r="DZ24" s="749"/>
      <c r="EA24" s="749"/>
      <c r="EB24" s="749"/>
      <c r="EC24" s="779"/>
    </row>
    <row r="25" spans="2:133" ht="11.25" customHeight="1">
      <c r="B25" s="675" t="s">
        <v>294</v>
      </c>
      <c r="C25" s="676"/>
      <c r="D25" s="676"/>
      <c r="E25" s="676"/>
      <c r="F25" s="676"/>
      <c r="G25" s="676"/>
      <c r="H25" s="676"/>
      <c r="I25" s="676"/>
      <c r="J25" s="676"/>
      <c r="K25" s="676"/>
      <c r="L25" s="676"/>
      <c r="M25" s="676"/>
      <c r="N25" s="676"/>
      <c r="O25" s="676"/>
      <c r="P25" s="676"/>
      <c r="Q25" s="677"/>
      <c r="R25" s="678" t="s">
        <v>229</v>
      </c>
      <c r="S25" s="679"/>
      <c r="T25" s="679"/>
      <c r="U25" s="679"/>
      <c r="V25" s="679"/>
      <c r="W25" s="679"/>
      <c r="X25" s="679"/>
      <c r="Y25" s="680"/>
      <c r="Z25" s="715" t="s">
        <v>229</v>
      </c>
      <c r="AA25" s="715"/>
      <c r="AB25" s="715"/>
      <c r="AC25" s="715"/>
      <c r="AD25" s="716" t="s">
        <v>229</v>
      </c>
      <c r="AE25" s="716"/>
      <c r="AF25" s="716"/>
      <c r="AG25" s="716"/>
      <c r="AH25" s="716"/>
      <c r="AI25" s="716"/>
      <c r="AJ25" s="716"/>
      <c r="AK25" s="716"/>
      <c r="AL25" s="681" t="s">
        <v>229</v>
      </c>
      <c r="AM25" s="682"/>
      <c r="AN25" s="682"/>
      <c r="AO25" s="717"/>
      <c r="AP25" s="772" t="s">
        <v>295</v>
      </c>
      <c r="AQ25" s="780"/>
      <c r="AR25" s="780"/>
      <c r="AS25" s="780"/>
      <c r="AT25" s="780"/>
      <c r="AU25" s="780"/>
      <c r="AV25" s="780"/>
      <c r="AW25" s="780"/>
      <c r="AX25" s="780"/>
      <c r="AY25" s="780"/>
      <c r="AZ25" s="780"/>
      <c r="BA25" s="780"/>
      <c r="BB25" s="780"/>
      <c r="BC25" s="780"/>
      <c r="BD25" s="780"/>
      <c r="BE25" s="780"/>
      <c r="BF25" s="774"/>
      <c r="BG25" s="678" t="s">
        <v>229</v>
      </c>
      <c r="BH25" s="679"/>
      <c r="BI25" s="679"/>
      <c r="BJ25" s="679"/>
      <c r="BK25" s="679"/>
      <c r="BL25" s="679"/>
      <c r="BM25" s="679"/>
      <c r="BN25" s="680"/>
      <c r="BO25" s="715" t="s">
        <v>229</v>
      </c>
      <c r="BP25" s="715"/>
      <c r="BQ25" s="715"/>
      <c r="BR25" s="715"/>
      <c r="BS25" s="684" t="s">
        <v>229</v>
      </c>
      <c r="BT25" s="679"/>
      <c r="BU25" s="679"/>
      <c r="BV25" s="679"/>
      <c r="BW25" s="679"/>
      <c r="BX25" s="679"/>
      <c r="BY25" s="679"/>
      <c r="BZ25" s="679"/>
      <c r="CA25" s="679"/>
      <c r="CB25" s="722"/>
      <c r="CD25" s="711" t="s">
        <v>296</v>
      </c>
      <c r="CE25" s="712"/>
      <c r="CF25" s="712"/>
      <c r="CG25" s="712"/>
      <c r="CH25" s="712"/>
      <c r="CI25" s="712"/>
      <c r="CJ25" s="712"/>
      <c r="CK25" s="712"/>
      <c r="CL25" s="712"/>
      <c r="CM25" s="712"/>
      <c r="CN25" s="712"/>
      <c r="CO25" s="712"/>
      <c r="CP25" s="712"/>
      <c r="CQ25" s="713"/>
      <c r="CR25" s="678">
        <v>1557580</v>
      </c>
      <c r="CS25" s="697"/>
      <c r="CT25" s="697"/>
      <c r="CU25" s="697"/>
      <c r="CV25" s="697"/>
      <c r="CW25" s="697"/>
      <c r="CX25" s="697"/>
      <c r="CY25" s="698"/>
      <c r="CZ25" s="681">
        <v>17.3</v>
      </c>
      <c r="DA25" s="699"/>
      <c r="DB25" s="699"/>
      <c r="DC25" s="700"/>
      <c r="DD25" s="684">
        <v>1487382</v>
      </c>
      <c r="DE25" s="697"/>
      <c r="DF25" s="697"/>
      <c r="DG25" s="697"/>
      <c r="DH25" s="697"/>
      <c r="DI25" s="697"/>
      <c r="DJ25" s="697"/>
      <c r="DK25" s="698"/>
      <c r="DL25" s="684">
        <v>1457465</v>
      </c>
      <c r="DM25" s="697"/>
      <c r="DN25" s="697"/>
      <c r="DO25" s="697"/>
      <c r="DP25" s="697"/>
      <c r="DQ25" s="697"/>
      <c r="DR25" s="697"/>
      <c r="DS25" s="697"/>
      <c r="DT25" s="697"/>
      <c r="DU25" s="697"/>
      <c r="DV25" s="698"/>
      <c r="DW25" s="681">
        <v>28.8</v>
      </c>
      <c r="DX25" s="699"/>
      <c r="DY25" s="699"/>
      <c r="DZ25" s="699"/>
      <c r="EA25" s="699"/>
      <c r="EB25" s="699"/>
      <c r="EC25" s="714"/>
    </row>
    <row r="26" spans="2:133" ht="11.25" customHeight="1">
      <c r="B26" s="675" t="s">
        <v>297</v>
      </c>
      <c r="C26" s="676"/>
      <c r="D26" s="676"/>
      <c r="E26" s="676"/>
      <c r="F26" s="676"/>
      <c r="G26" s="676"/>
      <c r="H26" s="676"/>
      <c r="I26" s="676"/>
      <c r="J26" s="676"/>
      <c r="K26" s="676"/>
      <c r="L26" s="676"/>
      <c r="M26" s="676"/>
      <c r="N26" s="676"/>
      <c r="O26" s="676"/>
      <c r="P26" s="676"/>
      <c r="Q26" s="677"/>
      <c r="R26" s="678">
        <v>5086760</v>
      </c>
      <c r="S26" s="679"/>
      <c r="T26" s="679"/>
      <c r="U26" s="679"/>
      <c r="V26" s="679"/>
      <c r="W26" s="679"/>
      <c r="X26" s="679"/>
      <c r="Y26" s="680"/>
      <c r="Z26" s="715">
        <v>53.2</v>
      </c>
      <c r="AA26" s="715"/>
      <c r="AB26" s="715"/>
      <c r="AC26" s="715"/>
      <c r="AD26" s="716">
        <v>4797696</v>
      </c>
      <c r="AE26" s="716"/>
      <c r="AF26" s="716"/>
      <c r="AG26" s="716"/>
      <c r="AH26" s="716"/>
      <c r="AI26" s="716"/>
      <c r="AJ26" s="716"/>
      <c r="AK26" s="716"/>
      <c r="AL26" s="681">
        <v>98.5</v>
      </c>
      <c r="AM26" s="682"/>
      <c r="AN26" s="682"/>
      <c r="AO26" s="717"/>
      <c r="AP26" s="772" t="s">
        <v>298</v>
      </c>
      <c r="AQ26" s="773"/>
      <c r="AR26" s="773"/>
      <c r="AS26" s="773"/>
      <c r="AT26" s="773"/>
      <c r="AU26" s="773"/>
      <c r="AV26" s="773"/>
      <c r="AW26" s="773"/>
      <c r="AX26" s="773"/>
      <c r="AY26" s="773"/>
      <c r="AZ26" s="773"/>
      <c r="BA26" s="773"/>
      <c r="BB26" s="773"/>
      <c r="BC26" s="773"/>
      <c r="BD26" s="773"/>
      <c r="BE26" s="773"/>
      <c r="BF26" s="774"/>
      <c r="BG26" s="678" t="s">
        <v>235</v>
      </c>
      <c r="BH26" s="679"/>
      <c r="BI26" s="679"/>
      <c r="BJ26" s="679"/>
      <c r="BK26" s="679"/>
      <c r="BL26" s="679"/>
      <c r="BM26" s="679"/>
      <c r="BN26" s="680"/>
      <c r="BO26" s="715" t="s">
        <v>229</v>
      </c>
      <c r="BP26" s="715"/>
      <c r="BQ26" s="715"/>
      <c r="BR26" s="715"/>
      <c r="BS26" s="684" t="s">
        <v>235</v>
      </c>
      <c r="BT26" s="679"/>
      <c r="BU26" s="679"/>
      <c r="BV26" s="679"/>
      <c r="BW26" s="679"/>
      <c r="BX26" s="679"/>
      <c r="BY26" s="679"/>
      <c r="BZ26" s="679"/>
      <c r="CA26" s="679"/>
      <c r="CB26" s="722"/>
      <c r="CD26" s="711" t="s">
        <v>299</v>
      </c>
      <c r="CE26" s="712"/>
      <c r="CF26" s="712"/>
      <c r="CG26" s="712"/>
      <c r="CH26" s="712"/>
      <c r="CI26" s="712"/>
      <c r="CJ26" s="712"/>
      <c r="CK26" s="712"/>
      <c r="CL26" s="712"/>
      <c r="CM26" s="712"/>
      <c r="CN26" s="712"/>
      <c r="CO26" s="712"/>
      <c r="CP26" s="712"/>
      <c r="CQ26" s="713"/>
      <c r="CR26" s="678">
        <v>1050181</v>
      </c>
      <c r="CS26" s="679"/>
      <c r="CT26" s="679"/>
      <c r="CU26" s="679"/>
      <c r="CV26" s="679"/>
      <c r="CW26" s="679"/>
      <c r="CX26" s="679"/>
      <c r="CY26" s="680"/>
      <c r="CZ26" s="681">
        <v>11.7</v>
      </c>
      <c r="DA26" s="699"/>
      <c r="DB26" s="699"/>
      <c r="DC26" s="700"/>
      <c r="DD26" s="684">
        <v>1006129</v>
      </c>
      <c r="DE26" s="679"/>
      <c r="DF26" s="679"/>
      <c r="DG26" s="679"/>
      <c r="DH26" s="679"/>
      <c r="DI26" s="679"/>
      <c r="DJ26" s="679"/>
      <c r="DK26" s="680"/>
      <c r="DL26" s="684" t="s">
        <v>229</v>
      </c>
      <c r="DM26" s="679"/>
      <c r="DN26" s="679"/>
      <c r="DO26" s="679"/>
      <c r="DP26" s="679"/>
      <c r="DQ26" s="679"/>
      <c r="DR26" s="679"/>
      <c r="DS26" s="679"/>
      <c r="DT26" s="679"/>
      <c r="DU26" s="679"/>
      <c r="DV26" s="680"/>
      <c r="DW26" s="681" t="s">
        <v>229</v>
      </c>
      <c r="DX26" s="699"/>
      <c r="DY26" s="699"/>
      <c r="DZ26" s="699"/>
      <c r="EA26" s="699"/>
      <c r="EB26" s="699"/>
      <c r="EC26" s="714"/>
    </row>
    <row r="27" spans="2:133" ht="11.25" customHeight="1">
      <c r="B27" s="675" t="s">
        <v>300</v>
      </c>
      <c r="C27" s="676"/>
      <c r="D27" s="676"/>
      <c r="E27" s="676"/>
      <c r="F27" s="676"/>
      <c r="G27" s="676"/>
      <c r="H27" s="676"/>
      <c r="I27" s="676"/>
      <c r="J27" s="676"/>
      <c r="K27" s="676"/>
      <c r="L27" s="676"/>
      <c r="M27" s="676"/>
      <c r="N27" s="676"/>
      <c r="O27" s="676"/>
      <c r="P27" s="676"/>
      <c r="Q27" s="677"/>
      <c r="R27" s="678">
        <v>1854</v>
      </c>
      <c r="S27" s="679"/>
      <c r="T27" s="679"/>
      <c r="U27" s="679"/>
      <c r="V27" s="679"/>
      <c r="W27" s="679"/>
      <c r="X27" s="679"/>
      <c r="Y27" s="680"/>
      <c r="Z27" s="715">
        <v>0</v>
      </c>
      <c r="AA27" s="715"/>
      <c r="AB27" s="715"/>
      <c r="AC27" s="715"/>
      <c r="AD27" s="716">
        <v>1854</v>
      </c>
      <c r="AE27" s="716"/>
      <c r="AF27" s="716"/>
      <c r="AG27" s="716"/>
      <c r="AH27" s="716"/>
      <c r="AI27" s="716"/>
      <c r="AJ27" s="716"/>
      <c r="AK27" s="716"/>
      <c r="AL27" s="681">
        <v>0</v>
      </c>
      <c r="AM27" s="682"/>
      <c r="AN27" s="682"/>
      <c r="AO27" s="717"/>
      <c r="AP27" s="675" t="s">
        <v>301</v>
      </c>
      <c r="AQ27" s="676"/>
      <c r="AR27" s="676"/>
      <c r="AS27" s="676"/>
      <c r="AT27" s="676"/>
      <c r="AU27" s="676"/>
      <c r="AV27" s="676"/>
      <c r="AW27" s="676"/>
      <c r="AX27" s="676"/>
      <c r="AY27" s="676"/>
      <c r="AZ27" s="676"/>
      <c r="BA27" s="676"/>
      <c r="BB27" s="676"/>
      <c r="BC27" s="676"/>
      <c r="BD27" s="676"/>
      <c r="BE27" s="676"/>
      <c r="BF27" s="677"/>
      <c r="BG27" s="678">
        <v>1559317</v>
      </c>
      <c r="BH27" s="679"/>
      <c r="BI27" s="679"/>
      <c r="BJ27" s="679"/>
      <c r="BK27" s="679"/>
      <c r="BL27" s="679"/>
      <c r="BM27" s="679"/>
      <c r="BN27" s="680"/>
      <c r="BO27" s="715">
        <v>100</v>
      </c>
      <c r="BP27" s="715"/>
      <c r="BQ27" s="715"/>
      <c r="BR27" s="715"/>
      <c r="BS27" s="684" t="s">
        <v>229</v>
      </c>
      <c r="BT27" s="679"/>
      <c r="BU27" s="679"/>
      <c r="BV27" s="679"/>
      <c r="BW27" s="679"/>
      <c r="BX27" s="679"/>
      <c r="BY27" s="679"/>
      <c r="BZ27" s="679"/>
      <c r="CA27" s="679"/>
      <c r="CB27" s="722"/>
      <c r="CD27" s="711" t="s">
        <v>302</v>
      </c>
      <c r="CE27" s="712"/>
      <c r="CF27" s="712"/>
      <c r="CG27" s="712"/>
      <c r="CH27" s="712"/>
      <c r="CI27" s="712"/>
      <c r="CJ27" s="712"/>
      <c r="CK27" s="712"/>
      <c r="CL27" s="712"/>
      <c r="CM27" s="712"/>
      <c r="CN27" s="712"/>
      <c r="CO27" s="712"/>
      <c r="CP27" s="712"/>
      <c r="CQ27" s="713"/>
      <c r="CR27" s="678">
        <v>1344965</v>
      </c>
      <c r="CS27" s="697"/>
      <c r="CT27" s="697"/>
      <c r="CU27" s="697"/>
      <c r="CV27" s="697"/>
      <c r="CW27" s="697"/>
      <c r="CX27" s="697"/>
      <c r="CY27" s="698"/>
      <c r="CZ27" s="681">
        <v>14.9</v>
      </c>
      <c r="DA27" s="699"/>
      <c r="DB27" s="699"/>
      <c r="DC27" s="700"/>
      <c r="DD27" s="684">
        <v>429257</v>
      </c>
      <c r="DE27" s="697"/>
      <c r="DF27" s="697"/>
      <c r="DG27" s="697"/>
      <c r="DH27" s="697"/>
      <c r="DI27" s="697"/>
      <c r="DJ27" s="697"/>
      <c r="DK27" s="698"/>
      <c r="DL27" s="684">
        <v>373529</v>
      </c>
      <c r="DM27" s="697"/>
      <c r="DN27" s="697"/>
      <c r="DO27" s="697"/>
      <c r="DP27" s="697"/>
      <c r="DQ27" s="697"/>
      <c r="DR27" s="697"/>
      <c r="DS27" s="697"/>
      <c r="DT27" s="697"/>
      <c r="DU27" s="697"/>
      <c r="DV27" s="698"/>
      <c r="DW27" s="681">
        <v>7.4</v>
      </c>
      <c r="DX27" s="699"/>
      <c r="DY27" s="699"/>
      <c r="DZ27" s="699"/>
      <c r="EA27" s="699"/>
      <c r="EB27" s="699"/>
      <c r="EC27" s="714"/>
    </row>
    <row r="28" spans="2:133" ht="11.25" customHeight="1">
      <c r="B28" s="675" t="s">
        <v>303</v>
      </c>
      <c r="C28" s="676"/>
      <c r="D28" s="676"/>
      <c r="E28" s="676"/>
      <c r="F28" s="676"/>
      <c r="G28" s="676"/>
      <c r="H28" s="676"/>
      <c r="I28" s="676"/>
      <c r="J28" s="676"/>
      <c r="K28" s="676"/>
      <c r="L28" s="676"/>
      <c r="M28" s="676"/>
      <c r="N28" s="676"/>
      <c r="O28" s="676"/>
      <c r="P28" s="676"/>
      <c r="Q28" s="677"/>
      <c r="R28" s="678">
        <v>33593</v>
      </c>
      <c r="S28" s="679"/>
      <c r="T28" s="679"/>
      <c r="U28" s="679"/>
      <c r="V28" s="679"/>
      <c r="W28" s="679"/>
      <c r="X28" s="679"/>
      <c r="Y28" s="680"/>
      <c r="Z28" s="715">
        <v>0.4</v>
      </c>
      <c r="AA28" s="715"/>
      <c r="AB28" s="715"/>
      <c r="AC28" s="715"/>
      <c r="AD28" s="716" t="s">
        <v>229</v>
      </c>
      <c r="AE28" s="716"/>
      <c r="AF28" s="716"/>
      <c r="AG28" s="716"/>
      <c r="AH28" s="716"/>
      <c r="AI28" s="716"/>
      <c r="AJ28" s="716"/>
      <c r="AK28" s="716"/>
      <c r="AL28" s="681" t="s">
        <v>235</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304</v>
      </c>
      <c r="CE28" s="712"/>
      <c r="CF28" s="712"/>
      <c r="CG28" s="712"/>
      <c r="CH28" s="712"/>
      <c r="CI28" s="712"/>
      <c r="CJ28" s="712"/>
      <c r="CK28" s="712"/>
      <c r="CL28" s="712"/>
      <c r="CM28" s="712"/>
      <c r="CN28" s="712"/>
      <c r="CO28" s="712"/>
      <c r="CP28" s="712"/>
      <c r="CQ28" s="713"/>
      <c r="CR28" s="678">
        <v>704052</v>
      </c>
      <c r="CS28" s="679"/>
      <c r="CT28" s="679"/>
      <c r="CU28" s="679"/>
      <c r="CV28" s="679"/>
      <c r="CW28" s="679"/>
      <c r="CX28" s="679"/>
      <c r="CY28" s="680"/>
      <c r="CZ28" s="681">
        <v>7.8</v>
      </c>
      <c r="DA28" s="699"/>
      <c r="DB28" s="699"/>
      <c r="DC28" s="700"/>
      <c r="DD28" s="684">
        <v>687400</v>
      </c>
      <c r="DE28" s="679"/>
      <c r="DF28" s="679"/>
      <c r="DG28" s="679"/>
      <c r="DH28" s="679"/>
      <c r="DI28" s="679"/>
      <c r="DJ28" s="679"/>
      <c r="DK28" s="680"/>
      <c r="DL28" s="684">
        <v>687400</v>
      </c>
      <c r="DM28" s="679"/>
      <c r="DN28" s="679"/>
      <c r="DO28" s="679"/>
      <c r="DP28" s="679"/>
      <c r="DQ28" s="679"/>
      <c r="DR28" s="679"/>
      <c r="DS28" s="679"/>
      <c r="DT28" s="679"/>
      <c r="DU28" s="679"/>
      <c r="DV28" s="680"/>
      <c r="DW28" s="681">
        <v>13.6</v>
      </c>
      <c r="DX28" s="699"/>
      <c r="DY28" s="699"/>
      <c r="DZ28" s="699"/>
      <c r="EA28" s="699"/>
      <c r="EB28" s="699"/>
      <c r="EC28" s="714"/>
    </row>
    <row r="29" spans="2:133" ht="11.25" customHeight="1">
      <c r="B29" s="675" t="s">
        <v>305</v>
      </c>
      <c r="C29" s="676"/>
      <c r="D29" s="676"/>
      <c r="E29" s="676"/>
      <c r="F29" s="676"/>
      <c r="G29" s="676"/>
      <c r="H29" s="676"/>
      <c r="I29" s="676"/>
      <c r="J29" s="676"/>
      <c r="K29" s="676"/>
      <c r="L29" s="676"/>
      <c r="M29" s="676"/>
      <c r="N29" s="676"/>
      <c r="O29" s="676"/>
      <c r="P29" s="676"/>
      <c r="Q29" s="677"/>
      <c r="R29" s="678">
        <v>96345</v>
      </c>
      <c r="S29" s="679"/>
      <c r="T29" s="679"/>
      <c r="U29" s="679"/>
      <c r="V29" s="679"/>
      <c r="W29" s="679"/>
      <c r="X29" s="679"/>
      <c r="Y29" s="680"/>
      <c r="Z29" s="715">
        <v>1</v>
      </c>
      <c r="AA29" s="715"/>
      <c r="AB29" s="715"/>
      <c r="AC29" s="715"/>
      <c r="AD29" s="716">
        <v>3700</v>
      </c>
      <c r="AE29" s="716"/>
      <c r="AF29" s="716"/>
      <c r="AG29" s="716"/>
      <c r="AH29" s="716"/>
      <c r="AI29" s="716"/>
      <c r="AJ29" s="716"/>
      <c r="AK29" s="716"/>
      <c r="AL29" s="681">
        <v>0.1</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6" t="s">
        <v>306</v>
      </c>
      <c r="CE29" s="767"/>
      <c r="CF29" s="711" t="s">
        <v>307</v>
      </c>
      <c r="CG29" s="712"/>
      <c r="CH29" s="712"/>
      <c r="CI29" s="712"/>
      <c r="CJ29" s="712"/>
      <c r="CK29" s="712"/>
      <c r="CL29" s="712"/>
      <c r="CM29" s="712"/>
      <c r="CN29" s="712"/>
      <c r="CO29" s="712"/>
      <c r="CP29" s="712"/>
      <c r="CQ29" s="713"/>
      <c r="CR29" s="678">
        <v>704052</v>
      </c>
      <c r="CS29" s="697"/>
      <c r="CT29" s="697"/>
      <c r="CU29" s="697"/>
      <c r="CV29" s="697"/>
      <c r="CW29" s="697"/>
      <c r="CX29" s="697"/>
      <c r="CY29" s="698"/>
      <c r="CZ29" s="681">
        <v>7.8</v>
      </c>
      <c r="DA29" s="699"/>
      <c r="DB29" s="699"/>
      <c r="DC29" s="700"/>
      <c r="DD29" s="684">
        <v>687400</v>
      </c>
      <c r="DE29" s="697"/>
      <c r="DF29" s="697"/>
      <c r="DG29" s="697"/>
      <c r="DH29" s="697"/>
      <c r="DI29" s="697"/>
      <c r="DJ29" s="697"/>
      <c r="DK29" s="698"/>
      <c r="DL29" s="684">
        <v>687400</v>
      </c>
      <c r="DM29" s="697"/>
      <c r="DN29" s="697"/>
      <c r="DO29" s="697"/>
      <c r="DP29" s="697"/>
      <c r="DQ29" s="697"/>
      <c r="DR29" s="697"/>
      <c r="DS29" s="697"/>
      <c r="DT29" s="697"/>
      <c r="DU29" s="697"/>
      <c r="DV29" s="698"/>
      <c r="DW29" s="681">
        <v>13.6</v>
      </c>
      <c r="DX29" s="699"/>
      <c r="DY29" s="699"/>
      <c r="DZ29" s="699"/>
      <c r="EA29" s="699"/>
      <c r="EB29" s="699"/>
      <c r="EC29" s="714"/>
    </row>
    <row r="30" spans="2:133" ht="11.25" customHeight="1">
      <c r="B30" s="675" t="s">
        <v>308</v>
      </c>
      <c r="C30" s="676"/>
      <c r="D30" s="676"/>
      <c r="E30" s="676"/>
      <c r="F30" s="676"/>
      <c r="G30" s="676"/>
      <c r="H30" s="676"/>
      <c r="I30" s="676"/>
      <c r="J30" s="676"/>
      <c r="K30" s="676"/>
      <c r="L30" s="676"/>
      <c r="M30" s="676"/>
      <c r="N30" s="676"/>
      <c r="O30" s="676"/>
      <c r="P30" s="676"/>
      <c r="Q30" s="677"/>
      <c r="R30" s="678">
        <v>10070</v>
      </c>
      <c r="S30" s="679"/>
      <c r="T30" s="679"/>
      <c r="U30" s="679"/>
      <c r="V30" s="679"/>
      <c r="W30" s="679"/>
      <c r="X30" s="679"/>
      <c r="Y30" s="680"/>
      <c r="Z30" s="715">
        <v>0.1</v>
      </c>
      <c r="AA30" s="715"/>
      <c r="AB30" s="715"/>
      <c r="AC30" s="715"/>
      <c r="AD30" s="716" t="s">
        <v>229</v>
      </c>
      <c r="AE30" s="716"/>
      <c r="AF30" s="716"/>
      <c r="AG30" s="716"/>
      <c r="AH30" s="716"/>
      <c r="AI30" s="716"/>
      <c r="AJ30" s="716"/>
      <c r="AK30" s="716"/>
      <c r="AL30" s="681" t="s">
        <v>235</v>
      </c>
      <c r="AM30" s="682"/>
      <c r="AN30" s="682"/>
      <c r="AO30" s="717"/>
      <c r="AP30" s="739" t="s">
        <v>223</v>
      </c>
      <c r="AQ30" s="740"/>
      <c r="AR30" s="740"/>
      <c r="AS30" s="740"/>
      <c r="AT30" s="740"/>
      <c r="AU30" s="740"/>
      <c r="AV30" s="740"/>
      <c r="AW30" s="740"/>
      <c r="AX30" s="740"/>
      <c r="AY30" s="740"/>
      <c r="AZ30" s="740"/>
      <c r="BA30" s="740"/>
      <c r="BB30" s="740"/>
      <c r="BC30" s="740"/>
      <c r="BD30" s="740"/>
      <c r="BE30" s="740"/>
      <c r="BF30" s="741"/>
      <c r="BG30" s="739" t="s">
        <v>309</v>
      </c>
      <c r="BH30" s="764"/>
      <c r="BI30" s="764"/>
      <c r="BJ30" s="764"/>
      <c r="BK30" s="764"/>
      <c r="BL30" s="764"/>
      <c r="BM30" s="764"/>
      <c r="BN30" s="764"/>
      <c r="BO30" s="764"/>
      <c r="BP30" s="764"/>
      <c r="BQ30" s="765"/>
      <c r="BR30" s="739" t="s">
        <v>310</v>
      </c>
      <c r="BS30" s="764"/>
      <c r="BT30" s="764"/>
      <c r="BU30" s="764"/>
      <c r="BV30" s="764"/>
      <c r="BW30" s="764"/>
      <c r="BX30" s="764"/>
      <c r="BY30" s="764"/>
      <c r="BZ30" s="764"/>
      <c r="CA30" s="764"/>
      <c r="CB30" s="765"/>
      <c r="CD30" s="768"/>
      <c r="CE30" s="769"/>
      <c r="CF30" s="711" t="s">
        <v>311</v>
      </c>
      <c r="CG30" s="712"/>
      <c r="CH30" s="712"/>
      <c r="CI30" s="712"/>
      <c r="CJ30" s="712"/>
      <c r="CK30" s="712"/>
      <c r="CL30" s="712"/>
      <c r="CM30" s="712"/>
      <c r="CN30" s="712"/>
      <c r="CO30" s="712"/>
      <c r="CP30" s="712"/>
      <c r="CQ30" s="713"/>
      <c r="CR30" s="678">
        <v>672876</v>
      </c>
      <c r="CS30" s="679"/>
      <c r="CT30" s="679"/>
      <c r="CU30" s="679"/>
      <c r="CV30" s="679"/>
      <c r="CW30" s="679"/>
      <c r="CX30" s="679"/>
      <c r="CY30" s="680"/>
      <c r="CZ30" s="681">
        <v>7.5</v>
      </c>
      <c r="DA30" s="699"/>
      <c r="DB30" s="699"/>
      <c r="DC30" s="700"/>
      <c r="DD30" s="684">
        <v>656224</v>
      </c>
      <c r="DE30" s="679"/>
      <c r="DF30" s="679"/>
      <c r="DG30" s="679"/>
      <c r="DH30" s="679"/>
      <c r="DI30" s="679"/>
      <c r="DJ30" s="679"/>
      <c r="DK30" s="680"/>
      <c r="DL30" s="684">
        <v>656224</v>
      </c>
      <c r="DM30" s="679"/>
      <c r="DN30" s="679"/>
      <c r="DO30" s="679"/>
      <c r="DP30" s="679"/>
      <c r="DQ30" s="679"/>
      <c r="DR30" s="679"/>
      <c r="DS30" s="679"/>
      <c r="DT30" s="679"/>
      <c r="DU30" s="679"/>
      <c r="DV30" s="680"/>
      <c r="DW30" s="681">
        <v>13</v>
      </c>
      <c r="DX30" s="699"/>
      <c r="DY30" s="699"/>
      <c r="DZ30" s="699"/>
      <c r="EA30" s="699"/>
      <c r="EB30" s="699"/>
      <c r="EC30" s="714"/>
    </row>
    <row r="31" spans="2:133" ht="11.25" customHeight="1">
      <c r="B31" s="675" t="s">
        <v>312</v>
      </c>
      <c r="C31" s="676"/>
      <c r="D31" s="676"/>
      <c r="E31" s="676"/>
      <c r="F31" s="676"/>
      <c r="G31" s="676"/>
      <c r="H31" s="676"/>
      <c r="I31" s="676"/>
      <c r="J31" s="676"/>
      <c r="K31" s="676"/>
      <c r="L31" s="676"/>
      <c r="M31" s="676"/>
      <c r="N31" s="676"/>
      <c r="O31" s="676"/>
      <c r="P31" s="676"/>
      <c r="Q31" s="677"/>
      <c r="R31" s="678">
        <v>1463983</v>
      </c>
      <c r="S31" s="679"/>
      <c r="T31" s="679"/>
      <c r="U31" s="679"/>
      <c r="V31" s="679"/>
      <c r="W31" s="679"/>
      <c r="X31" s="679"/>
      <c r="Y31" s="680"/>
      <c r="Z31" s="715">
        <v>15.3</v>
      </c>
      <c r="AA31" s="715"/>
      <c r="AB31" s="715"/>
      <c r="AC31" s="715"/>
      <c r="AD31" s="716" t="s">
        <v>229</v>
      </c>
      <c r="AE31" s="716"/>
      <c r="AF31" s="716"/>
      <c r="AG31" s="716"/>
      <c r="AH31" s="716"/>
      <c r="AI31" s="716"/>
      <c r="AJ31" s="716"/>
      <c r="AK31" s="716"/>
      <c r="AL31" s="681" t="s">
        <v>235</v>
      </c>
      <c r="AM31" s="682"/>
      <c r="AN31" s="682"/>
      <c r="AO31" s="717"/>
      <c r="AP31" s="752" t="s">
        <v>313</v>
      </c>
      <c r="AQ31" s="753"/>
      <c r="AR31" s="753"/>
      <c r="AS31" s="753"/>
      <c r="AT31" s="758" t="s">
        <v>314</v>
      </c>
      <c r="AU31" s="231"/>
      <c r="AV31" s="231"/>
      <c r="AW31" s="231"/>
      <c r="AX31" s="744" t="s">
        <v>190</v>
      </c>
      <c r="AY31" s="745"/>
      <c r="AZ31" s="745"/>
      <c r="BA31" s="745"/>
      <c r="BB31" s="745"/>
      <c r="BC31" s="745"/>
      <c r="BD31" s="745"/>
      <c r="BE31" s="745"/>
      <c r="BF31" s="746"/>
      <c r="BG31" s="747">
        <v>99</v>
      </c>
      <c r="BH31" s="748"/>
      <c r="BI31" s="748"/>
      <c r="BJ31" s="748"/>
      <c r="BK31" s="748"/>
      <c r="BL31" s="748"/>
      <c r="BM31" s="749">
        <v>95.7</v>
      </c>
      <c r="BN31" s="748"/>
      <c r="BO31" s="748"/>
      <c r="BP31" s="748"/>
      <c r="BQ31" s="750"/>
      <c r="BR31" s="747">
        <v>99</v>
      </c>
      <c r="BS31" s="748"/>
      <c r="BT31" s="748"/>
      <c r="BU31" s="748"/>
      <c r="BV31" s="748"/>
      <c r="BW31" s="748"/>
      <c r="BX31" s="749">
        <v>95.4</v>
      </c>
      <c r="BY31" s="748"/>
      <c r="BZ31" s="748"/>
      <c r="CA31" s="748"/>
      <c r="CB31" s="750"/>
      <c r="CD31" s="768"/>
      <c r="CE31" s="769"/>
      <c r="CF31" s="711" t="s">
        <v>315</v>
      </c>
      <c r="CG31" s="712"/>
      <c r="CH31" s="712"/>
      <c r="CI31" s="712"/>
      <c r="CJ31" s="712"/>
      <c r="CK31" s="712"/>
      <c r="CL31" s="712"/>
      <c r="CM31" s="712"/>
      <c r="CN31" s="712"/>
      <c r="CO31" s="712"/>
      <c r="CP31" s="712"/>
      <c r="CQ31" s="713"/>
      <c r="CR31" s="678">
        <v>31176</v>
      </c>
      <c r="CS31" s="697"/>
      <c r="CT31" s="697"/>
      <c r="CU31" s="697"/>
      <c r="CV31" s="697"/>
      <c r="CW31" s="697"/>
      <c r="CX31" s="697"/>
      <c r="CY31" s="698"/>
      <c r="CZ31" s="681">
        <v>0.3</v>
      </c>
      <c r="DA31" s="699"/>
      <c r="DB31" s="699"/>
      <c r="DC31" s="700"/>
      <c r="DD31" s="684">
        <v>31176</v>
      </c>
      <c r="DE31" s="697"/>
      <c r="DF31" s="697"/>
      <c r="DG31" s="697"/>
      <c r="DH31" s="697"/>
      <c r="DI31" s="697"/>
      <c r="DJ31" s="697"/>
      <c r="DK31" s="698"/>
      <c r="DL31" s="684">
        <v>31176</v>
      </c>
      <c r="DM31" s="697"/>
      <c r="DN31" s="697"/>
      <c r="DO31" s="697"/>
      <c r="DP31" s="697"/>
      <c r="DQ31" s="697"/>
      <c r="DR31" s="697"/>
      <c r="DS31" s="697"/>
      <c r="DT31" s="697"/>
      <c r="DU31" s="697"/>
      <c r="DV31" s="698"/>
      <c r="DW31" s="681">
        <v>0.6</v>
      </c>
      <c r="DX31" s="699"/>
      <c r="DY31" s="699"/>
      <c r="DZ31" s="699"/>
      <c r="EA31" s="699"/>
      <c r="EB31" s="699"/>
      <c r="EC31" s="714"/>
    </row>
    <row r="32" spans="2:133" ht="11.25" customHeight="1">
      <c r="B32" s="761" t="s">
        <v>316</v>
      </c>
      <c r="C32" s="762"/>
      <c r="D32" s="762"/>
      <c r="E32" s="762"/>
      <c r="F32" s="762"/>
      <c r="G32" s="762"/>
      <c r="H32" s="762"/>
      <c r="I32" s="762"/>
      <c r="J32" s="762"/>
      <c r="K32" s="762"/>
      <c r="L32" s="762"/>
      <c r="M32" s="762"/>
      <c r="N32" s="762"/>
      <c r="O32" s="762"/>
      <c r="P32" s="762"/>
      <c r="Q32" s="763"/>
      <c r="R32" s="678">
        <v>64718</v>
      </c>
      <c r="S32" s="679"/>
      <c r="T32" s="679"/>
      <c r="U32" s="679"/>
      <c r="V32" s="679"/>
      <c r="W32" s="679"/>
      <c r="X32" s="679"/>
      <c r="Y32" s="680"/>
      <c r="Z32" s="715">
        <v>0.7</v>
      </c>
      <c r="AA32" s="715"/>
      <c r="AB32" s="715"/>
      <c r="AC32" s="715"/>
      <c r="AD32" s="716">
        <v>64718</v>
      </c>
      <c r="AE32" s="716"/>
      <c r="AF32" s="716"/>
      <c r="AG32" s="716"/>
      <c r="AH32" s="716"/>
      <c r="AI32" s="716"/>
      <c r="AJ32" s="716"/>
      <c r="AK32" s="716"/>
      <c r="AL32" s="681">
        <v>1.3</v>
      </c>
      <c r="AM32" s="682"/>
      <c r="AN32" s="682"/>
      <c r="AO32" s="717"/>
      <c r="AP32" s="754"/>
      <c r="AQ32" s="755"/>
      <c r="AR32" s="755"/>
      <c r="AS32" s="755"/>
      <c r="AT32" s="759"/>
      <c r="AU32" s="230" t="s">
        <v>317</v>
      </c>
      <c r="AV32" s="230"/>
      <c r="AW32" s="230"/>
      <c r="AX32" s="675" t="s">
        <v>318</v>
      </c>
      <c r="AY32" s="676"/>
      <c r="AZ32" s="676"/>
      <c r="BA32" s="676"/>
      <c r="BB32" s="676"/>
      <c r="BC32" s="676"/>
      <c r="BD32" s="676"/>
      <c r="BE32" s="676"/>
      <c r="BF32" s="677"/>
      <c r="BG32" s="751">
        <v>99.2</v>
      </c>
      <c r="BH32" s="697"/>
      <c r="BI32" s="697"/>
      <c r="BJ32" s="697"/>
      <c r="BK32" s="697"/>
      <c r="BL32" s="697"/>
      <c r="BM32" s="682">
        <v>97.1</v>
      </c>
      <c r="BN32" s="743"/>
      <c r="BO32" s="743"/>
      <c r="BP32" s="743"/>
      <c r="BQ32" s="721"/>
      <c r="BR32" s="751">
        <v>99.2</v>
      </c>
      <c r="BS32" s="697"/>
      <c r="BT32" s="697"/>
      <c r="BU32" s="697"/>
      <c r="BV32" s="697"/>
      <c r="BW32" s="697"/>
      <c r="BX32" s="682">
        <v>96.8</v>
      </c>
      <c r="BY32" s="743"/>
      <c r="BZ32" s="743"/>
      <c r="CA32" s="743"/>
      <c r="CB32" s="721"/>
      <c r="CD32" s="770"/>
      <c r="CE32" s="771"/>
      <c r="CF32" s="711" t="s">
        <v>319</v>
      </c>
      <c r="CG32" s="712"/>
      <c r="CH32" s="712"/>
      <c r="CI32" s="712"/>
      <c r="CJ32" s="712"/>
      <c r="CK32" s="712"/>
      <c r="CL32" s="712"/>
      <c r="CM32" s="712"/>
      <c r="CN32" s="712"/>
      <c r="CO32" s="712"/>
      <c r="CP32" s="712"/>
      <c r="CQ32" s="713"/>
      <c r="CR32" s="678" t="s">
        <v>235</v>
      </c>
      <c r="CS32" s="679"/>
      <c r="CT32" s="679"/>
      <c r="CU32" s="679"/>
      <c r="CV32" s="679"/>
      <c r="CW32" s="679"/>
      <c r="CX32" s="679"/>
      <c r="CY32" s="680"/>
      <c r="CZ32" s="681" t="s">
        <v>235</v>
      </c>
      <c r="DA32" s="699"/>
      <c r="DB32" s="699"/>
      <c r="DC32" s="700"/>
      <c r="DD32" s="684" t="s">
        <v>229</v>
      </c>
      <c r="DE32" s="679"/>
      <c r="DF32" s="679"/>
      <c r="DG32" s="679"/>
      <c r="DH32" s="679"/>
      <c r="DI32" s="679"/>
      <c r="DJ32" s="679"/>
      <c r="DK32" s="680"/>
      <c r="DL32" s="684" t="s">
        <v>229</v>
      </c>
      <c r="DM32" s="679"/>
      <c r="DN32" s="679"/>
      <c r="DO32" s="679"/>
      <c r="DP32" s="679"/>
      <c r="DQ32" s="679"/>
      <c r="DR32" s="679"/>
      <c r="DS32" s="679"/>
      <c r="DT32" s="679"/>
      <c r="DU32" s="679"/>
      <c r="DV32" s="680"/>
      <c r="DW32" s="681" t="s">
        <v>229</v>
      </c>
      <c r="DX32" s="699"/>
      <c r="DY32" s="699"/>
      <c r="DZ32" s="699"/>
      <c r="EA32" s="699"/>
      <c r="EB32" s="699"/>
      <c r="EC32" s="714"/>
    </row>
    <row r="33" spans="2:133" ht="11.25" customHeight="1">
      <c r="B33" s="675" t="s">
        <v>320</v>
      </c>
      <c r="C33" s="676"/>
      <c r="D33" s="676"/>
      <c r="E33" s="676"/>
      <c r="F33" s="676"/>
      <c r="G33" s="676"/>
      <c r="H33" s="676"/>
      <c r="I33" s="676"/>
      <c r="J33" s="676"/>
      <c r="K33" s="676"/>
      <c r="L33" s="676"/>
      <c r="M33" s="676"/>
      <c r="N33" s="676"/>
      <c r="O33" s="676"/>
      <c r="P33" s="676"/>
      <c r="Q33" s="677"/>
      <c r="R33" s="678">
        <v>946046</v>
      </c>
      <c r="S33" s="679"/>
      <c r="T33" s="679"/>
      <c r="U33" s="679"/>
      <c r="V33" s="679"/>
      <c r="W33" s="679"/>
      <c r="X33" s="679"/>
      <c r="Y33" s="680"/>
      <c r="Z33" s="715">
        <v>9.9</v>
      </c>
      <c r="AA33" s="715"/>
      <c r="AB33" s="715"/>
      <c r="AC33" s="715"/>
      <c r="AD33" s="716" t="s">
        <v>229</v>
      </c>
      <c r="AE33" s="716"/>
      <c r="AF33" s="716"/>
      <c r="AG33" s="716"/>
      <c r="AH33" s="716"/>
      <c r="AI33" s="716"/>
      <c r="AJ33" s="716"/>
      <c r="AK33" s="716"/>
      <c r="AL33" s="681" t="s">
        <v>229</v>
      </c>
      <c r="AM33" s="682"/>
      <c r="AN33" s="682"/>
      <c r="AO33" s="717"/>
      <c r="AP33" s="756"/>
      <c r="AQ33" s="757"/>
      <c r="AR33" s="757"/>
      <c r="AS33" s="757"/>
      <c r="AT33" s="760"/>
      <c r="AU33" s="232"/>
      <c r="AV33" s="232"/>
      <c r="AW33" s="232"/>
      <c r="AX33" s="659" t="s">
        <v>321</v>
      </c>
      <c r="AY33" s="660"/>
      <c r="AZ33" s="660"/>
      <c r="BA33" s="660"/>
      <c r="BB33" s="660"/>
      <c r="BC33" s="660"/>
      <c r="BD33" s="660"/>
      <c r="BE33" s="660"/>
      <c r="BF33" s="661"/>
      <c r="BG33" s="742">
        <v>98.7</v>
      </c>
      <c r="BH33" s="663"/>
      <c r="BI33" s="663"/>
      <c r="BJ33" s="663"/>
      <c r="BK33" s="663"/>
      <c r="BL33" s="663"/>
      <c r="BM33" s="706">
        <v>93.6</v>
      </c>
      <c r="BN33" s="663"/>
      <c r="BO33" s="663"/>
      <c r="BP33" s="663"/>
      <c r="BQ33" s="727"/>
      <c r="BR33" s="742">
        <v>98.7</v>
      </c>
      <c r="BS33" s="663"/>
      <c r="BT33" s="663"/>
      <c r="BU33" s="663"/>
      <c r="BV33" s="663"/>
      <c r="BW33" s="663"/>
      <c r="BX33" s="706">
        <v>93.2</v>
      </c>
      <c r="BY33" s="663"/>
      <c r="BZ33" s="663"/>
      <c r="CA33" s="663"/>
      <c r="CB33" s="727"/>
      <c r="CD33" s="711" t="s">
        <v>322</v>
      </c>
      <c r="CE33" s="712"/>
      <c r="CF33" s="712"/>
      <c r="CG33" s="712"/>
      <c r="CH33" s="712"/>
      <c r="CI33" s="712"/>
      <c r="CJ33" s="712"/>
      <c r="CK33" s="712"/>
      <c r="CL33" s="712"/>
      <c r="CM33" s="712"/>
      <c r="CN33" s="712"/>
      <c r="CO33" s="712"/>
      <c r="CP33" s="712"/>
      <c r="CQ33" s="713"/>
      <c r="CR33" s="678">
        <v>3784802</v>
      </c>
      <c r="CS33" s="697"/>
      <c r="CT33" s="697"/>
      <c r="CU33" s="697"/>
      <c r="CV33" s="697"/>
      <c r="CW33" s="697"/>
      <c r="CX33" s="697"/>
      <c r="CY33" s="698"/>
      <c r="CZ33" s="681">
        <v>42</v>
      </c>
      <c r="DA33" s="699"/>
      <c r="DB33" s="699"/>
      <c r="DC33" s="700"/>
      <c r="DD33" s="684">
        <v>2864031</v>
      </c>
      <c r="DE33" s="697"/>
      <c r="DF33" s="697"/>
      <c r="DG33" s="697"/>
      <c r="DH33" s="697"/>
      <c r="DI33" s="697"/>
      <c r="DJ33" s="697"/>
      <c r="DK33" s="698"/>
      <c r="DL33" s="684">
        <v>2300758</v>
      </c>
      <c r="DM33" s="697"/>
      <c r="DN33" s="697"/>
      <c r="DO33" s="697"/>
      <c r="DP33" s="697"/>
      <c r="DQ33" s="697"/>
      <c r="DR33" s="697"/>
      <c r="DS33" s="697"/>
      <c r="DT33" s="697"/>
      <c r="DU33" s="697"/>
      <c r="DV33" s="698"/>
      <c r="DW33" s="681">
        <v>45.5</v>
      </c>
      <c r="DX33" s="699"/>
      <c r="DY33" s="699"/>
      <c r="DZ33" s="699"/>
      <c r="EA33" s="699"/>
      <c r="EB33" s="699"/>
      <c r="EC33" s="714"/>
    </row>
    <row r="34" spans="2:133" ht="11.25" customHeight="1">
      <c r="B34" s="675" t="s">
        <v>323</v>
      </c>
      <c r="C34" s="676"/>
      <c r="D34" s="676"/>
      <c r="E34" s="676"/>
      <c r="F34" s="676"/>
      <c r="G34" s="676"/>
      <c r="H34" s="676"/>
      <c r="I34" s="676"/>
      <c r="J34" s="676"/>
      <c r="K34" s="676"/>
      <c r="L34" s="676"/>
      <c r="M34" s="676"/>
      <c r="N34" s="676"/>
      <c r="O34" s="676"/>
      <c r="P34" s="676"/>
      <c r="Q34" s="677"/>
      <c r="R34" s="678">
        <v>20177</v>
      </c>
      <c r="S34" s="679"/>
      <c r="T34" s="679"/>
      <c r="U34" s="679"/>
      <c r="V34" s="679"/>
      <c r="W34" s="679"/>
      <c r="X34" s="679"/>
      <c r="Y34" s="680"/>
      <c r="Z34" s="715">
        <v>0.2</v>
      </c>
      <c r="AA34" s="715"/>
      <c r="AB34" s="715"/>
      <c r="AC34" s="715"/>
      <c r="AD34" s="716" t="s">
        <v>229</v>
      </c>
      <c r="AE34" s="716"/>
      <c r="AF34" s="716"/>
      <c r="AG34" s="716"/>
      <c r="AH34" s="716"/>
      <c r="AI34" s="716"/>
      <c r="AJ34" s="716"/>
      <c r="AK34" s="716"/>
      <c r="AL34" s="681" t="s">
        <v>229</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324</v>
      </c>
      <c r="CE34" s="712"/>
      <c r="CF34" s="712"/>
      <c r="CG34" s="712"/>
      <c r="CH34" s="712"/>
      <c r="CI34" s="712"/>
      <c r="CJ34" s="712"/>
      <c r="CK34" s="712"/>
      <c r="CL34" s="712"/>
      <c r="CM34" s="712"/>
      <c r="CN34" s="712"/>
      <c r="CO34" s="712"/>
      <c r="CP34" s="712"/>
      <c r="CQ34" s="713"/>
      <c r="CR34" s="678">
        <v>1261852</v>
      </c>
      <c r="CS34" s="679"/>
      <c r="CT34" s="679"/>
      <c r="CU34" s="679"/>
      <c r="CV34" s="679"/>
      <c r="CW34" s="679"/>
      <c r="CX34" s="679"/>
      <c r="CY34" s="680"/>
      <c r="CZ34" s="681">
        <v>14</v>
      </c>
      <c r="DA34" s="699"/>
      <c r="DB34" s="699"/>
      <c r="DC34" s="700"/>
      <c r="DD34" s="684">
        <v>867329</v>
      </c>
      <c r="DE34" s="679"/>
      <c r="DF34" s="679"/>
      <c r="DG34" s="679"/>
      <c r="DH34" s="679"/>
      <c r="DI34" s="679"/>
      <c r="DJ34" s="679"/>
      <c r="DK34" s="680"/>
      <c r="DL34" s="684">
        <v>733670</v>
      </c>
      <c r="DM34" s="679"/>
      <c r="DN34" s="679"/>
      <c r="DO34" s="679"/>
      <c r="DP34" s="679"/>
      <c r="DQ34" s="679"/>
      <c r="DR34" s="679"/>
      <c r="DS34" s="679"/>
      <c r="DT34" s="679"/>
      <c r="DU34" s="679"/>
      <c r="DV34" s="680"/>
      <c r="DW34" s="681">
        <v>14.5</v>
      </c>
      <c r="DX34" s="699"/>
      <c r="DY34" s="699"/>
      <c r="DZ34" s="699"/>
      <c r="EA34" s="699"/>
      <c r="EB34" s="699"/>
      <c r="EC34" s="714"/>
    </row>
    <row r="35" spans="2:133" ht="11.25" customHeight="1">
      <c r="B35" s="675" t="s">
        <v>325</v>
      </c>
      <c r="C35" s="676"/>
      <c r="D35" s="676"/>
      <c r="E35" s="676"/>
      <c r="F35" s="676"/>
      <c r="G35" s="676"/>
      <c r="H35" s="676"/>
      <c r="I35" s="676"/>
      <c r="J35" s="676"/>
      <c r="K35" s="676"/>
      <c r="L35" s="676"/>
      <c r="M35" s="676"/>
      <c r="N35" s="676"/>
      <c r="O35" s="676"/>
      <c r="P35" s="676"/>
      <c r="Q35" s="677"/>
      <c r="R35" s="678">
        <v>39735</v>
      </c>
      <c r="S35" s="679"/>
      <c r="T35" s="679"/>
      <c r="U35" s="679"/>
      <c r="V35" s="679"/>
      <c r="W35" s="679"/>
      <c r="X35" s="679"/>
      <c r="Y35" s="680"/>
      <c r="Z35" s="715">
        <v>0.4</v>
      </c>
      <c r="AA35" s="715"/>
      <c r="AB35" s="715"/>
      <c r="AC35" s="715"/>
      <c r="AD35" s="716" t="s">
        <v>229</v>
      </c>
      <c r="AE35" s="716"/>
      <c r="AF35" s="716"/>
      <c r="AG35" s="716"/>
      <c r="AH35" s="716"/>
      <c r="AI35" s="716"/>
      <c r="AJ35" s="716"/>
      <c r="AK35" s="716"/>
      <c r="AL35" s="681" t="s">
        <v>229</v>
      </c>
      <c r="AM35" s="682"/>
      <c r="AN35" s="682"/>
      <c r="AO35" s="717"/>
      <c r="AP35" s="235"/>
      <c r="AQ35" s="739" t="s">
        <v>326</v>
      </c>
      <c r="AR35" s="740"/>
      <c r="AS35" s="740"/>
      <c r="AT35" s="740"/>
      <c r="AU35" s="740"/>
      <c r="AV35" s="740"/>
      <c r="AW35" s="740"/>
      <c r="AX35" s="740"/>
      <c r="AY35" s="740"/>
      <c r="AZ35" s="740"/>
      <c r="BA35" s="740"/>
      <c r="BB35" s="740"/>
      <c r="BC35" s="740"/>
      <c r="BD35" s="740"/>
      <c r="BE35" s="740"/>
      <c r="BF35" s="741"/>
      <c r="BG35" s="739" t="s">
        <v>327</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328</v>
      </c>
      <c r="CE35" s="712"/>
      <c r="CF35" s="712"/>
      <c r="CG35" s="712"/>
      <c r="CH35" s="712"/>
      <c r="CI35" s="712"/>
      <c r="CJ35" s="712"/>
      <c r="CK35" s="712"/>
      <c r="CL35" s="712"/>
      <c r="CM35" s="712"/>
      <c r="CN35" s="712"/>
      <c r="CO35" s="712"/>
      <c r="CP35" s="712"/>
      <c r="CQ35" s="713"/>
      <c r="CR35" s="678">
        <v>10936</v>
      </c>
      <c r="CS35" s="697"/>
      <c r="CT35" s="697"/>
      <c r="CU35" s="697"/>
      <c r="CV35" s="697"/>
      <c r="CW35" s="697"/>
      <c r="CX35" s="697"/>
      <c r="CY35" s="698"/>
      <c r="CZ35" s="681">
        <v>0.1</v>
      </c>
      <c r="DA35" s="699"/>
      <c r="DB35" s="699"/>
      <c r="DC35" s="700"/>
      <c r="DD35" s="684">
        <v>6110</v>
      </c>
      <c r="DE35" s="697"/>
      <c r="DF35" s="697"/>
      <c r="DG35" s="697"/>
      <c r="DH35" s="697"/>
      <c r="DI35" s="697"/>
      <c r="DJ35" s="697"/>
      <c r="DK35" s="698"/>
      <c r="DL35" s="684">
        <v>6110</v>
      </c>
      <c r="DM35" s="697"/>
      <c r="DN35" s="697"/>
      <c r="DO35" s="697"/>
      <c r="DP35" s="697"/>
      <c r="DQ35" s="697"/>
      <c r="DR35" s="697"/>
      <c r="DS35" s="697"/>
      <c r="DT35" s="697"/>
      <c r="DU35" s="697"/>
      <c r="DV35" s="698"/>
      <c r="DW35" s="681">
        <v>0.1</v>
      </c>
      <c r="DX35" s="699"/>
      <c r="DY35" s="699"/>
      <c r="DZ35" s="699"/>
      <c r="EA35" s="699"/>
      <c r="EB35" s="699"/>
      <c r="EC35" s="714"/>
    </row>
    <row r="36" spans="2:133" ht="11.25" customHeight="1">
      <c r="B36" s="675" t="s">
        <v>329</v>
      </c>
      <c r="C36" s="676"/>
      <c r="D36" s="676"/>
      <c r="E36" s="676"/>
      <c r="F36" s="676"/>
      <c r="G36" s="676"/>
      <c r="H36" s="676"/>
      <c r="I36" s="676"/>
      <c r="J36" s="676"/>
      <c r="K36" s="676"/>
      <c r="L36" s="676"/>
      <c r="M36" s="676"/>
      <c r="N36" s="676"/>
      <c r="O36" s="676"/>
      <c r="P36" s="676"/>
      <c r="Q36" s="677"/>
      <c r="R36" s="678">
        <v>740218</v>
      </c>
      <c r="S36" s="679"/>
      <c r="T36" s="679"/>
      <c r="U36" s="679"/>
      <c r="V36" s="679"/>
      <c r="W36" s="679"/>
      <c r="X36" s="679"/>
      <c r="Y36" s="680"/>
      <c r="Z36" s="715">
        <v>7.7</v>
      </c>
      <c r="AA36" s="715"/>
      <c r="AB36" s="715"/>
      <c r="AC36" s="715"/>
      <c r="AD36" s="716" t="s">
        <v>229</v>
      </c>
      <c r="AE36" s="716"/>
      <c r="AF36" s="716"/>
      <c r="AG36" s="716"/>
      <c r="AH36" s="716"/>
      <c r="AI36" s="716"/>
      <c r="AJ36" s="716"/>
      <c r="AK36" s="716"/>
      <c r="AL36" s="681" t="s">
        <v>229</v>
      </c>
      <c r="AM36" s="682"/>
      <c r="AN36" s="682"/>
      <c r="AO36" s="717"/>
      <c r="AP36" s="235"/>
      <c r="AQ36" s="730" t="s">
        <v>330</v>
      </c>
      <c r="AR36" s="731"/>
      <c r="AS36" s="731"/>
      <c r="AT36" s="731"/>
      <c r="AU36" s="731"/>
      <c r="AV36" s="731"/>
      <c r="AW36" s="731"/>
      <c r="AX36" s="731"/>
      <c r="AY36" s="732"/>
      <c r="AZ36" s="733">
        <v>971981</v>
      </c>
      <c r="BA36" s="734"/>
      <c r="BB36" s="734"/>
      <c r="BC36" s="734"/>
      <c r="BD36" s="734"/>
      <c r="BE36" s="734"/>
      <c r="BF36" s="735"/>
      <c r="BG36" s="736" t="s">
        <v>331</v>
      </c>
      <c r="BH36" s="737"/>
      <c r="BI36" s="737"/>
      <c r="BJ36" s="737"/>
      <c r="BK36" s="737"/>
      <c r="BL36" s="737"/>
      <c r="BM36" s="737"/>
      <c r="BN36" s="737"/>
      <c r="BO36" s="737"/>
      <c r="BP36" s="737"/>
      <c r="BQ36" s="737"/>
      <c r="BR36" s="737"/>
      <c r="BS36" s="737"/>
      <c r="BT36" s="737"/>
      <c r="BU36" s="738"/>
      <c r="BV36" s="733">
        <v>33135</v>
      </c>
      <c r="BW36" s="734"/>
      <c r="BX36" s="734"/>
      <c r="BY36" s="734"/>
      <c r="BZ36" s="734"/>
      <c r="CA36" s="734"/>
      <c r="CB36" s="735"/>
      <c r="CD36" s="711" t="s">
        <v>332</v>
      </c>
      <c r="CE36" s="712"/>
      <c r="CF36" s="712"/>
      <c r="CG36" s="712"/>
      <c r="CH36" s="712"/>
      <c r="CI36" s="712"/>
      <c r="CJ36" s="712"/>
      <c r="CK36" s="712"/>
      <c r="CL36" s="712"/>
      <c r="CM36" s="712"/>
      <c r="CN36" s="712"/>
      <c r="CO36" s="712"/>
      <c r="CP36" s="712"/>
      <c r="CQ36" s="713"/>
      <c r="CR36" s="678">
        <v>1185539</v>
      </c>
      <c r="CS36" s="679"/>
      <c r="CT36" s="679"/>
      <c r="CU36" s="679"/>
      <c r="CV36" s="679"/>
      <c r="CW36" s="679"/>
      <c r="CX36" s="679"/>
      <c r="CY36" s="680"/>
      <c r="CZ36" s="681">
        <v>13.2</v>
      </c>
      <c r="DA36" s="699"/>
      <c r="DB36" s="699"/>
      <c r="DC36" s="700"/>
      <c r="DD36" s="684">
        <v>885399</v>
      </c>
      <c r="DE36" s="679"/>
      <c r="DF36" s="679"/>
      <c r="DG36" s="679"/>
      <c r="DH36" s="679"/>
      <c r="DI36" s="679"/>
      <c r="DJ36" s="679"/>
      <c r="DK36" s="680"/>
      <c r="DL36" s="684">
        <v>826265</v>
      </c>
      <c r="DM36" s="679"/>
      <c r="DN36" s="679"/>
      <c r="DO36" s="679"/>
      <c r="DP36" s="679"/>
      <c r="DQ36" s="679"/>
      <c r="DR36" s="679"/>
      <c r="DS36" s="679"/>
      <c r="DT36" s="679"/>
      <c r="DU36" s="679"/>
      <c r="DV36" s="680"/>
      <c r="DW36" s="681">
        <v>16.3</v>
      </c>
      <c r="DX36" s="699"/>
      <c r="DY36" s="699"/>
      <c r="DZ36" s="699"/>
      <c r="EA36" s="699"/>
      <c r="EB36" s="699"/>
      <c r="EC36" s="714"/>
    </row>
    <row r="37" spans="2:133" ht="11.25" customHeight="1">
      <c r="B37" s="675" t="s">
        <v>333</v>
      </c>
      <c r="C37" s="676"/>
      <c r="D37" s="676"/>
      <c r="E37" s="676"/>
      <c r="F37" s="676"/>
      <c r="G37" s="676"/>
      <c r="H37" s="676"/>
      <c r="I37" s="676"/>
      <c r="J37" s="676"/>
      <c r="K37" s="676"/>
      <c r="L37" s="676"/>
      <c r="M37" s="676"/>
      <c r="N37" s="676"/>
      <c r="O37" s="676"/>
      <c r="P37" s="676"/>
      <c r="Q37" s="677"/>
      <c r="R37" s="678">
        <v>233896</v>
      </c>
      <c r="S37" s="679"/>
      <c r="T37" s="679"/>
      <c r="U37" s="679"/>
      <c r="V37" s="679"/>
      <c r="W37" s="679"/>
      <c r="X37" s="679"/>
      <c r="Y37" s="680"/>
      <c r="Z37" s="715">
        <v>2.4</v>
      </c>
      <c r="AA37" s="715"/>
      <c r="AB37" s="715"/>
      <c r="AC37" s="715"/>
      <c r="AD37" s="716" t="s">
        <v>229</v>
      </c>
      <c r="AE37" s="716"/>
      <c r="AF37" s="716"/>
      <c r="AG37" s="716"/>
      <c r="AH37" s="716"/>
      <c r="AI37" s="716"/>
      <c r="AJ37" s="716"/>
      <c r="AK37" s="716"/>
      <c r="AL37" s="681" t="s">
        <v>235</v>
      </c>
      <c r="AM37" s="682"/>
      <c r="AN37" s="682"/>
      <c r="AO37" s="717"/>
      <c r="AQ37" s="718" t="s">
        <v>334</v>
      </c>
      <c r="AR37" s="719"/>
      <c r="AS37" s="719"/>
      <c r="AT37" s="719"/>
      <c r="AU37" s="719"/>
      <c r="AV37" s="719"/>
      <c r="AW37" s="719"/>
      <c r="AX37" s="719"/>
      <c r="AY37" s="720"/>
      <c r="AZ37" s="678">
        <v>58888</v>
      </c>
      <c r="BA37" s="679"/>
      <c r="BB37" s="679"/>
      <c r="BC37" s="679"/>
      <c r="BD37" s="697"/>
      <c r="BE37" s="697"/>
      <c r="BF37" s="721"/>
      <c r="BG37" s="711" t="s">
        <v>335</v>
      </c>
      <c r="BH37" s="712"/>
      <c r="BI37" s="712"/>
      <c r="BJ37" s="712"/>
      <c r="BK37" s="712"/>
      <c r="BL37" s="712"/>
      <c r="BM37" s="712"/>
      <c r="BN37" s="712"/>
      <c r="BO37" s="712"/>
      <c r="BP37" s="712"/>
      <c r="BQ37" s="712"/>
      <c r="BR37" s="712"/>
      <c r="BS37" s="712"/>
      <c r="BT37" s="712"/>
      <c r="BU37" s="713"/>
      <c r="BV37" s="678">
        <v>3388</v>
      </c>
      <c r="BW37" s="679"/>
      <c r="BX37" s="679"/>
      <c r="BY37" s="679"/>
      <c r="BZ37" s="679"/>
      <c r="CA37" s="679"/>
      <c r="CB37" s="722"/>
      <c r="CD37" s="711" t="s">
        <v>336</v>
      </c>
      <c r="CE37" s="712"/>
      <c r="CF37" s="712"/>
      <c r="CG37" s="712"/>
      <c r="CH37" s="712"/>
      <c r="CI37" s="712"/>
      <c r="CJ37" s="712"/>
      <c r="CK37" s="712"/>
      <c r="CL37" s="712"/>
      <c r="CM37" s="712"/>
      <c r="CN37" s="712"/>
      <c r="CO37" s="712"/>
      <c r="CP37" s="712"/>
      <c r="CQ37" s="713"/>
      <c r="CR37" s="678">
        <v>575326</v>
      </c>
      <c r="CS37" s="697"/>
      <c r="CT37" s="697"/>
      <c r="CU37" s="697"/>
      <c r="CV37" s="697"/>
      <c r="CW37" s="697"/>
      <c r="CX37" s="697"/>
      <c r="CY37" s="698"/>
      <c r="CZ37" s="681">
        <v>6.4</v>
      </c>
      <c r="DA37" s="699"/>
      <c r="DB37" s="699"/>
      <c r="DC37" s="700"/>
      <c r="DD37" s="684">
        <v>565869</v>
      </c>
      <c r="DE37" s="697"/>
      <c r="DF37" s="697"/>
      <c r="DG37" s="697"/>
      <c r="DH37" s="697"/>
      <c r="DI37" s="697"/>
      <c r="DJ37" s="697"/>
      <c r="DK37" s="698"/>
      <c r="DL37" s="684">
        <v>563580</v>
      </c>
      <c r="DM37" s="697"/>
      <c r="DN37" s="697"/>
      <c r="DO37" s="697"/>
      <c r="DP37" s="697"/>
      <c r="DQ37" s="697"/>
      <c r="DR37" s="697"/>
      <c r="DS37" s="697"/>
      <c r="DT37" s="697"/>
      <c r="DU37" s="697"/>
      <c r="DV37" s="698"/>
      <c r="DW37" s="681">
        <v>11.1</v>
      </c>
      <c r="DX37" s="699"/>
      <c r="DY37" s="699"/>
      <c r="DZ37" s="699"/>
      <c r="EA37" s="699"/>
      <c r="EB37" s="699"/>
      <c r="EC37" s="714"/>
    </row>
    <row r="38" spans="2:133" ht="11.25" customHeight="1">
      <c r="B38" s="675" t="s">
        <v>337</v>
      </c>
      <c r="C38" s="676"/>
      <c r="D38" s="676"/>
      <c r="E38" s="676"/>
      <c r="F38" s="676"/>
      <c r="G38" s="676"/>
      <c r="H38" s="676"/>
      <c r="I38" s="676"/>
      <c r="J38" s="676"/>
      <c r="K38" s="676"/>
      <c r="L38" s="676"/>
      <c r="M38" s="676"/>
      <c r="N38" s="676"/>
      <c r="O38" s="676"/>
      <c r="P38" s="676"/>
      <c r="Q38" s="677"/>
      <c r="R38" s="678">
        <v>123681</v>
      </c>
      <c r="S38" s="679"/>
      <c r="T38" s="679"/>
      <c r="U38" s="679"/>
      <c r="V38" s="679"/>
      <c r="W38" s="679"/>
      <c r="X38" s="679"/>
      <c r="Y38" s="680"/>
      <c r="Z38" s="715">
        <v>1.3</v>
      </c>
      <c r="AA38" s="715"/>
      <c r="AB38" s="715"/>
      <c r="AC38" s="715"/>
      <c r="AD38" s="716">
        <v>902</v>
      </c>
      <c r="AE38" s="716"/>
      <c r="AF38" s="716"/>
      <c r="AG38" s="716"/>
      <c r="AH38" s="716"/>
      <c r="AI38" s="716"/>
      <c r="AJ38" s="716"/>
      <c r="AK38" s="716"/>
      <c r="AL38" s="681">
        <v>0</v>
      </c>
      <c r="AM38" s="682"/>
      <c r="AN38" s="682"/>
      <c r="AO38" s="717"/>
      <c r="AQ38" s="718" t="s">
        <v>338</v>
      </c>
      <c r="AR38" s="719"/>
      <c r="AS38" s="719"/>
      <c r="AT38" s="719"/>
      <c r="AU38" s="719"/>
      <c r="AV38" s="719"/>
      <c r="AW38" s="719"/>
      <c r="AX38" s="719"/>
      <c r="AY38" s="720"/>
      <c r="AZ38" s="678" t="s">
        <v>229</v>
      </c>
      <c r="BA38" s="679"/>
      <c r="BB38" s="679"/>
      <c r="BC38" s="679"/>
      <c r="BD38" s="697"/>
      <c r="BE38" s="697"/>
      <c r="BF38" s="721"/>
      <c r="BG38" s="711" t="s">
        <v>339</v>
      </c>
      <c r="BH38" s="712"/>
      <c r="BI38" s="712"/>
      <c r="BJ38" s="712"/>
      <c r="BK38" s="712"/>
      <c r="BL38" s="712"/>
      <c r="BM38" s="712"/>
      <c r="BN38" s="712"/>
      <c r="BO38" s="712"/>
      <c r="BP38" s="712"/>
      <c r="BQ38" s="712"/>
      <c r="BR38" s="712"/>
      <c r="BS38" s="712"/>
      <c r="BT38" s="712"/>
      <c r="BU38" s="713"/>
      <c r="BV38" s="678">
        <v>2281</v>
      </c>
      <c r="BW38" s="679"/>
      <c r="BX38" s="679"/>
      <c r="BY38" s="679"/>
      <c r="BZ38" s="679"/>
      <c r="CA38" s="679"/>
      <c r="CB38" s="722"/>
      <c r="CD38" s="711" t="s">
        <v>340</v>
      </c>
      <c r="CE38" s="712"/>
      <c r="CF38" s="712"/>
      <c r="CG38" s="712"/>
      <c r="CH38" s="712"/>
      <c r="CI38" s="712"/>
      <c r="CJ38" s="712"/>
      <c r="CK38" s="712"/>
      <c r="CL38" s="712"/>
      <c r="CM38" s="712"/>
      <c r="CN38" s="712"/>
      <c r="CO38" s="712"/>
      <c r="CP38" s="712"/>
      <c r="CQ38" s="713"/>
      <c r="CR38" s="678">
        <v>971981</v>
      </c>
      <c r="CS38" s="679"/>
      <c r="CT38" s="679"/>
      <c r="CU38" s="679"/>
      <c r="CV38" s="679"/>
      <c r="CW38" s="679"/>
      <c r="CX38" s="679"/>
      <c r="CY38" s="680"/>
      <c r="CZ38" s="681">
        <v>10.8</v>
      </c>
      <c r="DA38" s="699"/>
      <c r="DB38" s="699"/>
      <c r="DC38" s="700"/>
      <c r="DD38" s="684">
        <v>826195</v>
      </c>
      <c r="DE38" s="679"/>
      <c r="DF38" s="679"/>
      <c r="DG38" s="679"/>
      <c r="DH38" s="679"/>
      <c r="DI38" s="679"/>
      <c r="DJ38" s="679"/>
      <c r="DK38" s="680"/>
      <c r="DL38" s="684">
        <v>734713</v>
      </c>
      <c r="DM38" s="679"/>
      <c r="DN38" s="679"/>
      <c r="DO38" s="679"/>
      <c r="DP38" s="679"/>
      <c r="DQ38" s="679"/>
      <c r="DR38" s="679"/>
      <c r="DS38" s="679"/>
      <c r="DT38" s="679"/>
      <c r="DU38" s="679"/>
      <c r="DV38" s="680"/>
      <c r="DW38" s="681">
        <v>14.5</v>
      </c>
      <c r="DX38" s="699"/>
      <c r="DY38" s="699"/>
      <c r="DZ38" s="699"/>
      <c r="EA38" s="699"/>
      <c r="EB38" s="699"/>
      <c r="EC38" s="714"/>
    </row>
    <row r="39" spans="2:133" ht="11.25" customHeight="1">
      <c r="B39" s="675" t="s">
        <v>341</v>
      </c>
      <c r="C39" s="676"/>
      <c r="D39" s="676"/>
      <c r="E39" s="676"/>
      <c r="F39" s="676"/>
      <c r="G39" s="676"/>
      <c r="H39" s="676"/>
      <c r="I39" s="676"/>
      <c r="J39" s="676"/>
      <c r="K39" s="676"/>
      <c r="L39" s="676"/>
      <c r="M39" s="676"/>
      <c r="N39" s="676"/>
      <c r="O39" s="676"/>
      <c r="P39" s="676"/>
      <c r="Q39" s="677"/>
      <c r="R39" s="678">
        <v>709000</v>
      </c>
      <c r="S39" s="679"/>
      <c r="T39" s="679"/>
      <c r="U39" s="679"/>
      <c r="V39" s="679"/>
      <c r="W39" s="679"/>
      <c r="X39" s="679"/>
      <c r="Y39" s="680"/>
      <c r="Z39" s="715">
        <v>7.4</v>
      </c>
      <c r="AA39" s="715"/>
      <c r="AB39" s="715"/>
      <c r="AC39" s="715"/>
      <c r="AD39" s="716" t="s">
        <v>235</v>
      </c>
      <c r="AE39" s="716"/>
      <c r="AF39" s="716"/>
      <c r="AG39" s="716"/>
      <c r="AH39" s="716"/>
      <c r="AI39" s="716"/>
      <c r="AJ39" s="716"/>
      <c r="AK39" s="716"/>
      <c r="AL39" s="681" t="s">
        <v>229</v>
      </c>
      <c r="AM39" s="682"/>
      <c r="AN39" s="682"/>
      <c r="AO39" s="717"/>
      <c r="AQ39" s="718" t="s">
        <v>342</v>
      </c>
      <c r="AR39" s="719"/>
      <c r="AS39" s="719"/>
      <c r="AT39" s="719"/>
      <c r="AU39" s="719"/>
      <c r="AV39" s="719"/>
      <c r="AW39" s="719"/>
      <c r="AX39" s="719"/>
      <c r="AY39" s="720"/>
      <c r="AZ39" s="678" t="s">
        <v>229</v>
      </c>
      <c r="BA39" s="679"/>
      <c r="BB39" s="679"/>
      <c r="BC39" s="679"/>
      <c r="BD39" s="697"/>
      <c r="BE39" s="697"/>
      <c r="BF39" s="721"/>
      <c r="BG39" s="711" t="s">
        <v>343</v>
      </c>
      <c r="BH39" s="712"/>
      <c r="BI39" s="712"/>
      <c r="BJ39" s="712"/>
      <c r="BK39" s="712"/>
      <c r="BL39" s="712"/>
      <c r="BM39" s="712"/>
      <c r="BN39" s="712"/>
      <c r="BO39" s="712"/>
      <c r="BP39" s="712"/>
      <c r="BQ39" s="712"/>
      <c r="BR39" s="712"/>
      <c r="BS39" s="712"/>
      <c r="BT39" s="712"/>
      <c r="BU39" s="713"/>
      <c r="BV39" s="678">
        <v>3763</v>
      </c>
      <c r="BW39" s="679"/>
      <c r="BX39" s="679"/>
      <c r="BY39" s="679"/>
      <c r="BZ39" s="679"/>
      <c r="CA39" s="679"/>
      <c r="CB39" s="722"/>
      <c r="CD39" s="711" t="s">
        <v>344</v>
      </c>
      <c r="CE39" s="712"/>
      <c r="CF39" s="712"/>
      <c r="CG39" s="712"/>
      <c r="CH39" s="712"/>
      <c r="CI39" s="712"/>
      <c r="CJ39" s="712"/>
      <c r="CK39" s="712"/>
      <c r="CL39" s="712"/>
      <c r="CM39" s="712"/>
      <c r="CN39" s="712"/>
      <c r="CO39" s="712"/>
      <c r="CP39" s="712"/>
      <c r="CQ39" s="713"/>
      <c r="CR39" s="678">
        <v>318494</v>
      </c>
      <c r="CS39" s="697"/>
      <c r="CT39" s="697"/>
      <c r="CU39" s="697"/>
      <c r="CV39" s="697"/>
      <c r="CW39" s="697"/>
      <c r="CX39" s="697"/>
      <c r="CY39" s="698"/>
      <c r="CZ39" s="681">
        <v>3.5</v>
      </c>
      <c r="DA39" s="699"/>
      <c r="DB39" s="699"/>
      <c r="DC39" s="700"/>
      <c r="DD39" s="684">
        <v>278998</v>
      </c>
      <c r="DE39" s="697"/>
      <c r="DF39" s="697"/>
      <c r="DG39" s="697"/>
      <c r="DH39" s="697"/>
      <c r="DI39" s="697"/>
      <c r="DJ39" s="697"/>
      <c r="DK39" s="698"/>
      <c r="DL39" s="684" t="s">
        <v>235</v>
      </c>
      <c r="DM39" s="697"/>
      <c r="DN39" s="697"/>
      <c r="DO39" s="697"/>
      <c r="DP39" s="697"/>
      <c r="DQ39" s="697"/>
      <c r="DR39" s="697"/>
      <c r="DS39" s="697"/>
      <c r="DT39" s="697"/>
      <c r="DU39" s="697"/>
      <c r="DV39" s="698"/>
      <c r="DW39" s="681" t="s">
        <v>229</v>
      </c>
      <c r="DX39" s="699"/>
      <c r="DY39" s="699"/>
      <c r="DZ39" s="699"/>
      <c r="EA39" s="699"/>
      <c r="EB39" s="699"/>
      <c r="EC39" s="714"/>
    </row>
    <row r="40" spans="2:133" ht="11.25" customHeight="1">
      <c r="B40" s="675" t="s">
        <v>345</v>
      </c>
      <c r="C40" s="676"/>
      <c r="D40" s="676"/>
      <c r="E40" s="676"/>
      <c r="F40" s="676"/>
      <c r="G40" s="676"/>
      <c r="H40" s="676"/>
      <c r="I40" s="676"/>
      <c r="J40" s="676"/>
      <c r="K40" s="676"/>
      <c r="L40" s="676"/>
      <c r="M40" s="676"/>
      <c r="N40" s="676"/>
      <c r="O40" s="676"/>
      <c r="P40" s="676"/>
      <c r="Q40" s="677"/>
      <c r="R40" s="678" t="s">
        <v>229</v>
      </c>
      <c r="S40" s="679"/>
      <c r="T40" s="679"/>
      <c r="U40" s="679"/>
      <c r="V40" s="679"/>
      <c r="W40" s="679"/>
      <c r="X40" s="679"/>
      <c r="Y40" s="680"/>
      <c r="Z40" s="715" t="s">
        <v>229</v>
      </c>
      <c r="AA40" s="715"/>
      <c r="AB40" s="715"/>
      <c r="AC40" s="715"/>
      <c r="AD40" s="716" t="s">
        <v>235</v>
      </c>
      <c r="AE40" s="716"/>
      <c r="AF40" s="716"/>
      <c r="AG40" s="716"/>
      <c r="AH40" s="716"/>
      <c r="AI40" s="716"/>
      <c r="AJ40" s="716"/>
      <c r="AK40" s="716"/>
      <c r="AL40" s="681" t="s">
        <v>229</v>
      </c>
      <c r="AM40" s="682"/>
      <c r="AN40" s="682"/>
      <c r="AO40" s="717"/>
      <c r="AQ40" s="718" t="s">
        <v>346</v>
      </c>
      <c r="AR40" s="719"/>
      <c r="AS40" s="719"/>
      <c r="AT40" s="719"/>
      <c r="AU40" s="719"/>
      <c r="AV40" s="719"/>
      <c r="AW40" s="719"/>
      <c r="AX40" s="719"/>
      <c r="AY40" s="720"/>
      <c r="AZ40" s="678" t="s">
        <v>235</v>
      </c>
      <c r="BA40" s="679"/>
      <c r="BB40" s="679"/>
      <c r="BC40" s="679"/>
      <c r="BD40" s="697"/>
      <c r="BE40" s="697"/>
      <c r="BF40" s="721"/>
      <c r="BG40" s="723" t="s">
        <v>347</v>
      </c>
      <c r="BH40" s="724"/>
      <c r="BI40" s="724"/>
      <c r="BJ40" s="724"/>
      <c r="BK40" s="724"/>
      <c r="BL40" s="236"/>
      <c r="BM40" s="712" t="s">
        <v>348</v>
      </c>
      <c r="BN40" s="712"/>
      <c r="BO40" s="712"/>
      <c r="BP40" s="712"/>
      <c r="BQ40" s="712"/>
      <c r="BR40" s="712"/>
      <c r="BS40" s="712"/>
      <c r="BT40" s="712"/>
      <c r="BU40" s="713"/>
      <c r="BV40" s="678">
        <v>105</v>
      </c>
      <c r="BW40" s="679"/>
      <c r="BX40" s="679"/>
      <c r="BY40" s="679"/>
      <c r="BZ40" s="679"/>
      <c r="CA40" s="679"/>
      <c r="CB40" s="722"/>
      <c r="CD40" s="711" t="s">
        <v>349</v>
      </c>
      <c r="CE40" s="712"/>
      <c r="CF40" s="712"/>
      <c r="CG40" s="712"/>
      <c r="CH40" s="712"/>
      <c r="CI40" s="712"/>
      <c r="CJ40" s="712"/>
      <c r="CK40" s="712"/>
      <c r="CL40" s="712"/>
      <c r="CM40" s="712"/>
      <c r="CN40" s="712"/>
      <c r="CO40" s="712"/>
      <c r="CP40" s="712"/>
      <c r="CQ40" s="713"/>
      <c r="CR40" s="678">
        <v>36000</v>
      </c>
      <c r="CS40" s="679"/>
      <c r="CT40" s="679"/>
      <c r="CU40" s="679"/>
      <c r="CV40" s="679"/>
      <c r="CW40" s="679"/>
      <c r="CX40" s="679"/>
      <c r="CY40" s="680"/>
      <c r="CZ40" s="681">
        <v>0.4</v>
      </c>
      <c r="DA40" s="699"/>
      <c r="DB40" s="699"/>
      <c r="DC40" s="700"/>
      <c r="DD40" s="684" t="s">
        <v>229</v>
      </c>
      <c r="DE40" s="679"/>
      <c r="DF40" s="679"/>
      <c r="DG40" s="679"/>
      <c r="DH40" s="679"/>
      <c r="DI40" s="679"/>
      <c r="DJ40" s="679"/>
      <c r="DK40" s="680"/>
      <c r="DL40" s="684" t="s">
        <v>229</v>
      </c>
      <c r="DM40" s="679"/>
      <c r="DN40" s="679"/>
      <c r="DO40" s="679"/>
      <c r="DP40" s="679"/>
      <c r="DQ40" s="679"/>
      <c r="DR40" s="679"/>
      <c r="DS40" s="679"/>
      <c r="DT40" s="679"/>
      <c r="DU40" s="679"/>
      <c r="DV40" s="680"/>
      <c r="DW40" s="681" t="s">
        <v>229</v>
      </c>
      <c r="DX40" s="699"/>
      <c r="DY40" s="699"/>
      <c r="DZ40" s="699"/>
      <c r="EA40" s="699"/>
      <c r="EB40" s="699"/>
      <c r="EC40" s="714"/>
    </row>
    <row r="41" spans="2:133" ht="11.25" customHeight="1">
      <c r="B41" s="675" t="s">
        <v>350</v>
      </c>
      <c r="C41" s="676"/>
      <c r="D41" s="676"/>
      <c r="E41" s="676"/>
      <c r="F41" s="676"/>
      <c r="G41" s="676"/>
      <c r="H41" s="676"/>
      <c r="I41" s="676"/>
      <c r="J41" s="676"/>
      <c r="K41" s="676"/>
      <c r="L41" s="676"/>
      <c r="M41" s="676"/>
      <c r="N41" s="676"/>
      <c r="O41" s="676"/>
      <c r="P41" s="676"/>
      <c r="Q41" s="677"/>
      <c r="R41" s="678">
        <v>188000</v>
      </c>
      <c r="S41" s="679"/>
      <c r="T41" s="679"/>
      <c r="U41" s="679"/>
      <c r="V41" s="679"/>
      <c r="W41" s="679"/>
      <c r="X41" s="679"/>
      <c r="Y41" s="680"/>
      <c r="Z41" s="715">
        <v>2</v>
      </c>
      <c r="AA41" s="715"/>
      <c r="AB41" s="715"/>
      <c r="AC41" s="715"/>
      <c r="AD41" s="716" t="s">
        <v>235</v>
      </c>
      <c r="AE41" s="716"/>
      <c r="AF41" s="716"/>
      <c r="AG41" s="716"/>
      <c r="AH41" s="716"/>
      <c r="AI41" s="716"/>
      <c r="AJ41" s="716"/>
      <c r="AK41" s="716"/>
      <c r="AL41" s="681" t="s">
        <v>229</v>
      </c>
      <c r="AM41" s="682"/>
      <c r="AN41" s="682"/>
      <c r="AO41" s="717"/>
      <c r="AQ41" s="718" t="s">
        <v>351</v>
      </c>
      <c r="AR41" s="719"/>
      <c r="AS41" s="719"/>
      <c r="AT41" s="719"/>
      <c r="AU41" s="719"/>
      <c r="AV41" s="719"/>
      <c r="AW41" s="719"/>
      <c r="AX41" s="719"/>
      <c r="AY41" s="720"/>
      <c r="AZ41" s="678">
        <v>209374</v>
      </c>
      <c r="BA41" s="679"/>
      <c r="BB41" s="679"/>
      <c r="BC41" s="679"/>
      <c r="BD41" s="697"/>
      <c r="BE41" s="697"/>
      <c r="BF41" s="721"/>
      <c r="BG41" s="723"/>
      <c r="BH41" s="724"/>
      <c r="BI41" s="724"/>
      <c r="BJ41" s="724"/>
      <c r="BK41" s="724"/>
      <c r="BL41" s="236"/>
      <c r="BM41" s="712" t="s">
        <v>352</v>
      </c>
      <c r="BN41" s="712"/>
      <c r="BO41" s="712"/>
      <c r="BP41" s="712"/>
      <c r="BQ41" s="712"/>
      <c r="BR41" s="712"/>
      <c r="BS41" s="712"/>
      <c r="BT41" s="712"/>
      <c r="BU41" s="713"/>
      <c r="BV41" s="678" t="s">
        <v>235</v>
      </c>
      <c r="BW41" s="679"/>
      <c r="BX41" s="679"/>
      <c r="BY41" s="679"/>
      <c r="BZ41" s="679"/>
      <c r="CA41" s="679"/>
      <c r="CB41" s="722"/>
      <c r="CD41" s="711" t="s">
        <v>353</v>
      </c>
      <c r="CE41" s="712"/>
      <c r="CF41" s="712"/>
      <c r="CG41" s="712"/>
      <c r="CH41" s="712"/>
      <c r="CI41" s="712"/>
      <c r="CJ41" s="712"/>
      <c r="CK41" s="712"/>
      <c r="CL41" s="712"/>
      <c r="CM41" s="712"/>
      <c r="CN41" s="712"/>
      <c r="CO41" s="712"/>
      <c r="CP41" s="712"/>
      <c r="CQ41" s="713"/>
      <c r="CR41" s="678" t="s">
        <v>229</v>
      </c>
      <c r="CS41" s="697"/>
      <c r="CT41" s="697"/>
      <c r="CU41" s="697"/>
      <c r="CV41" s="697"/>
      <c r="CW41" s="697"/>
      <c r="CX41" s="697"/>
      <c r="CY41" s="698"/>
      <c r="CZ41" s="681" t="s">
        <v>235</v>
      </c>
      <c r="DA41" s="699"/>
      <c r="DB41" s="699"/>
      <c r="DC41" s="700"/>
      <c r="DD41" s="684" t="s">
        <v>229</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c r="B42" s="659" t="s">
        <v>354</v>
      </c>
      <c r="C42" s="660"/>
      <c r="D42" s="660"/>
      <c r="E42" s="660"/>
      <c r="F42" s="660"/>
      <c r="G42" s="660"/>
      <c r="H42" s="660"/>
      <c r="I42" s="660"/>
      <c r="J42" s="660"/>
      <c r="K42" s="660"/>
      <c r="L42" s="660"/>
      <c r="M42" s="660"/>
      <c r="N42" s="660"/>
      <c r="O42" s="660"/>
      <c r="P42" s="660"/>
      <c r="Q42" s="661"/>
      <c r="R42" s="662">
        <v>9570076</v>
      </c>
      <c r="S42" s="701"/>
      <c r="T42" s="701"/>
      <c r="U42" s="701"/>
      <c r="V42" s="701"/>
      <c r="W42" s="701"/>
      <c r="X42" s="701"/>
      <c r="Y42" s="703"/>
      <c r="Z42" s="704">
        <v>100</v>
      </c>
      <c r="AA42" s="704"/>
      <c r="AB42" s="704"/>
      <c r="AC42" s="704"/>
      <c r="AD42" s="705">
        <v>4868870</v>
      </c>
      <c r="AE42" s="705"/>
      <c r="AF42" s="705"/>
      <c r="AG42" s="705"/>
      <c r="AH42" s="705"/>
      <c r="AI42" s="705"/>
      <c r="AJ42" s="705"/>
      <c r="AK42" s="705"/>
      <c r="AL42" s="665">
        <v>100</v>
      </c>
      <c r="AM42" s="706"/>
      <c r="AN42" s="706"/>
      <c r="AO42" s="707"/>
      <c r="AQ42" s="708" t="s">
        <v>355</v>
      </c>
      <c r="AR42" s="709"/>
      <c r="AS42" s="709"/>
      <c r="AT42" s="709"/>
      <c r="AU42" s="709"/>
      <c r="AV42" s="709"/>
      <c r="AW42" s="709"/>
      <c r="AX42" s="709"/>
      <c r="AY42" s="710"/>
      <c r="AZ42" s="662">
        <v>703719</v>
      </c>
      <c r="BA42" s="701"/>
      <c r="BB42" s="701"/>
      <c r="BC42" s="701"/>
      <c r="BD42" s="663"/>
      <c r="BE42" s="663"/>
      <c r="BF42" s="727"/>
      <c r="BG42" s="725"/>
      <c r="BH42" s="726"/>
      <c r="BI42" s="726"/>
      <c r="BJ42" s="726"/>
      <c r="BK42" s="726"/>
      <c r="BL42" s="237"/>
      <c r="BM42" s="728" t="s">
        <v>356</v>
      </c>
      <c r="BN42" s="728"/>
      <c r="BO42" s="728"/>
      <c r="BP42" s="728"/>
      <c r="BQ42" s="728"/>
      <c r="BR42" s="728"/>
      <c r="BS42" s="728"/>
      <c r="BT42" s="728"/>
      <c r="BU42" s="729"/>
      <c r="BV42" s="662">
        <v>428</v>
      </c>
      <c r="BW42" s="701"/>
      <c r="BX42" s="701"/>
      <c r="BY42" s="701"/>
      <c r="BZ42" s="701"/>
      <c r="CA42" s="701"/>
      <c r="CB42" s="702"/>
      <c r="CD42" s="675" t="s">
        <v>357</v>
      </c>
      <c r="CE42" s="676"/>
      <c r="CF42" s="676"/>
      <c r="CG42" s="676"/>
      <c r="CH42" s="676"/>
      <c r="CI42" s="676"/>
      <c r="CJ42" s="676"/>
      <c r="CK42" s="676"/>
      <c r="CL42" s="676"/>
      <c r="CM42" s="676"/>
      <c r="CN42" s="676"/>
      <c r="CO42" s="676"/>
      <c r="CP42" s="676"/>
      <c r="CQ42" s="677"/>
      <c r="CR42" s="678">
        <v>1619166</v>
      </c>
      <c r="CS42" s="679"/>
      <c r="CT42" s="679"/>
      <c r="CU42" s="679"/>
      <c r="CV42" s="679"/>
      <c r="CW42" s="679"/>
      <c r="CX42" s="679"/>
      <c r="CY42" s="680"/>
      <c r="CZ42" s="681">
        <v>18</v>
      </c>
      <c r="DA42" s="682"/>
      <c r="DB42" s="682"/>
      <c r="DC42" s="683"/>
      <c r="DD42" s="684">
        <v>416764</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c r="BV43" s="238"/>
      <c r="BW43" s="238"/>
      <c r="BX43" s="238"/>
      <c r="BY43" s="238"/>
      <c r="BZ43" s="238"/>
      <c r="CA43" s="238"/>
      <c r="CB43" s="238"/>
      <c r="CD43" s="675" t="s">
        <v>358</v>
      </c>
      <c r="CE43" s="676"/>
      <c r="CF43" s="676"/>
      <c r="CG43" s="676"/>
      <c r="CH43" s="676"/>
      <c r="CI43" s="676"/>
      <c r="CJ43" s="676"/>
      <c r="CK43" s="676"/>
      <c r="CL43" s="676"/>
      <c r="CM43" s="676"/>
      <c r="CN43" s="676"/>
      <c r="CO43" s="676"/>
      <c r="CP43" s="676"/>
      <c r="CQ43" s="677"/>
      <c r="CR43" s="678">
        <v>41537</v>
      </c>
      <c r="CS43" s="697"/>
      <c r="CT43" s="697"/>
      <c r="CU43" s="697"/>
      <c r="CV43" s="697"/>
      <c r="CW43" s="697"/>
      <c r="CX43" s="697"/>
      <c r="CY43" s="698"/>
      <c r="CZ43" s="681">
        <v>0.5</v>
      </c>
      <c r="DA43" s="699"/>
      <c r="DB43" s="699"/>
      <c r="DC43" s="700"/>
      <c r="DD43" s="684">
        <v>41537</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c r="CD44" s="691" t="s">
        <v>306</v>
      </c>
      <c r="CE44" s="692"/>
      <c r="CF44" s="675" t="s">
        <v>359</v>
      </c>
      <c r="CG44" s="676"/>
      <c r="CH44" s="676"/>
      <c r="CI44" s="676"/>
      <c r="CJ44" s="676"/>
      <c r="CK44" s="676"/>
      <c r="CL44" s="676"/>
      <c r="CM44" s="676"/>
      <c r="CN44" s="676"/>
      <c r="CO44" s="676"/>
      <c r="CP44" s="676"/>
      <c r="CQ44" s="677"/>
      <c r="CR44" s="678">
        <v>1406029</v>
      </c>
      <c r="CS44" s="679"/>
      <c r="CT44" s="679"/>
      <c r="CU44" s="679"/>
      <c r="CV44" s="679"/>
      <c r="CW44" s="679"/>
      <c r="CX44" s="679"/>
      <c r="CY44" s="680"/>
      <c r="CZ44" s="681">
        <v>15.6</v>
      </c>
      <c r="DA44" s="682"/>
      <c r="DB44" s="682"/>
      <c r="DC44" s="683"/>
      <c r="DD44" s="684">
        <v>350608</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c r="CD45" s="693"/>
      <c r="CE45" s="694"/>
      <c r="CF45" s="675" t="s">
        <v>360</v>
      </c>
      <c r="CG45" s="676"/>
      <c r="CH45" s="676"/>
      <c r="CI45" s="676"/>
      <c r="CJ45" s="676"/>
      <c r="CK45" s="676"/>
      <c r="CL45" s="676"/>
      <c r="CM45" s="676"/>
      <c r="CN45" s="676"/>
      <c r="CO45" s="676"/>
      <c r="CP45" s="676"/>
      <c r="CQ45" s="677"/>
      <c r="CR45" s="678">
        <v>770879</v>
      </c>
      <c r="CS45" s="697"/>
      <c r="CT45" s="697"/>
      <c r="CU45" s="697"/>
      <c r="CV45" s="697"/>
      <c r="CW45" s="697"/>
      <c r="CX45" s="697"/>
      <c r="CY45" s="698"/>
      <c r="CZ45" s="681">
        <v>8.6</v>
      </c>
      <c r="DA45" s="699"/>
      <c r="DB45" s="699"/>
      <c r="DC45" s="700"/>
      <c r="DD45" s="684">
        <v>51470</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c r="B46" s="230" t="s">
        <v>361</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362</v>
      </c>
      <c r="CG46" s="676"/>
      <c r="CH46" s="676"/>
      <c r="CI46" s="676"/>
      <c r="CJ46" s="676"/>
      <c r="CK46" s="676"/>
      <c r="CL46" s="676"/>
      <c r="CM46" s="676"/>
      <c r="CN46" s="676"/>
      <c r="CO46" s="676"/>
      <c r="CP46" s="676"/>
      <c r="CQ46" s="677"/>
      <c r="CR46" s="678">
        <v>573367</v>
      </c>
      <c r="CS46" s="679"/>
      <c r="CT46" s="679"/>
      <c r="CU46" s="679"/>
      <c r="CV46" s="679"/>
      <c r="CW46" s="679"/>
      <c r="CX46" s="679"/>
      <c r="CY46" s="680"/>
      <c r="CZ46" s="681">
        <v>6.4</v>
      </c>
      <c r="DA46" s="682"/>
      <c r="DB46" s="682"/>
      <c r="DC46" s="683"/>
      <c r="DD46" s="684">
        <v>276205</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c r="B47" s="240" t="s">
        <v>363</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364</v>
      </c>
      <c r="CG47" s="676"/>
      <c r="CH47" s="676"/>
      <c r="CI47" s="676"/>
      <c r="CJ47" s="676"/>
      <c r="CK47" s="676"/>
      <c r="CL47" s="676"/>
      <c r="CM47" s="676"/>
      <c r="CN47" s="676"/>
      <c r="CO47" s="676"/>
      <c r="CP47" s="676"/>
      <c r="CQ47" s="677"/>
      <c r="CR47" s="678">
        <v>213137</v>
      </c>
      <c r="CS47" s="697"/>
      <c r="CT47" s="697"/>
      <c r="CU47" s="697"/>
      <c r="CV47" s="697"/>
      <c r="CW47" s="697"/>
      <c r="CX47" s="697"/>
      <c r="CY47" s="698"/>
      <c r="CZ47" s="681">
        <v>2.4</v>
      </c>
      <c r="DA47" s="699"/>
      <c r="DB47" s="699"/>
      <c r="DC47" s="700"/>
      <c r="DD47" s="684">
        <v>66156</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c r="B48" s="241" t="s">
        <v>365</v>
      </c>
      <c r="CD48" s="695"/>
      <c r="CE48" s="696"/>
      <c r="CF48" s="675" t="s">
        <v>366</v>
      </c>
      <c r="CG48" s="676"/>
      <c r="CH48" s="676"/>
      <c r="CI48" s="676"/>
      <c r="CJ48" s="676"/>
      <c r="CK48" s="676"/>
      <c r="CL48" s="676"/>
      <c r="CM48" s="676"/>
      <c r="CN48" s="676"/>
      <c r="CO48" s="676"/>
      <c r="CP48" s="676"/>
      <c r="CQ48" s="677"/>
      <c r="CR48" s="678" t="s">
        <v>229</v>
      </c>
      <c r="CS48" s="679"/>
      <c r="CT48" s="679"/>
      <c r="CU48" s="679"/>
      <c r="CV48" s="679"/>
      <c r="CW48" s="679"/>
      <c r="CX48" s="679"/>
      <c r="CY48" s="680"/>
      <c r="CZ48" s="681" t="s">
        <v>229</v>
      </c>
      <c r="DA48" s="682"/>
      <c r="DB48" s="682"/>
      <c r="DC48" s="683"/>
      <c r="DD48" s="684" t="s">
        <v>229</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c r="CD49" s="659" t="s">
        <v>367</v>
      </c>
      <c r="CE49" s="660"/>
      <c r="CF49" s="660"/>
      <c r="CG49" s="660"/>
      <c r="CH49" s="660"/>
      <c r="CI49" s="660"/>
      <c r="CJ49" s="660"/>
      <c r="CK49" s="660"/>
      <c r="CL49" s="660"/>
      <c r="CM49" s="660"/>
      <c r="CN49" s="660"/>
      <c r="CO49" s="660"/>
      <c r="CP49" s="660"/>
      <c r="CQ49" s="661"/>
      <c r="CR49" s="662">
        <v>9010565</v>
      </c>
      <c r="CS49" s="663"/>
      <c r="CT49" s="663"/>
      <c r="CU49" s="663"/>
      <c r="CV49" s="663"/>
      <c r="CW49" s="663"/>
      <c r="CX49" s="663"/>
      <c r="CY49" s="664"/>
      <c r="CZ49" s="665">
        <v>100</v>
      </c>
      <c r="DA49" s="666"/>
      <c r="DB49" s="666"/>
      <c r="DC49" s="667"/>
      <c r="DD49" s="668">
        <v>5884834</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Vqa6NtwdDDT8ZqocaAkjK+Oym2yk8SVCcik9NbCiEVGUjyuW7hSC5gqwcMjNJz90KrQz4aZRy1SbMvlBVmHuug==" saltValue="i+ehCblxbmolSBwCWii/c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368</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369</v>
      </c>
      <c r="DK2" s="1204"/>
      <c r="DL2" s="1204"/>
      <c r="DM2" s="1204"/>
      <c r="DN2" s="1204"/>
      <c r="DO2" s="1205"/>
      <c r="DP2" s="250"/>
      <c r="DQ2" s="1203" t="s">
        <v>370</v>
      </c>
      <c r="DR2" s="1204"/>
      <c r="DS2" s="1204"/>
      <c r="DT2" s="1204"/>
      <c r="DU2" s="1204"/>
      <c r="DV2" s="1204"/>
      <c r="DW2" s="1204"/>
      <c r="DX2" s="1204"/>
      <c r="DY2" s="1204"/>
      <c r="DZ2" s="1205"/>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1156" t="s">
        <v>371</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372</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1088" t="s">
        <v>373</v>
      </c>
      <c r="B5" s="1089"/>
      <c r="C5" s="1089"/>
      <c r="D5" s="1089"/>
      <c r="E5" s="1089"/>
      <c r="F5" s="1089"/>
      <c r="G5" s="1089"/>
      <c r="H5" s="1089"/>
      <c r="I5" s="1089"/>
      <c r="J5" s="1089"/>
      <c r="K5" s="1089"/>
      <c r="L5" s="1089"/>
      <c r="M5" s="1089"/>
      <c r="N5" s="1089"/>
      <c r="O5" s="1089"/>
      <c r="P5" s="1090"/>
      <c r="Q5" s="1094" t="s">
        <v>374</v>
      </c>
      <c r="R5" s="1095"/>
      <c r="S5" s="1095"/>
      <c r="T5" s="1095"/>
      <c r="U5" s="1096"/>
      <c r="V5" s="1094" t="s">
        <v>375</v>
      </c>
      <c r="W5" s="1095"/>
      <c r="X5" s="1095"/>
      <c r="Y5" s="1095"/>
      <c r="Z5" s="1096"/>
      <c r="AA5" s="1094" t="s">
        <v>376</v>
      </c>
      <c r="AB5" s="1095"/>
      <c r="AC5" s="1095"/>
      <c r="AD5" s="1095"/>
      <c r="AE5" s="1095"/>
      <c r="AF5" s="1206" t="s">
        <v>377</v>
      </c>
      <c r="AG5" s="1095"/>
      <c r="AH5" s="1095"/>
      <c r="AI5" s="1095"/>
      <c r="AJ5" s="1110"/>
      <c r="AK5" s="1095" t="s">
        <v>378</v>
      </c>
      <c r="AL5" s="1095"/>
      <c r="AM5" s="1095"/>
      <c r="AN5" s="1095"/>
      <c r="AO5" s="1096"/>
      <c r="AP5" s="1094" t="s">
        <v>379</v>
      </c>
      <c r="AQ5" s="1095"/>
      <c r="AR5" s="1095"/>
      <c r="AS5" s="1095"/>
      <c r="AT5" s="1096"/>
      <c r="AU5" s="1094" t="s">
        <v>380</v>
      </c>
      <c r="AV5" s="1095"/>
      <c r="AW5" s="1095"/>
      <c r="AX5" s="1095"/>
      <c r="AY5" s="1110"/>
      <c r="AZ5" s="257"/>
      <c r="BA5" s="257"/>
      <c r="BB5" s="257"/>
      <c r="BC5" s="257"/>
      <c r="BD5" s="257"/>
      <c r="BE5" s="258"/>
      <c r="BF5" s="258"/>
      <c r="BG5" s="258"/>
      <c r="BH5" s="258"/>
      <c r="BI5" s="258"/>
      <c r="BJ5" s="258"/>
      <c r="BK5" s="258"/>
      <c r="BL5" s="258"/>
      <c r="BM5" s="258"/>
      <c r="BN5" s="258"/>
      <c r="BO5" s="258"/>
      <c r="BP5" s="258"/>
      <c r="BQ5" s="1088" t="s">
        <v>381</v>
      </c>
      <c r="BR5" s="1089"/>
      <c r="BS5" s="1089"/>
      <c r="BT5" s="1089"/>
      <c r="BU5" s="1089"/>
      <c r="BV5" s="1089"/>
      <c r="BW5" s="1089"/>
      <c r="BX5" s="1089"/>
      <c r="BY5" s="1089"/>
      <c r="BZ5" s="1089"/>
      <c r="CA5" s="1089"/>
      <c r="CB5" s="1089"/>
      <c r="CC5" s="1089"/>
      <c r="CD5" s="1089"/>
      <c r="CE5" s="1089"/>
      <c r="CF5" s="1089"/>
      <c r="CG5" s="1090"/>
      <c r="CH5" s="1094" t="s">
        <v>382</v>
      </c>
      <c r="CI5" s="1095"/>
      <c r="CJ5" s="1095"/>
      <c r="CK5" s="1095"/>
      <c r="CL5" s="1096"/>
      <c r="CM5" s="1094" t="s">
        <v>383</v>
      </c>
      <c r="CN5" s="1095"/>
      <c r="CO5" s="1095"/>
      <c r="CP5" s="1095"/>
      <c r="CQ5" s="1096"/>
      <c r="CR5" s="1094" t="s">
        <v>384</v>
      </c>
      <c r="CS5" s="1095"/>
      <c r="CT5" s="1095"/>
      <c r="CU5" s="1095"/>
      <c r="CV5" s="1096"/>
      <c r="CW5" s="1094" t="s">
        <v>385</v>
      </c>
      <c r="CX5" s="1095"/>
      <c r="CY5" s="1095"/>
      <c r="CZ5" s="1095"/>
      <c r="DA5" s="1096"/>
      <c r="DB5" s="1094" t="s">
        <v>386</v>
      </c>
      <c r="DC5" s="1095"/>
      <c r="DD5" s="1095"/>
      <c r="DE5" s="1095"/>
      <c r="DF5" s="1096"/>
      <c r="DG5" s="1191" t="s">
        <v>387</v>
      </c>
      <c r="DH5" s="1192"/>
      <c r="DI5" s="1192"/>
      <c r="DJ5" s="1192"/>
      <c r="DK5" s="1193"/>
      <c r="DL5" s="1191" t="s">
        <v>388</v>
      </c>
      <c r="DM5" s="1192"/>
      <c r="DN5" s="1192"/>
      <c r="DO5" s="1192"/>
      <c r="DP5" s="1193"/>
      <c r="DQ5" s="1094" t="s">
        <v>389</v>
      </c>
      <c r="DR5" s="1095"/>
      <c r="DS5" s="1095"/>
      <c r="DT5" s="1095"/>
      <c r="DU5" s="1096"/>
      <c r="DV5" s="1094" t="s">
        <v>380</v>
      </c>
      <c r="DW5" s="1095"/>
      <c r="DX5" s="1095"/>
      <c r="DY5" s="1095"/>
      <c r="DZ5" s="1110"/>
      <c r="EA5" s="255"/>
    </row>
    <row r="6" spans="1:131" s="256" customFormat="1" ht="26.25" customHeight="1" thickBot="1">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c r="A7" s="259">
        <v>1</v>
      </c>
      <c r="B7" s="1143" t="s">
        <v>390</v>
      </c>
      <c r="C7" s="1144"/>
      <c r="D7" s="1144"/>
      <c r="E7" s="1144"/>
      <c r="F7" s="1144"/>
      <c r="G7" s="1144"/>
      <c r="H7" s="1144"/>
      <c r="I7" s="1144"/>
      <c r="J7" s="1144"/>
      <c r="K7" s="1144"/>
      <c r="L7" s="1144"/>
      <c r="M7" s="1144"/>
      <c r="N7" s="1144"/>
      <c r="O7" s="1144"/>
      <c r="P7" s="1145"/>
      <c r="Q7" s="1197">
        <v>9570</v>
      </c>
      <c r="R7" s="1198"/>
      <c r="S7" s="1198"/>
      <c r="T7" s="1198"/>
      <c r="U7" s="1198"/>
      <c r="V7" s="1198">
        <v>9010</v>
      </c>
      <c r="W7" s="1198"/>
      <c r="X7" s="1198"/>
      <c r="Y7" s="1198"/>
      <c r="Z7" s="1198"/>
      <c r="AA7" s="1198">
        <v>560</v>
      </c>
      <c r="AB7" s="1198"/>
      <c r="AC7" s="1198"/>
      <c r="AD7" s="1198"/>
      <c r="AE7" s="1199"/>
      <c r="AF7" s="1200">
        <v>529</v>
      </c>
      <c r="AG7" s="1201"/>
      <c r="AH7" s="1201"/>
      <c r="AI7" s="1201"/>
      <c r="AJ7" s="1202"/>
      <c r="AK7" s="1184">
        <v>740</v>
      </c>
      <c r="AL7" s="1185"/>
      <c r="AM7" s="1185"/>
      <c r="AN7" s="1185"/>
      <c r="AO7" s="1185"/>
      <c r="AP7" s="1185">
        <v>7748</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t="s">
        <v>590</v>
      </c>
      <c r="BT7" s="1189"/>
      <c r="BU7" s="1189"/>
      <c r="BV7" s="1189"/>
      <c r="BW7" s="1189"/>
      <c r="BX7" s="1189"/>
      <c r="BY7" s="1189"/>
      <c r="BZ7" s="1189"/>
      <c r="CA7" s="1189"/>
      <c r="CB7" s="1189"/>
      <c r="CC7" s="1189"/>
      <c r="CD7" s="1189"/>
      <c r="CE7" s="1189"/>
      <c r="CF7" s="1189"/>
      <c r="CG7" s="1190"/>
      <c r="CH7" s="1181" t="s">
        <v>591</v>
      </c>
      <c r="CI7" s="1182"/>
      <c r="CJ7" s="1182"/>
      <c r="CK7" s="1182"/>
      <c r="CL7" s="1183"/>
      <c r="CM7" s="1181">
        <v>59</v>
      </c>
      <c r="CN7" s="1182"/>
      <c r="CO7" s="1182"/>
      <c r="CP7" s="1182"/>
      <c r="CQ7" s="1183"/>
      <c r="CR7" s="1181">
        <v>32</v>
      </c>
      <c r="CS7" s="1182"/>
      <c r="CT7" s="1182"/>
      <c r="CU7" s="1182"/>
      <c r="CV7" s="1183"/>
      <c r="CW7" s="1181" t="s">
        <v>591</v>
      </c>
      <c r="CX7" s="1182"/>
      <c r="CY7" s="1182"/>
      <c r="CZ7" s="1182"/>
      <c r="DA7" s="1183"/>
      <c r="DB7" s="1181" t="s">
        <v>591</v>
      </c>
      <c r="DC7" s="1182"/>
      <c r="DD7" s="1182"/>
      <c r="DE7" s="1182"/>
      <c r="DF7" s="1183"/>
      <c r="DG7" s="1181" t="s">
        <v>591</v>
      </c>
      <c r="DH7" s="1182"/>
      <c r="DI7" s="1182"/>
      <c r="DJ7" s="1182"/>
      <c r="DK7" s="1183"/>
      <c r="DL7" s="1181" t="s">
        <v>591</v>
      </c>
      <c r="DM7" s="1182"/>
      <c r="DN7" s="1182"/>
      <c r="DO7" s="1182"/>
      <c r="DP7" s="1183"/>
      <c r="DQ7" s="1181" t="s">
        <v>591</v>
      </c>
      <c r="DR7" s="1182"/>
      <c r="DS7" s="1182"/>
      <c r="DT7" s="1182"/>
      <c r="DU7" s="1183"/>
      <c r="DV7" s="1208"/>
      <c r="DW7" s="1209"/>
      <c r="DX7" s="1209"/>
      <c r="DY7" s="1209"/>
      <c r="DZ7" s="1210"/>
      <c r="EA7" s="255"/>
    </row>
    <row r="8" spans="1:131" s="256" customFormat="1" ht="26.25" customHeight="1">
      <c r="A8" s="262">
        <v>2</v>
      </c>
      <c r="B8" s="1130" t="s">
        <v>391</v>
      </c>
      <c r="C8" s="1131"/>
      <c r="D8" s="1131"/>
      <c r="E8" s="1131"/>
      <c r="F8" s="1131"/>
      <c r="G8" s="1131"/>
      <c r="H8" s="1131"/>
      <c r="I8" s="1131"/>
      <c r="J8" s="1131"/>
      <c r="K8" s="1131"/>
      <c r="L8" s="1131"/>
      <c r="M8" s="1131"/>
      <c r="N8" s="1131"/>
      <c r="O8" s="1131"/>
      <c r="P8" s="1132"/>
      <c r="Q8" s="1136">
        <v>0</v>
      </c>
      <c r="R8" s="1137"/>
      <c r="S8" s="1137"/>
      <c r="T8" s="1137"/>
      <c r="U8" s="1137"/>
      <c r="V8" s="1137">
        <v>0</v>
      </c>
      <c r="W8" s="1137"/>
      <c r="X8" s="1137"/>
      <c r="Y8" s="1137"/>
      <c r="Z8" s="1137"/>
      <c r="AA8" s="1137">
        <v>0</v>
      </c>
      <c r="AB8" s="1137"/>
      <c r="AC8" s="1137"/>
      <c r="AD8" s="1137"/>
      <c r="AE8" s="1138"/>
      <c r="AF8" s="1112" t="s">
        <v>229</v>
      </c>
      <c r="AG8" s="1113"/>
      <c r="AH8" s="1113"/>
      <c r="AI8" s="1113"/>
      <c r="AJ8" s="1114"/>
      <c r="AK8" s="1179">
        <v>0</v>
      </c>
      <c r="AL8" s="1180"/>
      <c r="AM8" s="1180"/>
      <c r="AN8" s="1180"/>
      <c r="AO8" s="1180"/>
      <c r="AP8" s="1180">
        <v>0</v>
      </c>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c r="BT8" s="1108"/>
      <c r="BU8" s="1108"/>
      <c r="BV8" s="1108"/>
      <c r="BW8" s="1108"/>
      <c r="BX8" s="1108"/>
      <c r="BY8" s="1108"/>
      <c r="BZ8" s="1108"/>
      <c r="CA8" s="1108"/>
      <c r="CB8" s="1108"/>
      <c r="CC8" s="1108"/>
      <c r="CD8" s="1108"/>
      <c r="CE8" s="1108"/>
      <c r="CF8" s="1108"/>
      <c r="CG8" s="1109"/>
      <c r="CH8" s="1082"/>
      <c r="CI8" s="1083"/>
      <c r="CJ8" s="1083"/>
      <c r="CK8" s="1083"/>
      <c r="CL8" s="1084"/>
      <c r="CM8" s="1082"/>
      <c r="CN8" s="1083"/>
      <c r="CO8" s="1083"/>
      <c r="CP8" s="1083"/>
      <c r="CQ8" s="1084"/>
      <c r="CR8" s="1082"/>
      <c r="CS8" s="1083"/>
      <c r="CT8" s="1083"/>
      <c r="CU8" s="1083"/>
      <c r="CV8" s="1084"/>
      <c r="CW8" s="1082"/>
      <c r="CX8" s="1083"/>
      <c r="CY8" s="1083"/>
      <c r="CZ8" s="1083"/>
      <c r="DA8" s="1084"/>
      <c r="DB8" s="1082"/>
      <c r="DC8" s="1083"/>
      <c r="DD8" s="1083"/>
      <c r="DE8" s="1083"/>
      <c r="DF8" s="1084"/>
      <c r="DG8" s="1082"/>
      <c r="DH8" s="1083"/>
      <c r="DI8" s="1083"/>
      <c r="DJ8" s="1083"/>
      <c r="DK8" s="1084"/>
      <c r="DL8" s="1082"/>
      <c r="DM8" s="1083"/>
      <c r="DN8" s="1083"/>
      <c r="DO8" s="1083"/>
      <c r="DP8" s="1084"/>
      <c r="DQ8" s="1082"/>
      <c r="DR8" s="1083"/>
      <c r="DS8" s="1083"/>
      <c r="DT8" s="1083"/>
      <c r="DU8" s="1084"/>
      <c r="DV8" s="1085"/>
      <c r="DW8" s="1086"/>
      <c r="DX8" s="1086"/>
      <c r="DY8" s="1086"/>
      <c r="DZ8" s="1087"/>
      <c r="EA8" s="255"/>
    </row>
    <row r="9" spans="1:131" s="256" customFormat="1" ht="26.25" customHeight="1">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392</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c r="A23" s="265" t="s">
        <v>393</v>
      </c>
      <c r="B23" s="1037" t="s">
        <v>394</v>
      </c>
      <c r="C23" s="1038"/>
      <c r="D23" s="1038"/>
      <c r="E23" s="1038"/>
      <c r="F23" s="1038"/>
      <c r="G23" s="1038"/>
      <c r="H23" s="1038"/>
      <c r="I23" s="1038"/>
      <c r="J23" s="1038"/>
      <c r="K23" s="1038"/>
      <c r="L23" s="1038"/>
      <c r="M23" s="1038"/>
      <c r="N23" s="1038"/>
      <c r="O23" s="1038"/>
      <c r="P23" s="1039"/>
      <c r="Q23" s="1161">
        <v>9570</v>
      </c>
      <c r="R23" s="1162"/>
      <c r="S23" s="1162"/>
      <c r="T23" s="1162"/>
      <c r="U23" s="1162"/>
      <c r="V23" s="1162">
        <v>9010</v>
      </c>
      <c r="W23" s="1162"/>
      <c r="X23" s="1162"/>
      <c r="Y23" s="1162"/>
      <c r="Z23" s="1162"/>
      <c r="AA23" s="1162">
        <v>560</v>
      </c>
      <c r="AB23" s="1162"/>
      <c r="AC23" s="1162"/>
      <c r="AD23" s="1162"/>
      <c r="AE23" s="1163"/>
      <c r="AF23" s="1164">
        <v>529</v>
      </c>
      <c r="AG23" s="1162"/>
      <c r="AH23" s="1162"/>
      <c r="AI23" s="1162"/>
      <c r="AJ23" s="1165"/>
      <c r="AK23" s="1166"/>
      <c r="AL23" s="1167"/>
      <c r="AM23" s="1167"/>
      <c r="AN23" s="1167"/>
      <c r="AO23" s="1167"/>
      <c r="AP23" s="1162">
        <v>7748</v>
      </c>
      <c r="AQ23" s="1162"/>
      <c r="AR23" s="1162"/>
      <c r="AS23" s="1162"/>
      <c r="AT23" s="1162"/>
      <c r="AU23" s="1168"/>
      <c r="AV23" s="1168"/>
      <c r="AW23" s="1168"/>
      <c r="AX23" s="1168"/>
      <c r="AY23" s="1169"/>
      <c r="AZ23" s="1158" t="s">
        <v>395</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c r="A24" s="1157" t="s">
        <v>396</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c r="A25" s="1156" t="s">
        <v>397</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c r="A26" s="1088" t="s">
        <v>373</v>
      </c>
      <c r="B26" s="1089"/>
      <c r="C26" s="1089"/>
      <c r="D26" s="1089"/>
      <c r="E26" s="1089"/>
      <c r="F26" s="1089"/>
      <c r="G26" s="1089"/>
      <c r="H26" s="1089"/>
      <c r="I26" s="1089"/>
      <c r="J26" s="1089"/>
      <c r="K26" s="1089"/>
      <c r="L26" s="1089"/>
      <c r="M26" s="1089"/>
      <c r="N26" s="1089"/>
      <c r="O26" s="1089"/>
      <c r="P26" s="1090"/>
      <c r="Q26" s="1094" t="s">
        <v>398</v>
      </c>
      <c r="R26" s="1095"/>
      <c r="S26" s="1095"/>
      <c r="T26" s="1095"/>
      <c r="U26" s="1096"/>
      <c r="V26" s="1094" t="s">
        <v>399</v>
      </c>
      <c r="W26" s="1095"/>
      <c r="X26" s="1095"/>
      <c r="Y26" s="1095"/>
      <c r="Z26" s="1096"/>
      <c r="AA26" s="1094" t="s">
        <v>400</v>
      </c>
      <c r="AB26" s="1095"/>
      <c r="AC26" s="1095"/>
      <c r="AD26" s="1095"/>
      <c r="AE26" s="1095"/>
      <c r="AF26" s="1152" t="s">
        <v>401</v>
      </c>
      <c r="AG26" s="1101"/>
      <c r="AH26" s="1101"/>
      <c r="AI26" s="1101"/>
      <c r="AJ26" s="1153"/>
      <c r="AK26" s="1095" t="s">
        <v>402</v>
      </c>
      <c r="AL26" s="1095"/>
      <c r="AM26" s="1095"/>
      <c r="AN26" s="1095"/>
      <c r="AO26" s="1096"/>
      <c r="AP26" s="1094" t="s">
        <v>403</v>
      </c>
      <c r="AQ26" s="1095"/>
      <c r="AR26" s="1095"/>
      <c r="AS26" s="1095"/>
      <c r="AT26" s="1096"/>
      <c r="AU26" s="1094" t="s">
        <v>404</v>
      </c>
      <c r="AV26" s="1095"/>
      <c r="AW26" s="1095"/>
      <c r="AX26" s="1095"/>
      <c r="AY26" s="1096"/>
      <c r="AZ26" s="1094" t="s">
        <v>405</v>
      </c>
      <c r="BA26" s="1095"/>
      <c r="BB26" s="1095"/>
      <c r="BC26" s="1095"/>
      <c r="BD26" s="1096"/>
      <c r="BE26" s="1094" t="s">
        <v>380</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c r="A28" s="267">
        <v>1</v>
      </c>
      <c r="B28" s="1143" t="s">
        <v>406</v>
      </c>
      <c r="C28" s="1144"/>
      <c r="D28" s="1144"/>
      <c r="E28" s="1144"/>
      <c r="F28" s="1144"/>
      <c r="G28" s="1144"/>
      <c r="H28" s="1144"/>
      <c r="I28" s="1144"/>
      <c r="J28" s="1144"/>
      <c r="K28" s="1144"/>
      <c r="L28" s="1144"/>
      <c r="M28" s="1144"/>
      <c r="N28" s="1144"/>
      <c r="O28" s="1144"/>
      <c r="P28" s="1145"/>
      <c r="Q28" s="1146">
        <v>2259</v>
      </c>
      <c r="R28" s="1147"/>
      <c r="S28" s="1147"/>
      <c r="T28" s="1147"/>
      <c r="U28" s="1147"/>
      <c r="V28" s="1147">
        <v>2226</v>
      </c>
      <c r="W28" s="1147"/>
      <c r="X28" s="1147"/>
      <c r="Y28" s="1147"/>
      <c r="Z28" s="1147"/>
      <c r="AA28" s="1147">
        <v>33</v>
      </c>
      <c r="AB28" s="1147"/>
      <c r="AC28" s="1147"/>
      <c r="AD28" s="1147"/>
      <c r="AE28" s="1148"/>
      <c r="AF28" s="1149">
        <v>33</v>
      </c>
      <c r="AG28" s="1147"/>
      <c r="AH28" s="1147"/>
      <c r="AI28" s="1147"/>
      <c r="AJ28" s="1150"/>
      <c r="AK28" s="1151">
        <v>209</v>
      </c>
      <c r="AL28" s="1139"/>
      <c r="AM28" s="1139"/>
      <c r="AN28" s="1139"/>
      <c r="AO28" s="1139"/>
      <c r="AP28" s="1139" t="s">
        <v>591</v>
      </c>
      <c r="AQ28" s="1139"/>
      <c r="AR28" s="1139"/>
      <c r="AS28" s="1139"/>
      <c r="AT28" s="1139"/>
      <c r="AU28" s="1139" t="s">
        <v>591</v>
      </c>
      <c r="AV28" s="1139"/>
      <c r="AW28" s="1139"/>
      <c r="AX28" s="1139"/>
      <c r="AY28" s="1139"/>
      <c r="AZ28" s="1140" t="s">
        <v>591</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c r="A29" s="267">
        <v>2</v>
      </c>
      <c r="B29" s="1130" t="s">
        <v>407</v>
      </c>
      <c r="C29" s="1131"/>
      <c r="D29" s="1131"/>
      <c r="E29" s="1131"/>
      <c r="F29" s="1131"/>
      <c r="G29" s="1131"/>
      <c r="H29" s="1131"/>
      <c r="I29" s="1131"/>
      <c r="J29" s="1131"/>
      <c r="K29" s="1131"/>
      <c r="L29" s="1131"/>
      <c r="M29" s="1131"/>
      <c r="N29" s="1131"/>
      <c r="O29" s="1131"/>
      <c r="P29" s="1132"/>
      <c r="Q29" s="1136">
        <v>2071</v>
      </c>
      <c r="R29" s="1137"/>
      <c r="S29" s="1137"/>
      <c r="T29" s="1137"/>
      <c r="U29" s="1137"/>
      <c r="V29" s="1137">
        <v>2020</v>
      </c>
      <c r="W29" s="1137"/>
      <c r="X29" s="1137"/>
      <c r="Y29" s="1137"/>
      <c r="Z29" s="1137"/>
      <c r="AA29" s="1137">
        <v>51</v>
      </c>
      <c r="AB29" s="1137"/>
      <c r="AC29" s="1137"/>
      <c r="AD29" s="1137"/>
      <c r="AE29" s="1138"/>
      <c r="AF29" s="1112">
        <v>51</v>
      </c>
      <c r="AG29" s="1113"/>
      <c r="AH29" s="1113"/>
      <c r="AI29" s="1113"/>
      <c r="AJ29" s="1114"/>
      <c r="AK29" s="1073">
        <v>387</v>
      </c>
      <c r="AL29" s="1064"/>
      <c r="AM29" s="1064"/>
      <c r="AN29" s="1064"/>
      <c r="AO29" s="1064"/>
      <c r="AP29" s="1064" t="s">
        <v>591</v>
      </c>
      <c r="AQ29" s="1064"/>
      <c r="AR29" s="1064"/>
      <c r="AS29" s="1064"/>
      <c r="AT29" s="1064"/>
      <c r="AU29" s="1064" t="s">
        <v>591</v>
      </c>
      <c r="AV29" s="1064"/>
      <c r="AW29" s="1064"/>
      <c r="AX29" s="1064"/>
      <c r="AY29" s="1064"/>
      <c r="AZ29" s="1135" t="s">
        <v>591</v>
      </c>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c r="A30" s="267">
        <v>3</v>
      </c>
      <c r="B30" s="1130" t="s">
        <v>408</v>
      </c>
      <c r="C30" s="1131"/>
      <c r="D30" s="1131"/>
      <c r="E30" s="1131"/>
      <c r="F30" s="1131"/>
      <c r="G30" s="1131"/>
      <c r="H30" s="1131"/>
      <c r="I30" s="1131"/>
      <c r="J30" s="1131"/>
      <c r="K30" s="1131"/>
      <c r="L30" s="1131"/>
      <c r="M30" s="1131"/>
      <c r="N30" s="1131"/>
      <c r="O30" s="1131"/>
      <c r="P30" s="1132"/>
      <c r="Q30" s="1136">
        <v>206</v>
      </c>
      <c r="R30" s="1137"/>
      <c r="S30" s="1137"/>
      <c r="T30" s="1137"/>
      <c r="U30" s="1137"/>
      <c r="V30" s="1137">
        <v>205</v>
      </c>
      <c r="W30" s="1137"/>
      <c r="X30" s="1137"/>
      <c r="Y30" s="1137"/>
      <c r="Z30" s="1137"/>
      <c r="AA30" s="1137">
        <v>1</v>
      </c>
      <c r="AB30" s="1137"/>
      <c r="AC30" s="1137"/>
      <c r="AD30" s="1137"/>
      <c r="AE30" s="1138"/>
      <c r="AF30" s="1112">
        <v>1</v>
      </c>
      <c r="AG30" s="1113"/>
      <c r="AH30" s="1113"/>
      <c r="AI30" s="1113"/>
      <c r="AJ30" s="1114"/>
      <c r="AK30" s="1073">
        <v>72</v>
      </c>
      <c r="AL30" s="1064"/>
      <c r="AM30" s="1064"/>
      <c r="AN30" s="1064"/>
      <c r="AO30" s="1064"/>
      <c r="AP30" s="1064" t="s">
        <v>591</v>
      </c>
      <c r="AQ30" s="1064"/>
      <c r="AR30" s="1064"/>
      <c r="AS30" s="1064"/>
      <c r="AT30" s="1064"/>
      <c r="AU30" s="1064" t="s">
        <v>591</v>
      </c>
      <c r="AV30" s="1064"/>
      <c r="AW30" s="1064"/>
      <c r="AX30" s="1064"/>
      <c r="AY30" s="1064"/>
      <c r="AZ30" s="1135" t="s">
        <v>591</v>
      </c>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c r="A31" s="267">
        <v>4</v>
      </c>
      <c r="B31" s="1130" t="s">
        <v>409</v>
      </c>
      <c r="C31" s="1131"/>
      <c r="D31" s="1131"/>
      <c r="E31" s="1131"/>
      <c r="F31" s="1131"/>
      <c r="G31" s="1131"/>
      <c r="H31" s="1131"/>
      <c r="I31" s="1131"/>
      <c r="J31" s="1131"/>
      <c r="K31" s="1131"/>
      <c r="L31" s="1131"/>
      <c r="M31" s="1131"/>
      <c r="N31" s="1131"/>
      <c r="O31" s="1131"/>
      <c r="P31" s="1132"/>
      <c r="Q31" s="1136">
        <v>202</v>
      </c>
      <c r="R31" s="1137"/>
      <c r="S31" s="1137"/>
      <c r="T31" s="1137"/>
      <c r="U31" s="1137"/>
      <c r="V31" s="1137">
        <v>160</v>
      </c>
      <c r="W31" s="1137"/>
      <c r="X31" s="1137"/>
      <c r="Y31" s="1137"/>
      <c r="Z31" s="1137"/>
      <c r="AA31" s="1137">
        <v>42</v>
      </c>
      <c r="AB31" s="1137"/>
      <c r="AC31" s="1137"/>
      <c r="AD31" s="1137"/>
      <c r="AE31" s="1138"/>
      <c r="AF31" s="1112">
        <v>275</v>
      </c>
      <c r="AG31" s="1113"/>
      <c r="AH31" s="1113"/>
      <c r="AI31" s="1113"/>
      <c r="AJ31" s="1114"/>
      <c r="AK31" s="1073">
        <v>0</v>
      </c>
      <c r="AL31" s="1064"/>
      <c r="AM31" s="1064"/>
      <c r="AN31" s="1064"/>
      <c r="AO31" s="1064"/>
      <c r="AP31" s="1064">
        <v>401</v>
      </c>
      <c r="AQ31" s="1064"/>
      <c r="AR31" s="1064"/>
      <c r="AS31" s="1064"/>
      <c r="AT31" s="1064"/>
      <c r="AU31" s="1064" t="s">
        <v>591</v>
      </c>
      <c r="AV31" s="1064"/>
      <c r="AW31" s="1064"/>
      <c r="AX31" s="1064"/>
      <c r="AY31" s="1064"/>
      <c r="AZ31" s="1135" t="s">
        <v>591</v>
      </c>
      <c r="BA31" s="1135"/>
      <c r="BB31" s="1135"/>
      <c r="BC31" s="1135"/>
      <c r="BD31" s="1135"/>
      <c r="BE31" s="1125" t="s">
        <v>410</v>
      </c>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c r="A32" s="267">
        <v>5</v>
      </c>
      <c r="B32" s="1130" t="s">
        <v>411</v>
      </c>
      <c r="C32" s="1131"/>
      <c r="D32" s="1131"/>
      <c r="E32" s="1131"/>
      <c r="F32" s="1131"/>
      <c r="G32" s="1131"/>
      <c r="H32" s="1131"/>
      <c r="I32" s="1131"/>
      <c r="J32" s="1131"/>
      <c r="K32" s="1131"/>
      <c r="L32" s="1131"/>
      <c r="M32" s="1131"/>
      <c r="N32" s="1131"/>
      <c r="O32" s="1131"/>
      <c r="P32" s="1132"/>
      <c r="Q32" s="1136">
        <v>66</v>
      </c>
      <c r="R32" s="1137"/>
      <c r="S32" s="1137"/>
      <c r="T32" s="1137"/>
      <c r="U32" s="1137"/>
      <c r="V32" s="1137">
        <v>66</v>
      </c>
      <c r="W32" s="1137"/>
      <c r="X32" s="1137"/>
      <c r="Y32" s="1137"/>
      <c r="Z32" s="1137"/>
      <c r="AA32" s="1137">
        <v>0</v>
      </c>
      <c r="AB32" s="1137"/>
      <c r="AC32" s="1137"/>
      <c r="AD32" s="1137"/>
      <c r="AE32" s="1138"/>
      <c r="AF32" s="1112" t="s">
        <v>395</v>
      </c>
      <c r="AG32" s="1113"/>
      <c r="AH32" s="1113"/>
      <c r="AI32" s="1113"/>
      <c r="AJ32" s="1114"/>
      <c r="AK32" s="1073">
        <v>59</v>
      </c>
      <c r="AL32" s="1064"/>
      <c r="AM32" s="1064"/>
      <c r="AN32" s="1064"/>
      <c r="AO32" s="1064"/>
      <c r="AP32" s="1064">
        <v>1</v>
      </c>
      <c r="AQ32" s="1064"/>
      <c r="AR32" s="1064"/>
      <c r="AS32" s="1064"/>
      <c r="AT32" s="1064"/>
      <c r="AU32" s="1064">
        <v>1</v>
      </c>
      <c r="AV32" s="1064"/>
      <c r="AW32" s="1064"/>
      <c r="AX32" s="1064"/>
      <c r="AY32" s="1064"/>
      <c r="AZ32" s="1135" t="s">
        <v>591</v>
      </c>
      <c r="BA32" s="1135"/>
      <c r="BB32" s="1135"/>
      <c r="BC32" s="1135"/>
      <c r="BD32" s="1135"/>
      <c r="BE32" s="1125" t="s">
        <v>412</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c r="A33" s="267">
        <v>6</v>
      </c>
      <c r="B33" s="1130"/>
      <c r="C33" s="1131"/>
      <c r="D33" s="1131"/>
      <c r="E33" s="1131"/>
      <c r="F33" s="1131"/>
      <c r="G33" s="1131"/>
      <c r="H33" s="1131"/>
      <c r="I33" s="1131"/>
      <c r="J33" s="1131"/>
      <c r="K33" s="1131"/>
      <c r="L33" s="1131"/>
      <c r="M33" s="1131"/>
      <c r="N33" s="1131"/>
      <c r="O33" s="1131"/>
      <c r="P33" s="1132"/>
      <c r="Q33" s="1136"/>
      <c r="R33" s="1137"/>
      <c r="S33" s="1137"/>
      <c r="T33" s="1137"/>
      <c r="U33" s="1137"/>
      <c r="V33" s="1137"/>
      <c r="W33" s="1137"/>
      <c r="X33" s="1137"/>
      <c r="Y33" s="1137"/>
      <c r="Z33" s="1137"/>
      <c r="AA33" s="1137"/>
      <c r="AB33" s="1137"/>
      <c r="AC33" s="1137"/>
      <c r="AD33" s="1137"/>
      <c r="AE33" s="1138"/>
      <c r="AF33" s="1112"/>
      <c r="AG33" s="1113"/>
      <c r="AH33" s="1113"/>
      <c r="AI33" s="1113"/>
      <c r="AJ33" s="1114"/>
      <c r="AK33" s="1073"/>
      <c r="AL33" s="1064"/>
      <c r="AM33" s="1064"/>
      <c r="AN33" s="1064"/>
      <c r="AO33" s="1064"/>
      <c r="AP33" s="1064"/>
      <c r="AQ33" s="1064"/>
      <c r="AR33" s="1064"/>
      <c r="AS33" s="1064"/>
      <c r="AT33" s="1064"/>
      <c r="AU33" s="1064"/>
      <c r="AV33" s="1064"/>
      <c r="AW33" s="1064"/>
      <c r="AX33" s="1064"/>
      <c r="AY33" s="1064"/>
      <c r="AZ33" s="1135"/>
      <c r="BA33" s="1135"/>
      <c r="BB33" s="1135"/>
      <c r="BC33" s="1135"/>
      <c r="BD33" s="1135"/>
      <c r="BE33" s="1125"/>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c r="A34" s="267">
        <v>7</v>
      </c>
      <c r="B34" s="1130"/>
      <c r="C34" s="1131"/>
      <c r="D34" s="1131"/>
      <c r="E34" s="1131"/>
      <c r="F34" s="1131"/>
      <c r="G34" s="1131"/>
      <c r="H34" s="1131"/>
      <c r="I34" s="1131"/>
      <c r="J34" s="1131"/>
      <c r="K34" s="1131"/>
      <c r="L34" s="1131"/>
      <c r="M34" s="1131"/>
      <c r="N34" s="1131"/>
      <c r="O34" s="1131"/>
      <c r="P34" s="1132"/>
      <c r="Q34" s="1136"/>
      <c r="R34" s="1137"/>
      <c r="S34" s="1137"/>
      <c r="T34" s="1137"/>
      <c r="U34" s="1137"/>
      <c r="V34" s="1137"/>
      <c r="W34" s="1137"/>
      <c r="X34" s="1137"/>
      <c r="Y34" s="1137"/>
      <c r="Z34" s="1137"/>
      <c r="AA34" s="1137"/>
      <c r="AB34" s="1137"/>
      <c r="AC34" s="1137"/>
      <c r="AD34" s="1137"/>
      <c r="AE34" s="1138"/>
      <c r="AF34" s="1112"/>
      <c r="AG34" s="1113"/>
      <c r="AH34" s="1113"/>
      <c r="AI34" s="1113"/>
      <c r="AJ34" s="1114"/>
      <c r="AK34" s="1073"/>
      <c r="AL34" s="1064"/>
      <c r="AM34" s="1064"/>
      <c r="AN34" s="1064"/>
      <c r="AO34" s="1064"/>
      <c r="AP34" s="1064"/>
      <c r="AQ34" s="1064"/>
      <c r="AR34" s="1064"/>
      <c r="AS34" s="1064"/>
      <c r="AT34" s="1064"/>
      <c r="AU34" s="1064"/>
      <c r="AV34" s="1064"/>
      <c r="AW34" s="1064"/>
      <c r="AX34" s="1064"/>
      <c r="AY34" s="1064"/>
      <c r="AZ34" s="1135"/>
      <c r="BA34" s="1135"/>
      <c r="BB34" s="1135"/>
      <c r="BC34" s="1135"/>
      <c r="BD34" s="1135"/>
      <c r="BE34" s="1125"/>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c r="A35" s="267">
        <v>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25"/>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413</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c r="A63" s="265" t="s">
        <v>393</v>
      </c>
      <c r="B63" s="1037" t="s">
        <v>414</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360</v>
      </c>
      <c r="AG63" s="1052"/>
      <c r="AH63" s="1052"/>
      <c r="AI63" s="1052"/>
      <c r="AJ63" s="1123"/>
      <c r="AK63" s="1124"/>
      <c r="AL63" s="1056"/>
      <c r="AM63" s="1056"/>
      <c r="AN63" s="1056"/>
      <c r="AO63" s="1056"/>
      <c r="AP63" s="1052">
        <v>402</v>
      </c>
      <c r="AQ63" s="1052"/>
      <c r="AR63" s="1052"/>
      <c r="AS63" s="1052"/>
      <c r="AT63" s="1052"/>
      <c r="AU63" s="1052">
        <v>1</v>
      </c>
      <c r="AV63" s="1052"/>
      <c r="AW63" s="1052"/>
      <c r="AX63" s="1052"/>
      <c r="AY63" s="1052"/>
      <c r="AZ63" s="1118"/>
      <c r="BA63" s="1118"/>
      <c r="BB63" s="1118"/>
      <c r="BC63" s="1118"/>
      <c r="BD63" s="1118"/>
      <c r="BE63" s="1053"/>
      <c r="BF63" s="1053"/>
      <c r="BG63" s="1053"/>
      <c r="BH63" s="1053"/>
      <c r="BI63" s="1054"/>
      <c r="BJ63" s="1119" t="s">
        <v>395</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c r="A65" s="253" t="s">
        <v>415</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c r="A66" s="1088" t="s">
        <v>416</v>
      </c>
      <c r="B66" s="1089"/>
      <c r="C66" s="1089"/>
      <c r="D66" s="1089"/>
      <c r="E66" s="1089"/>
      <c r="F66" s="1089"/>
      <c r="G66" s="1089"/>
      <c r="H66" s="1089"/>
      <c r="I66" s="1089"/>
      <c r="J66" s="1089"/>
      <c r="K66" s="1089"/>
      <c r="L66" s="1089"/>
      <c r="M66" s="1089"/>
      <c r="N66" s="1089"/>
      <c r="O66" s="1089"/>
      <c r="P66" s="1090"/>
      <c r="Q66" s="1094" t="s">
        <v>417</v>
      </c>
      <c r="R66" s="1095"/>
      <c r="S66" s="1095"/>
      <c r="T66" s="1095"/>
      <c r="U66" s="1096"/>
      <c r="V66" s="1094" t="s">
        <v>418</v>
      </c>
      <c r="W66" s="1095"/>
      <c r="X66" s="1095"/>
      <c r="Y66" s="1095"/>
      <c r="Z66" s="1096"/>
      <c r="AA66" s="1094" t="s">
        <v>419</v>
      </c>
      <c r="AB66" s="1095"/>
      <c r="AC66" s="1095"/>
      <c r="AD66" s="1095"/>
      <c r="AE66" s="1096"/>
      <c r="AF66" s="1100" t="s">
        <v>401</v>
      </c>
      <c r="AG66" s="1101"/>
      <c r="AH66" s="1101"/>
      <c r="AI66" s="1101"/>
      <c r="AJ66" s="1102"/>
      <c r="AK66" s="1094" t="s">
        <v>420</v>
      </c>
      <c r="AL66" s="1089"/>
      <c r="AM66" s="1089"/>
      <c r="AN66" s="1089"/>
      <c r="AO66" s="1090"/>
      <c r="AP66" s="1094" t="s">
        <v>403</v>
      </c>
      <c r="AQ66" s="1095"/>
      <c r="AR66" s="1095"/>
      <c r="AS66" s="1095"/>
      <c r="AT66" s="1096"/>
      <c r="AU66" s="1094" t="s">
        <v>421</v>
      </c>
      <c r="AV66" s="1095"/>
      <c r="AW66" s="1095"/>
      <c r="AX66" s="1095"/>
      <c r="AY66" s="1096"/>
      <c r="AZ66" s="1094" t="s">
        <v>380</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c r="A68" s="259">
        <v>1</v>
      </c>
      <c r="B68" s="1078" t="s">
        <v>582</v>
      </c>
      <c r="C68" s="1079"/>
      <c r="D68" s="1079"/>
      <c r="E68" s="1079"/>
      <c r="F68" s="1079"/>
      <c r="G68" s="1079"/>
      <c r="H68" s="1079"/>
      <c r="I68" s="1079"/>
      <c r="J68" s="1079"/>
      <c r="K68" s="1079"/>
      <c r="L68" s="1079"/>
      <c r="M68" s="1079"/>
      <c r="N68" s="1079"/>
      <c r="O68" s="1079"/>
      <c r="P68" s="1080"/>
      <c r="Q68" s="1081">
        <v>2022</v>
      </c>
      <c r="R68" s="1075"/>
      <c r="S68" s="1075"/>
      <c r="T68" s="1075"/>
      <c r="U68" s="1075"/>
      <c r="V68" s="1075">
        <v>1992</v>
      </c>
      <c r="W68" s="1075"/>
      <c r="X68" s="1075"/>
      <c r="Y68" s="1075"/>
      <c r="Z68" s="1075"/>
      <c r="AA68" s="1075">
        <v>30</v>
      </c>
      <c r="AB68" s="1075"/>
      <c r="AC68" s="1075"/>
      <c r="AD68" s="1075"/>
      <c r="AE68" s="1075"/>
      <c r="AF68" s="1075">
        <v>30</v>
      </c>
      <c r="AG68" s="1075"/>
      <c r="AH68" s="1075"/>
      <c r="AI68" s="1075"/>
      <c r="AJ68" s="1075"/>
      <c r="AK68" s="1075">
        <v>80</v>
      </c>
      <c r="AL68" s="1075"/>
      <c r="AM68" s="1075"/>
      <c r="AN68" s="1075"/>
      <c r="AO68" s="1075"/>
      <c r="AP68" s="1075" t="s">
        <v>592</v>
      </c>
      <c r="AQ68" s="1075"/>
      <c r="AR68" s="1075"/>
      <c r="AS68" s="1075"/>
      <c r="AT68" s="1075"/>
      <c r="AU68" s="1075"/>
      <c r="AV68" s="1075"/>
      <c r="AW68" s="1075"/>
      <c r="AX68" s="1075"/>
      <c r="AY68" s="1075"/>
      <c r="AZ68" s="1076" t="s">
        <v>593</v>
      </c>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c r="A69" s="262">
        <v>2</v>
      </c>
      <c r="B69" s="1067" t="s">
        <v>583</v>
      </c>
      <c r="C69" s="1068"/>
      <c r="D69" s="1068"/>
      <c r="E69" s="1068"/>
      <c r="F69" s="1068"/>
      <c r="G69" s="1068"/>
      <c r="H69" s="1068"/>
      <c r="I69" s="1068"/>
      <c r="J69" s="1068"/>
      <c r="K69" s="1068"/>
      <c r="L69" s="1068"/>
      <c r="M69" s="1068"/>
      <c r="N69" s="1068"/>
      <c r="O69" s="1068"/>
      <c r="P69" s="1069"/>
      <c r="Q69" s="1070">
        <v>365</v>
      </c>
      <c r="R69" s="1064"/>
      <c r="S69" s="1064"/>
      <c r="T69" s="1064"/>
      <c r="U69" s="1064"/>
      <c r="V69" s="1064">
        <v>365</v>
      </c>
      <c r="W69" s="1064"/>
      <c r="X69" s="1064"/>
      <c r="Y69" s="1064"/>
      <c r="Z69" s="1064"/>
      <c r="AA69" s="1064">
        <v>1</v>
      </c>
      <c r="AB69" s="1064"/>
      <c r="AC69" s="1064"/>
      <c r="AD69" s="1064"/>
      <c r="AE69" s="1064"/>
      <c r="AF69" s="1064">
        <v>1</v>
      </c>
      <c r="AG69" s="1064"/>
      <c r="AH69" s="1064"/>
      <c r="AI69" s="1064"/>
      <c r="AJ69" s="1064"/>
      <c r="AK69" s="1064">
        <v>6</v>
      </c>
      <c r="AL69" s="1064"/>
      <c r="AM69" s="1064"/>
      <c r="AN69" s="1064"/>
      <c r="AO69" s="1064"/>
      <c r="AP69" s="1064" t="s">
        <v>592</v>
      </c>
      <c r="AQ69" s="1064"/>
      <c r="AR69" s="1064"/>
      <c r="AS69" s="1064"/>
      <c r="AT69" s="1064"/>
      <c r="AU69" s="1064"/>
      <c r="AV69" s="1064"/>
      <c r="AW69" s="1064"/>
      <c r="AX69" s="1064"/>
      <c r="AY69" s="1064"/>
      <c r="AZ69" s="1065" t="s">
        <v>594</v>
      </c>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c r="A70" s="262">
        <v>3</v>
      </c>
      <c r="B70" s="1067" t="s">
        <v>584</v>
      </c>
      <c r="C70" s="1068"/>
      <c r="D70" s="1068"/>
      <c r="E70" s="1068"/>
      <c r="F70" s="1068"/>
      <c r="G70" s="1068"/>
      <c r="H70" s="1068"/>
      <c r="I70" s="1068"/>
      <c r="J70" s="1068"/>
      <c r="K70" s="1068"/>
      <c r="L70" s="1068"/>
      <c r="M70" s="1068"/>
      <c r="N70" s="1068"/>
      <c r="O70" s="1068"/>
      <c r="P70" s="1069"/>
      <c r="Q70" s="1070">
        <v>25</v>
      </c>
      <c r="R70" s="1064"/>
      <c r="S70" s="1064"/>
      <c r="T70" s="1064"/>
      <c r="U70" s="1064"/>
      <c r="V70" s="1064">
        <v>24</v>
      </c>
      <c r="W70" s="1064"/>
      <c r="X70" s="1064"/>
      <c r="Y70" s="1064"/>
      <c r="Z70" s="1064"/>
      <c r="AA70" s="1064">
        <v>1</v>
      </c>
      <c r="AB70" s="1064"/>
      <c r="AC70" s="1064"/>
      <c r="AD70" s="1064"/>
      <c r="AE70" s="1064"/>
      <c r="AF70" s="1064">
        <v>1</v>
      </c>
      <c r="AG70" s="1064"/>
      <c r="AH70" s="1064"/>
      <c r="AI70" s="1064"/>
      <c r="AJ70" s="1064"/>
      <c r="AK70" s="1064" t="s">
        <v>592</v>
      </c>
      <c r="AL70" s="1064"/>
      <c r="AM70" s="1064"/>
      <c r="AN70" s="1064"/>
      <c r="AO70" s="1064"/>
      <c r="AP70" s="1064" t="s">
        <v>592</v>
      </c>
      <c r="AQ70" s="1064"/>
      <c r="AR70" s="1064"/>
      <c r="AS70" s="1064"/>
      <c r="AT70" s="1064"/>
      <c r="AU70" s="1064"/>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c r="A71" s="262">
        <v>4</v>
      </c>
      <c r="B71" s="1067" t="s">
        <v>585</v>
      </c>
      <c r="C71" s="1068"/>
      <c r="D71" s="1068"/>
      <c r="E71" s="1068"/>
      <c r="F71" s="1068"/>
      <c r="G71" s="1068"/>
      <c r="H71" s="1068"/>
      <c r="I71" s="1068"/>
      <c r="J71" s="1068"/>
      <c r="K71" s="1068"/>
      <c r="L71" s="1068"/>
      <c r="M71" s="1068"/>
      <c r="N71" s="1068"/>
      <c r="O71" s="1068"/>
      <c r="P71" s="1069"/>
      <c r="Q71" s="1070">
        <v>74</v>
      </c>
      <c r="R71" s="1064"/>
      <c r="S71" s="1064"/>
      <c r="T71" s="1064"/>
      <c r="U71" s="1064"/>
      <c r="V71" s="1064">
        <v>56</v>
      </c>
      <c r="W71" s="1064"/>
      <c r="X71" s="1064"/>
      <c r="Y71" s="1064"/>
      <c r="Z71" s="1064"/>
      <c r="AA71" s="1064">
        <v>18</v>
      </c>
      <c r="AB71" s="1064"/>
      <c r="AC71" s="1064"/>
      <c r="AD71" s="1064"/>
      <c r="AE71" s="1064"/>
      <c r="AF71" s="1064">
        <v>18</v>
      </c>
      <c r="AG71" s="1064"/>
      <c r="AH71" s="1064"/>
      <c r="AI71" s="1064"/>
      <c r="AJ71" s="1064"/>
      <c r="AK71" s="1064" t="s">
        <v>592</v>
      </c>
      <c r="AL71" s="1064"/>
      <c r="AM71" s="1064"/>
      <c r="AN71" s="1064"/>
      <c r="AO71" s="1064"/>
      <c r="AP71" s="1064" t="s">
        <v>592</v>
      </c>
      <c r="AQ71" s="1064"/>
      <c r="AR71" s="1064"/>
      <c r="AS71" s="1064"/>
      <c r="AT71" s="1064"/>
      <c r="AU71" s="1064"/>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c r="A72" s="262">
        <v>5</v>
      </c>
      <c r="B72" s="1067" t="s">
        <v>586</v>
      </c>
      <c r="C72" s="1068"/>
      <c r="D72" s="1068"/>
      <c r="E72" s="1068"/>
      <c r="F72" s="1068"/>
      <c r="G72" s="1068"/>
      <c r="H72" s="1068"/>
      <c r="I72" s="1068"/>
      <c r="J72" s="1068"/>
      <c r="K72" s="1068"/>
      <c r="L72" s="1068"/>
      <c r="M72" s="1068"/>
      <c r="N72" s="1068"/>
      <c r="O72" s="1068"/>
      <c r="P72" s="1069"/>
      <c r="Q72" s="1070">
        <v>287</v>
      </c>
      <c r="R72" s="1064"/>
      <c r="S72" s="1064"/>
      <c r="T72" s="1064"/>
      <c r="U72" s="1064"/>
      <c r="V72" s="1064">
        <v>165</v>
      </c>
      <c r="W72" s="1064"/>
      <c r="X72" s="1064"/>
      <c r="Y72" s="1064"/>
      <c r="Z72" s="1064"/>
      <c r="AA72" s="1064">
        <v>122</v>
      </c>
      <c r="AB72" s="1064"/>
      <c r="AC72" s="1064"/>
      <c r="AD72" s="1064"/>
      <c r="AE72" s="1064"/>
      <c r="AF72" s="1064">
        <v>122</v>
      </c>
      <c r="AG72" s="1064"/>
      <c r="AH72" s="1064"/>
      <c r="AI72" s="1064"/>
      <c r="AJ72" s="1064"/>
      <c r="AK72" s="1064">
        <v>75</v>
      </c>
      <c r="AL72" s="1064"/>
      <c r="AM72" s="1064"/>
      <c r="AN72" s="1064"/>
      <c r="AO72" s="1064"/>
      <c r="AP72" s="1064" t="s">
        <v>592</v>
      </c>
      <c r="AQ72" s="1064"/>
      <c r="AR72" s="1064"/>
      <c r="AS72" s="1064"/>
      <c r="AT72" s="1064"/>
      <c r="AU72" s="1064"/>
      <c r="AV72" s="1064"/>
      <c r="AW72" s="1064"/>
      <c r="AX72" s="1064"/>
      <c r="AY72" s="1064"/>
      <c r="AZ72" s="1065" t="s">
        <v>595</v>
      </c>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c r="A73" s="262">
        <v>6</v>
      </c>
      <c r="B73" s="1067" t="s">
        <v>587</v>
      </c>
      <c r="C73" s="1068"/>
      <c r="D73" s="1068"/>
      <c r="E73" s="1068"/>
      <c r="F73" s="1068"/>
      <c r="G73" s="1068"/>
      <c r="H73" s="1068"/>
      <c r="I73" s="1068"/>
      <c r="J73" s="1068"/>
      <c r="K73" s="1068"/>
      <c r="L73" s="1068"/>
      <c r="M73" s="1068"/>
      <c r="N73" s="1068"/>
      <c r="O73" s="1068"/>
      <c r="P73" s="1069"/>
      <c r="Q73" s="1070">
        <v>201496</v>
      </c>
      <c r="R73" s="1064"/>
      <c r="S73" s="1064"/>
      <c r="T73" s="1064"/>
      <c r="U73" s="1064"/>
      <c r="V73" s="1064">
        <v>194005</v>
      </c>
      <c r="W73" s="1064"/>
      <c r="X73" s="1064"/>
      <c r="Y73" s="1064"/>
      <c r="Z73" s="1064"/>
      <c r="AA73" s="1064">
        <v>7491</v>
      </c>
      <c r="AB73" s="1064"/>
      <c r="AC73" s="1064"/>
      <c r="AD73" s="1064"/>
      <c r="AE73" s="1064"/>
      <c r="AF73" s="1064">
        <v>7491</v>
      </c>
      <c r="AG73" s="1064"/>
      <c r="AH73" s="1064"/>
      <c r="AI73" s="1064"/>
      <c r="AJ73" s="1064"/>
      <c r="AK73" s="1064" t="s">
        <v>592</v>
      </c>
      <c r="AL73" s="1064"/>
      <c r="AM73" s="1064"/>
      <c r="AN73" s="1064"/>
      <c r="AO73" s="1064"/>
      <c r="AP73" s="1064" t="s">
        <v>592</v>
      </c>
      <c r="AQ73" s="1064"/>
      <c r="AR73" s="1064"/>
      <c r="AS73" s="1064"/>
      <c r="AT73" s="1064"/>
      <c r="AU73" s="1064"/>
      <c r="AV73" s="1064"/>
      <c r="AW73" s="1064"/>
      <c r="AX73" s="1064"/>
      <c r="AY73" s="1064"/>
      <c r="AZ73" s="1065" t="s">
        <v>596</v>
      </c>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c r="A74" s="262">
        <v>7</v>
      </c>
      <c r="B74" s="1067" t="s">
        <v>588</v>
      </c>
      <c r="C74" s="1068"/>
      <c r="D74" s="1068"/>
      <c r="E74" s="1068"/>
      <c r="F74" s="1068"/>
      <c r="G74" s="1068"/>
      <c r="H74" s="1068"/>
      <c r="I74" s="1068"/>
      <c r="J74" s="1068"/>
      <c r="K74" s="1068"/>
      <c r="L74" s="1068"/>
      <c r="M74" s="1068"/>
      <c r="N74" s="1068"/>
      <c r="O74" s="1068"/>
      <c r="P74" s="1069"/>
      <c r="Q74" s="1070">
        <v>1211</v>
      </c>
      <c r="R74" s="1064"/>
      <c r="S74" s="1064"/>
      <c r="T74" s="1064"/>
      <c r="U74" s="1064"/>
      <c r="V74" s="1064">
        <v>1190</v>
      </c>
      <c r="W74" s="1064"/>
      <c r="X74" s="1064"/>
      <c r="Y74" s="1064"/>
      <c r="Z74" s="1064"/>
      <c r="AA74" s="1064">
        <v>20</v>
      </c>
      <c r="AB74" s="1064"/>
      <c r="AC74" s="1064"/>
      <c r="AD74" s="1064"/>
      <c r="AE74" s="1064"/>
      <c r="AF74" s="1064">
        <v>20</v>
      </c>
      <c r="AG74" s="1064"/>
      <c r="AH74" s="1064"/>
      <c r="AI74" s="1064"/>
      <c r="AJ74" s="1064"/>
      <c r="AK74" s="1064">
        <v>68</v>
      </c>
      <c r="AL74" s="1064"/>
      <c r="AM74" s="1064"/>
      <c r="AN74" s="1064"/>
      <c r="AO74" s="1064"/>
      <c r="AP74" s="1064">
        <v>544</v>
      </c>
      <c r="AQ74" s="1064"/>
      <c r="AR74" s="1064"/>
      <c r="AS74" s="1064"/>
      <c r="AT74" s="1064"/>
      <c r="AU74" s="1064">
        <v>137</v>
      </c>
      <c r="AV74" s="1064"/>
      <c r="AW74" s="1064"/>
      <c r="AX74" s="1064"/>
      <c r="AY74" s="1064"/>
      <c r="AZ74" s="1065" t="s">
        <v>597</v>
      </c>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c r="A75" s="262">
        <v>8</v>
      </c>
      <c r="B75" s="1067" t="s">
        <v>589</v>
      </c>
      <c r="C75" s="1068"/>
      <c r="D75" s="1068"/>
      <c r="E75" s="1068"/>
      <c r="F75" s="1068"/>
      <c r="G75" s="1068"/>
      <c r="H75" s="1068"/>
      <c r="I75" s="1068"/>
      <c r="J75" s="1068"/>
      <c r="K75" s="1068"/>
      <c r="L75" s="1068"/>
      <c r="M75" s="1068"/>
      <c r="N75" s="1068"/>
      <c r="O75" s="1068"/>
      <c r="P75" s="1069"/>
      <c r="Q75" s="1071">
        <v>666</v>
      </c>
      <c r="R75" s="1072"/>
      <c r="S75" s="1072"/>
      <c r="T75" s="1072"/>
      <c r="U75" s="1073"/>
      <c r="V75" s="1074">
        <v>643</v>
      </c>
      <c r="W75" s="1072"/>
      <c r="X75" s="1072"/>
      <c r="Y75" s="1072"/>
      <c r="Z75" s="1073"/>
      <c r="AA75" s="1074">
        <v>23</v>
      </c>
      <c r="AB75" s="1072"/>
      <c r="AC75" s="1072"/>
      <c r="AD75" s="1072"/>
      <c r="AE75" s="1073"/>
      <c r="AF75" s="1074">
        <v>23</v>
      </c>
      <c r="AG75" s="1072"/>
      <c r="AH75" s="1072"/>
      <c r="AI75" s="1072"/>
      <c r="AJ75" s="1073"/>
      <c r="AK75" s="1074">
        <v>3</v>
      </c>
      <c r="AL75" s="1072"/>
      <c r="AM75" s="1072"/>
      <c r="AN75" s="1072"/>
      <c r="AO75" s="1073"/>
      <c r="AP75" s="1074">
        <v>2</v>
      </c>
      <c r="AQ75" s="1072"/>
      <c r="AR75" s="1072"/>
      <c r="AS75" s="1072"/>
      <c r="AT75" s="1073"/>
      <c r="AU75" s="1074">
        <v>1</v>
      </c>
      <c r="AV75" s="1072"/>
      <c r="AW75" s="1072"/>
      <c r="AX75" s="1072"/>
      <c r="AY75" s="1073"/>
      <c r="AZ75" s="1065" t="s">
        <v>598</v>
      </c>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c r="A76" s="262">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c r="A88" s="265" t="s">
        <v>393</v>
      </c>
      <c r="B88" s="1037" t="s">
        <v>422</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c r="AG88" s="1052"/>
      <c r="AH88" s="1052"/>
      <c r="AI88" s="1052"/>
      <c r="AJ88" s="1052"/>
      <c r="AK88" s="1056"/>
      <c r="AL88" s="1056"/>
      <c r="AM88" s="1056"/>
      <c r="AN88" s="1056"/>
      <c r="AO88" s="1056"/>
      <c r="AP88" s="1052"/>
      <c r="AQ88" s="1052"/>
      <c r="AR88" s="1052"/>
      <c r="AS88" s="1052"/>
      <c r="AT88" s="1052"/>
      <c r="AU88" s="1052"/>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393</v>
      </c>
      <c r="BR102" s="1037" t="s">
        <v>423</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c r="CS102" s="1044"/>
      <c r="CT102" s="1044"/>
      <c r="CU102" s="1044"/>
      <c r="CV102" s="1045"/>
      <c r="CW102" s="1043"/>
      <c r="CX102" s="1044"/>
      <c r="CY102" s="1044"/>
      <c r="CZ102" s="1044"/>
      <c r="DA102" s="1045"/>
      <c r="DB102" s="1043"/>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424</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425</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426</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427</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1031" t="s">
        <v>428</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429</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c r="A109" s="986" t="s">
        <v>430</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431</v>
      </c>
      <c r="AB109" s="987"/>
      <c r="AC109" s="987"/>
      <c r="AD109" s="987"/>
      <c r="AE109" s="988"/>
      <c r="AF109" s="989" t="s">
        <v>310</v>
      </c>
      <c r="AG109" s="987"/>
      <c r="AH109" s="987"/>
      <c r="AI109" s="987"/>
      <c r="AJ109" s="988"/>
      <c r="AK109" s="989" t="s">
        <v>309</v>
      </c>
      <c r="AL109" s="987"/>
      <c r="AM109" s="987"/>
      <c r="AN109" s="987"/>
      <c r="AO109" s="988"/>
      <c r="AP109" s="989" t="s">
        <v>432</v>
      </c>
      <c r="AQ109" s="987"/>
      <c r="AR109" s="987"/>
      <c r="AS109" s="987"/>
      <c r="AT109" s="1018"/>
      <c r="AU109" s="986" t="s">
        <v>430</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431</v>
      </c>
      <c r="BR109" s="987"/>
      <c r="BS109" s="987"/>
      <c r="BT109" s="987"/>
      <c r="BU109" s="988"/>
      <c r="BV109" s="989" t="s">
        <v>310</v>
      </c>
      <c r="BW109" s="987"/>
      <c r="BX109" s="987"/>
      <c r="BY109" s="987"/>
      <c r="BZ109" s="988"/>
      <c r="CA109" s="989" t="s">
        <v>309</v>
      </c>
      <c r="CB109" s="987"/>
      <c r="CC109" s="987"/>
      <c r="CD109" s="987"/>
      <c r="CE109" s="988"/>
      <c r="CF109" s="1025" t="s">
        <v>432</v>
      </c>
      <c r="CG109" s="1025"/>
      <c r="CH109" s="1025"/>
      <c r="CI109" s="1025"/>
      <c r="CJ109" s="1025"/>
      <c r="CK109" s="989" t="s">
        <v>433</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431</v>
      </c>
      <c r="DH109" s="987"/>
      <c r="DI109" s="987"/>
      <c r="DJ109" s="987"/>
      <c r="DK109" s="988"/>
      <c r="DL109" s="989" t="s">
        <v>310</v>
      </c>
      <c r="DM109" s="987"/>
      <c r="DN109" s="987"/>
      <c r="DO109" s="987"/>
      <c r="DP109" s="988"/>
      <c r="DQ109" s="989" t="s">
        <v>309</v>
      </c>
      <c r="DR109" s="987"/>
      <c r="DS109" s="987"/>
      <c r="DT109" s="987"/>
      <c r="DU109" s="988"/>
      <c r="DV109" s="989" t="s">
        <v>432</v>
      </c>
      <c r="DW109" s="987"/>
      <c r="DX109" s="987"/>
      <c r="DY109" s="987"/>
      <c r="DZ109" s="1018"/>
    </row>
    <row r="110" spans="1:131" s="247" customFormat="1" ht="26.25" customHeight="1">
      <c r="A110" s="889" t="s">
        <v>434</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836412</v>
      </c>
      <c r="AB110" s="980"/>
      <c r="AC110" s="980"/>
      <c r="AD110" s="980"/>
      <c r="AE110" s="981"/>
      <c r="AF110" s="982">
        <v>721131</v>
      </c>
      <c r="AG110" s="980"/>
      <c r="AH110" s="980"/>
      <c r="AI110" s="980"/>
      <c r="AJ110" s="981"/>
      <c r="AK110" s="982">
        <v>704052</v>
      </c>
      <c r="AL110" s="980"/>
      <c r="AM110" s="980"/>
      <c r="AN110" s="980"/>
      <c r="AO110" s="981"/>
      <c r="AP110" s="983">
        <v>16.2</v>
      </c>
      <c r="AQ110" s="984"/>
      <c r="AR110" s="984"/>
      <c r="AS110" s="984"/>
      <c r="AT110" s="985"/>
      <c r="AU110" s="1019" t="s">
        <v>73</v>
      </c>
      <c r="AV110" s="1020"/>
      <c r="AW110" s="1020"/>
      <c r="AX110" s="1020"/>
      <c r="AY110" s="1020"/>
      <c r="AZ110" s="945" t="s">
        <v>435</v>
      </c>
      <c r="BA110" s="890"/>
      <c r="BB110" s="890"/>
      <c r="BC110" s="890"/>
      <c r="BD110" s="890"/>
      <c r="BE110" s="890"/>
      <c r="BF110" s="890"/>
      <c r="BG110" s="890"/>
      <c r="BH110" s="890"/>
      <c r="BI110" s="890"/>
      <c r="BJ110" s="890"/>
      <c r="BK110" s="890"/>
      <c r="BL110" s="890"/>
      <c r="BM110" s="890"/>
      <c r="BN110" s="890"/>
      <c r="BO110" s="890"/>
      <c r="BP110" s="891"/>
      <c r="BQ110" s="946">
        <v>6688649</v>
      </c>
      <c r="BR110" s="927"/>
      <c r="BS110" s="927"/>
      <c r="BT110" s="927"/>
      <c r="BU110" s="927"/>
      <c r="BV110" s="927">
        <v>7712262</v>
      </c>
      <c r="BW110" s="927"/>
      <c r="BX110" s="927"/>
      <c r="BY110" s="927"/>
      <c r="BZ110" s="927"/>
      <c r="CA110" s="927">
        <v>7748386</v>
      </c>
      <c r="CB110" s="927"/>
      <c r="CC110" s="927"/>
      <c r="CD110" s="927"/>
      <c r="CE110" s="927"/>
      <c r="CF110" s="951">
        <v>178.7</v>
      </c>
      <c r="CG110" s="952"/>
      <c r="CH110" s="952"/>
      <c r="CI110" s="952"/>
      <c r="CJ110" s="952"/>
      <c r="CK110" s="1015" t="s">
        <v>436</v>
      </c>
      <c r="CL110" s="901"/>
      <c r="CM110" s="976" t="s">
        <v>437</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229</v>
      </c>
      <c r="DH110" s="927"/>
      <c r="DI110" s="927"/>
      <c r="DJ110" s="927"/>
      <c r="DK110" s="927"/>
      <c r="DL110" s="927" t="s">
        <v>229</v>
      </c>
      <c r="DM110" s="927"/>
      <c r="DN110" s="927"/>
      <c r="DO110" s="927"/>
      <c r="DP110" s="927"/>
      <c r="DQ110" s="927" t="s">
        <v>229</v>
      </c>
      <c r="DR110" s="927"/>
      <c r="DS110" s="927"/>
      <c r="DT110" s="927"/>
      <c r="DU110" s="927"/>
      <c r="DV110" s="928" t="s">
        <v>229</v>
      </c>
      <c r="DW110" s="928"/>
      <c r="DX110" s="928"/>
      <c r="DY110" s="928"/>
      <c r="DZ110" s="929"/>
    </row>
    <row r="111" spans="1:131" s="247" customFormat="1" ht="26.25" customHeight="1">
      <c r="A111" s="856" t="s">
        <v>438</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439</v>
      </c>
      <c r="AB111" s="1008"/>
      <c r="AC111" s="1008"/>
      <c r="AD111" s="1008"/>
      <c r="AE111" s="1009"/>
      <c r="AF111" s="1010" t="s">
        <v>229</v>
      </c>
      <c r="AG111" s="1008"/>
      <c r="AH111" s="1008"/>
      <c r="AI111" s="1008"/>
      <c r="AJ111" s="1009"/>
      <c r="AK111" s="1010" t="s">
        <v>229</v>
      </c>
      <c r="AL111" s="1008"/>
      <c r="AM111" s="1008"/>
      <c r="AN111" s="1008"/>
      <c r="AO111" s="1009"/>
      <c r="AP111" s="1011" t="s">
        <v>440</v>
      </c>
      <c r="AQ111" s="1012"/>
      <c r="AR111" s="1012"/>
      <c r="AS111" s="1012"/>
      <c r="AT111" s="1013"/>
      <c r="AU111" s="1021"/>
      <c r="AV111" s="1022"/>
      <c r="AW111" s="1022"/>
      <c r="AX111" s="1022"/>
      <c r="AY111" s="1022"/>
      <c r="AZ111" s="897" t="s">
        <v>441</v>
      </c>
      <c r="BA111" s="832"/>
      <c r="BB111" s="832"/>
      <c r="BC111" s="832"/>
      <c r="BD111" s="832"/>
      <c r="BE111" s="832"/>
      <c r="BF111" s="832"/>
      <c r="BG111" s="832"/>
      <c r="BH111" s="832"/>
      <c r="BI111" s="832"/>
      <c r="BJ111" s="832"/>
      <c r="BK111" s="832"/>
      <c r="BL111" s="832"/>
      <c r="BM111" s="832"/>
      <c r="BN111" s="832"/>
      <c r="BO111" s="832"/>
      <c r="BP111" s="833"/>
      <c r="BQ111" s="898">
        <v>37</v>
      </c>
      <c r="BR111" s="899"/>
      <c r="BS111" s="899"/>
      <c r="BT111" s="899"/>
      <c r="BU111" s="899"/>
      <c r="BV111" s="899" t="s">
        <v>439</v>
      </c>
      <c r="BW111" s="899"/>
      <c r="BX111" s="899"/>
      <c r="BY111" s="899"/>
      <c r="BZ111" s="899"/>
      <c r="CA111" s="899" t="s">
        <v>439</v>
      </c>
      <c r="CB111" s="899"/>
      <c r="CC111" s="899"/>
      <c r="CD111" s="899"/>
      <c r="CE111" s="899"/>
      <c r="CF111" s="960" t="s">
        <v>229</v>
      </c>
      <c r="CG111" s="961"/>
      <c r="CH111" s="961"/>
      <c r="CI111" s="961"/>
      <c r="CJ111" s="961"/>
      <c r="CK111" s="1016"/>
      <c r="CL111" s="903"/>
      <c r="CM111" s="906" t="s">
        <v>442</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229</v>
      </c>
      <c r="DH111" s="899"/>
      <c r="DI111" s="899"/>
      <c r="DJ111" s="899"/>
      <c r="DK111" s="899"/>
      <c r="DL111" s="899" t="s">
        <v>439</v>
      </c>
      <c r="DM111" s="899"/>
      <c r="DN111" s="899"/>
      <c r="DO111" s="899"/>
      <c r="DP111" s="899"/>
      <c r="DQ111" s="899" t="s">
        <v>229</v>
      </c>
      <c r="DR111" s="899"/>
      <c r="DS111" s="899"/>
      <c r="DT111" s="899"/>
      <c r="DU111" s="899"/>
      <c r="DV111" s="876" t="s">
        <v>229</v>
      </c>
      <c r="DW111" s="876"/>
      <c r="DX111" s="876"/>
      <c r="DY111" s="876"/>
      <c r="DZ111" s="877"/>
    </row>
    <row r="112" spans="1:131" s="247" customFormat="1" ht="26.25" customHeight="1">
      <c r="A112" s="1001" t="s">
        <v>443</v>
      </c>
      <c r="B112" s="1002"/>
      <c r="C112" s="832" t="s">
        <v>444</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439</v>
      </c>
      <c r="AB112" s="862"/>
      <c r="AC112" s="862"/>
      <c r="AD112" s="862"/>
      <c r="AE112" s="863"/>
      <c r="AF112" s="864" t="s">
        <v>229</v>
      </c>
      <c r="AG112" s="862"/>
      <c r="AH112" s="862"/>
      <c r="AI112" s="862"/>
      <c r="AJ112" s="863"/>
      <c r="AK112" s="864" t="s">
        <v>439</v>
      </c>
      <c r="AL112" s="862"/>
      <c r="AM112" s="862"/>
      <c r="AN112" s="862"/>
      <c r="AO112" s="863"/>
      <c r="AP112" s="909" t="s">
        <v>229</v>
      </c>
      <c r="AQ112" s="910"/>
      <c r="AR112" s="910"/>
      <c r="AS112" s="910"/>
      <c r="AT112" s="911"/>
      <c r="AU112" s="1021"/>
      <c r="AV112" s="1022"/>
      <c r="AW112" s="1022"/>
      <c r="AX112" s="1022"/>
      <c r="AY112" s="1022"/>
      <c r="AZ112" s="897" t="s">
        <v>445</v>
      </c>
      <c r="BA112" s="832"/>
      <c r="BB112" s="832"/>
      <c r="BC112" s="832"/>
      <c r="BD112" s="832"/>
      <c r="BE112" s="832"/>
      <c r="BF112" s="832"/>
      <c r="BG112" s="832"/>
      <c r="BH112" s="832"/>
      <c r="BI112" s="832"/>
      <c r="BJ112" s="832"/>
      <c r="BK112" s="832"/>
      <c r="BL112" s="832"/>
      <c r="BM112" s="832"/>
      <c r="BN112" s="832"/>
      <c r="BO112" s="832"/>
      <c r="BP112" s="833"/>
      <c r="BQ112" s="898">
        <v>630</v>
      </c>
      <c r="BR112" s="899"/>
      <c r="BS112" s="899"/>
      <c r="BT112" s="899"/>
      <c r="BU112" s="899"/>
      <c r="BV112" s="899">
        <v>753</v>
      </c>
      <c r="BW112" s="899"/>
      <c r="BX112" s="899"/>
      <c r="BY112" s="899"/>
      <c r="BZ112" s="899"/>
      <c r="CA112" s="899">
        <v>753</v>
      </c>
      <c r="CB112" s="899"/>
      <c r="CC112" s="899"/>
      <c r="CD112" s="899"/>
      <c r="CE112" s="899"/>
      <c r="CF112" s="960">
        <v>0</v>
      </c>
      <c r="CG112" s="961"/>
      <c r="CH112" s="961"/>
      <c r="CI112" s="961"/>
      <c r="CJ112" s="961"/>
      <c r="CK112" s="1016"/>
      <c r="CL112" s="903"/>
      <c r="CM112" s="906" t="s">
        <v>446</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439</v>
      </c>
      <c r="DH112" s="899"/>
      <c r="DI112" s="899"/>
      <c r="DJ112" s="899"/>
      <c r="DK112" s="899"/>
      <c r="DL112" s="899" t="s">
        <v>440</v>
      </c>
      <c r="DM112" s="899"/>
      <c r="DN112" s="899"/>
      <c r="DO112" s="899"/>
      <c r="DP112" s="899"/>
      <c r="DQ112" s="899" t="s">
        <v>229</v>
      </c>
      <c r="DR112" s="899"/>
      <c r="DS112" s="899"/>
      <c r="DT112" s="899"/>
      <c r="DU112" s="899"/>
      <c r="DV112" s="876" t="s">
        <v>439</v>
      </c>
      <c r="DW112" s="876"/>
      <c r="DX112" s="876"/>
      <c r="DY112" s="876"/>
      <c r="DZ112" s="877"/>
    </row>
    <row r="113" spans="1:130" s="247" customFormat="1" ht="26.25" customHeight="1">
      <c r="A113" s="1003"/>
      <c r="B113" s="1004"/>
      <c r="C113" s="832" t="s">
        <v>447</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457</v>
      </c>
      <c r="AB113" s="1008"/>
      <c r="AC113" s="1008"/>
      <c r="AD113" s="1008"/>
      <c r="AE113" s="1009"/>
      <c r="AF113" s="1010">
        <v>369</v>
      </c>
      <c r="AG113" s="1008"/>
      <c r="AH113" s="1008"/>
      <c r="AI113" s="1008"/>
      <c r="AJ113" s="1009"/>
      <c r="AK113" s="1010">
        <v>381</v>
      </c>
      <c r="AL113" s="1008"/>
      <c r="AM113" s="1008"/>
      <c r="AN113" s="1008"/>
      <c r="AO113" s="1009"/>
      <c r="AP113" s="1011">
        <v>0</v>
      </c>
      <c r="AQ113" s="1012"/>
      <c r="AR113" s="1012"/>
      <c r="AS113" s="1012"/>
      <c r="AT113" s="1013"/>
      <c r="AU113" s="1021"/>
      <c r="AV113" s="1022"/>
      <c r="AW113" s="1022"/>
      <c r="AX113" s="1022"/>
      <c r="AY113" s="1022"/>
      <c r="AZ113" s="897" t="s">
        <v>448</v>
      </c>
      <c r="BA113" s="832"/>
      <c r="BB113" s="832"/>
      <c r="BC113" s="832"/>
      <c r="BD113" s="832"/>
      <c r="BE113" s="832"/>
      <c r="BF113" s="832"/>
      <c r="BG113" s="832"/>
      <c r="BH113" s="832"/>
      <c r="BI113" s="832"/>
      <c r="BJ113" s="832"/>
      <c r="BK113" s="832"/>
      <c r="BL113" s="832"/>
      <c r="BM113" s="832"/>
      <c r="BN113" s="832"/>
      <c r="BO113" s="832"/>
      <c r="BP113" s="833"/>
      <c r="BQ113" s="898">
        <v>228686</v>
      </c>
      <c r="BR113" s="899"/>
      <c r="BS113" s="899"/>
      <c r="BT113" s="899"/>
      <c r="BU113" s="899"/>
      <c r="BV113" s="899">
        <v>179809</v>
      </c>
      <c r="BW113" s="899"/>
      <c r="BX113" s="899"/>
      <c r="BY113" s="899"/>
      <c r="BZ113" s="899"/>
      <c r="CA113" s="899">
        <v>137465</v>
      </c>
      <c r="CB113" s="899"/>
      <c r="CC113" s="899"/>
      <c r="CD113" s="899"/>
      <c r="CE113" s="899"/>
      <c r="CF113" s="960">
        <v>3.2</v>
      </c>
      <c r="CG113" s="961"/>
      <c r="CH113" s="961"/>
      <c r="CI113" s="961"/>
      <c r="CJ113" s="961"/>
      <c r="CK113" s="1016"/>
      <c r="CL113" s="903"/>
      <c r="CM113" s="906" t="s">
        <v>449</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439</v>
      </c>
      <c r="DH113" s="862"/>
      <c r="DI113" s="862"/>
      <c r="DJ113" s="862"/>
      <c r="DK113" s="863"/>
      <c r="DL113" s="864" t="s">
        <v>229</v>
      </c>
      <c r="DM113" s="862"/>
      <c r="DN113" s="862"/>
      <c r="DO113" s="862"/>
      <c r="DP113" s="863"/>
      <c r="DQ113" s="864" t="s">
        <v>229</v>
      </c>
      <c r="DR113" s="862"/>
      <c r="DS113" s="862"/>
      <c r="DT113" s="862"/>
      <c r="DU113" s="863"/>
      <c r="DV113" s="909" t="s">
        <v>439</v>
      </c>
      <c r="DW113" s="910"/>
      <c r="DX113" s="910"/>
      <c r="DY113" s="910"/>
      <c r="DZ113" s="911"/>
    </row>
    <row r="114" spans="1:130" s="247" customFormat="1" ht="26.25" customHeight="1">
      <c r="A114" s="1003"/>
      <c r="B114" s="1004"/>
      <c r="C114" s="832" t="s">
        <v>450</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76511</v>
      </c>
      <c r="AB114" s="862"/>
      <c r="AC114" s="862"/>
      <c r="AD114" s="862"/>
      <c r="AE114" s="863"/>
      <c r="AF114" s="864">
        <v>77151</v>
      </c>
      <c r="AG114" s="862"/>
      <c r="AH114" s="862"/>
      <c r="AI114" s="862"/>
      <c r="AJ114" s="863"/>
      <c r="AK114" s="864">
        <v>58982</v>
      </c>
      <c r="AL114" s="862"/>
      <c r="AM114" s="862"/>
      <c r="AN114" s="862"/>
      <c r="AO114" s="863"/>
      <c r="AP114" s="909">
        <v>1.4</v>
      </c>
      <c r="AQ114" s="910"/>
      <c r="AR114" s="910"/>
      <c r="AS114" s="910"/>
      <c r="AT114" s="911"/>
      <c r="AU114" s="1021"/>
      <c r="AV114" s="1022"/>
      <c r="AW114" s="1022"/>
      <c r="AX114" s="1022"/>
      <c r="AY114" s="1022"/>
      <c r="AZ114" s="897" t="s">
        <v>451</v>
      </c>
      <c r="BA114" s="832"/>
      <c r="BB114" s="832"/>
      <c r="BC114" s="832"/>
      <c r="BD114" s="832"/>
      <c r="BE114" s="832"/>
      <c r="BF114" s="832"/>
      <c r="BG114" s="832"/>
      <c r="BH114" s="832"/>
      <c r="BI114" s="832"/>
      <c r="BJ114" s="832"/>
      <c r="BK114" s="832"/>
      <c r="BL114" s="832"/>
      <c r="BM114" s="832"/>
      <c r="BN114" s="832"/>
      <c r="BO114" s="832"/>
      <c r="BP114" s="833"/>
      <c r="BQ114" s="898">
        <v>1415327</v>
      </c>
      <c r="BR114" s="899"/>
      <c r="BS114" s="899"/>
      <c r="BT114" s="899"/>
      <c r="BU114" s="899"/>
      <c r="BV114" s="899">
        <v>1434200</v>
      </c>
      <c r="BW114" s="899"/>
      <c r="BX114" s="899"/>
      <c r="BY114" s="899"/>
      <c r="BZ114" s="899"/>
      <c r="CA114" s="899">
        <v>1563483</v>
      </c>
      <c r="CB114" s="899"/>
      <c r="CC114" s="899"/>
      <c r="CD114" s="899"/>
      <c r="CE114" s="899"/>
      <c r="CF114" s="960">
        <v>36.1</v>
      </c>
      <c r="CG114" s="961"/>
      <c r="CH114" s="961"/>
      <c r="CI114" s="961"/>
      <c r="CJ114" s="961"/>
      <c r="CK114" s="1016"/>
      <c r="CL114" s="903"/>
      <c r="CM114" s="906" t="s">
        <v>452</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229</v>
      </c>
      <c r="DH114" s="862"/>
      <c r="DI114" s="862"/>
      <c r="DJ114" s="862"/>
      <c r="DK114" s="863"/>
      <c r="DL114" s="864" t="s">
        <v>439</v>
      </c>
      <c r="DM114" s="862"/>
      <c r="DN114" s="862"/>
      <c r="DO114" s="862"/>
      <c r="DP114" s="863"/>
      <c r="DQ114" s="864" t="s">
        <v>439</v>
      </c>
      <c r="DR114" s="862"/>
      <c r="DS114" s="862"/>
      <c r="DT114" s="862"/>
      <c r="DU114" s="863"/>
      <c r="DV114" s="909" t="s">
        <v>229</v>
      </c>
      <c r="DW114" s="910"/>
      <c r="DX114" s="910"/>
      <c r="DY114" s="910"/>
      <c r="DZ114" s="911"/>
    </row>
    <row r="115" spans="1:130" s="247" customFormat="1" ht="26.25" customHeight="1">
      <c r="A115" s="1003"/>
      <c r="B115" s="1004"/>
      <c r="C115" s="832" t="s">
        <v>453</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109</v>
      </c>
      <c r="AB115" s="1008"/>
      <c r="AC115" s="1008"/>
      <c r="AD115" s="1008"/>
      <c r="AE115" s="1009"/>
      <c r="AF115" s="1010">
        <v>37</v>
      </c>
      <c r="AG115" s="1008"/>
      <c r="AH115" s="1008"/>
      <c r="AI115" s="1008"/>
      <c r="AJ115" s="1009"/>
      <c r="AK115" s="1010" t="s">
        <v>440</v>
      </c>
      <c r="AL115" s="1008"/>
      <c r="AM115" s="1008"/>
      <c r="AN115" s="1008"/>
      <c r="AO115" s="1009"/>
      <c r="AP115" s="1011" t="s">
        <v>440</v>
      </c>
      <c r="AQ115" s="1012"/>
      <c r="AR115" s="1012"/>
      <c r="AS115" s="1012"/>
      <c r="AT115" s="1013"/>
      <c r="AU115" s="1021"/>
      <c r="AV115" s="1022"/>
      <c r="AW115" s="1022"/>
      <c r="AX115" s="1022"/>
      <c r="AY115" s="1022"/>
      <c r="AZ115" s="897" t="s">
        <v>454</v>
      </c>
      <c r="BA115" s="832"/>
      <c r="BB115" s="832"/>
      <c r="BC115" s="832"/>
      <c r="BD115" s="832"/>
      <c r="BE115" s="832"/>
      <c r="BF115" s="832"/>
      <c r="BG115" s="832"/>
      <c r="BH115" s="832"/>
      <c r="BI115" s="832"/>
      <c r="BJ115" s="832"/>
      <c r="BK115" s="832"/>
      <c r="BL115" s="832"/>
      <c r="BM115" s="832"/>
      <c r="BN115" s="832"/>
      <c r="BO115" s="832"/>
      <c r="BP115" s="833"/>
      <c r="BQ115" s="898" t="s">
        <v>439</v>
      </c>
      <c r="BR115" s="899"/>
      <c r="BS115" s="899"/>
      <c r="BT115" s="899"/>
      <c r="BU115" s="899"/>
      <c r="BV115" s="899" t="s">
        <v>439</v>
      </c>
      <c r="BW115" s="899"/>
      <c r="BX115" s="899"/>
      <c r="BY115" s="899"/>
      <c r="BZ115" s="899"/>
      <c r="CA115" s="899" t="s">
        <v>229</v>
      </c>
      <c r="CB115" s="899"/>
      <c r="CC115" s="899"/>
      <c r="CD115" s="899"/>
      <c r="CE115" s="899"/>
      <c r="CF115" s="960" t="s">
        <v>440</v>
      </c>
      <c r="CG115" s="961"/>
      <c r="CH115" s="961"/>
      <c r="CI115" s="961"/>
      <c r="CJ115" s="961"/>
      <c r="CK115" s="1016"/>
      <c r="CL115" s="903"/>
      <c r="CM115" s="897" t="s">
        <v>455</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440</v>
      </c>
      <c r="DH115" s="862"/>
      <c r="DI115" s="862"/>
      <c r="DJ115" s="862"/>
      <c r="DK115" s="863"/>
      <c r="DL115" s="864" t="s">
        <v>440</v>
      </c>
      <c r="DM115" s="862"/>
      <c r="DN115" s="862"/>
      <c r="DO115" s="862"/>
      <c r="DP115" s="863"/>
      <c r="DQ115" s="864" t="s">
        <v>439</v>
      </c>
      <c r="DR115" s="862"/>
      <c r="DS115" s="862"/>
      <c r="DT115" s="862"/>
      <c r="DU115" s="863"/>
      <c r="DV115" s="909" t="s">
        <v>229</v>
      </c>
      <c r="DW115" s="910"/>
      <c r="DX115" s="910"/>
      <c r="DY115" s="910"/>
      <c r="DZ115" s="911"/>
    </row>
    <row r="116" spans="1:130" s="247" customFormat="1" ht="26.25" customHeight="1">
      <c r="A116" s="1005"/>
      <c r="B116" s="1006"/>
      <c r="C116" s="965" t="s">
        <v>456</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439</v>
      </c>
      <c r="AB116" s="862"/>
      <c r="AC116" s="862"/>
      <c r="AD116" s="862"/>
      <c r="AE116" s="863"/>
      <c r="AF116" s="864" t="s">
        <v>440</v>
      </c>
      <c r="AG116" s="862"/>
      <c r="AH116" s="862"/>
      <c r="AI116" s="862"/>
      <c r="AJ116" s="863"/>
      <c r="AK116" s="864" t="s">
        <v>229</v>
      </c>
      <c r="AL116" s="862"/>
      <c r="AM116" s="862"/>
      <c r="AN116" s="862"/>
      <c r="AO116" s="863"/>
      <c r="AP116" s="909" t="s">
        <v>229</v>
      </c>
      <c r="AQ116" s="910"/>
      <c r="AR116" s="910"/>
      <c r="AS116" s="910"/>
      <c r="AT116" s="911"/>
      <c r="AU116" s="1021"/>
      <c r="AV116" s="1022"/>
      <c r="AW116" s="1022"/>
      <c r="AX116" s="1022"/>
      <c r="AY116" s="1022"/>
      <c r="AZ116" s="948" t="s">
        <v>457</v>
      </c>
      <c r="BA116" s="949"/>
      <c r="BB116" s="949"/>
      <c r="BC116" s="949"/>
      <c r="BD116" s="949"/>
      <c r="BE116" s="949"/>
      <c r="BF116" s="949"/>
      <c r="BG116" s="949"/>
      <c r="BH116" s="949"/>
      <c r="BI116" s="949"/>
      <c r="BJ116" s="949"/>
      <c r="BK116" s="949"/>
      <c r="BL116" s="949"/>
      <c r="BM116" s="949"/>
      <c r="BN116" s="949"/>
      <c r="BO116" s="949"/>
      <c r="BP116" s="950"/>
      <c r="BQ116" s="898" t="s">
        <v>229</v>
      </c>
      <c r="BR116" s="899"/>
      <c r="BS116" s="899"/>
      <c r="BT116" s="899"/>
      <c r="BU116" s="899"/>
      <c r="BV116" s="899" t="s">
        <v>229</v>
      </c>
      <c r="BW116" s="899"/>
      <c r="BX116" s="899"/>
      <c r="BY116" s="899"/>
      <c r="BZ116" s="899"/>
      <c r="CA116" s="899" t="s">
        <v>439</v>
      </c>
      <c r="CB116" s="899"/>
      <c r="CC116" s="899"/>
      <c r="CD116" s="899"/>
      <c r="CE116" s="899"/>
      <c r="CF116" s="960" t="s">
        <v>439</v>
      </c>
      <c r="CG116" s="961"/>
      <c r="CH116" s="961"/>
      <c r="CI116" s="961"/>
      <c r="CJ116" s="961"/>
      <c r="CK116" s="1016"/>
      <c r="CL116" s="903"/>
      <c r="CM116" s="906" t="s">
        <v>458</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439</v>
      </c>
      <c r="DH116" s="862"/>
      <c r="DI116" s="862"/>
      <c r="DJ116" s="862"/>
      <c r="DK116" s="863"/>
      <c r="DL116" s="864" t="s">
        <v>439</v>
      </c>
      <c r="DM116" s="862"/>
      <c r="DN116" s="862"/>
      <c r="DO116" s="862"/>
      <c r="DP116" s="863"/>
      <c r="DQ116" s="864" t="s">
        <v>439</v>
      </c>
      <c r="DR116" s="862"/>
      <c r="DS116" s="862"/>
      <c r="DT116" s="862"/>
      <c r="DU116" s="863"/>
      <c r="DV116" s="909" t="s">
        <v>439</v>
      </c>
      <c r="DW116" s="910"/>
      <c r="DX116" s="910"/>
      <c r="DY116" s="910"/>
      <c r="DZ116" s="911"/>
    </row>
    <row r="117" spans="1:130" s="247" customFormat="1" ht="26.25" customHeight="1">
      <c r="A117" s="986" t="s">
        <v>190</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459</v>
      </c>
      <c r="Z117" s="988"/>
      <c r="AA117" s="993">
        <v>913489</v>
      </c>
      <c r="AB117" s="994"/>
      <c r="AC117" s="994"/>
      <c r="AD117" s="994"/>
      <c r="AE117" s="995"/>
      <c r="AF117" s="996">
        <v>798688</v>
      </c>
      <c r="AG117" s="994"/>
      <c r="AH117" s="994"/>
      <c r="AI117" s="994"/>
      <c r="AJ117" s="995"/>
      <c r="AK117" s="996">
        <v>763415</v>
      </c>
      <c r="AL117" s="994"/>
      <c r="AM117" s="994"/>
      <c r="AN117" s="994"/>
      <c r="AO117" s="995"/>
      <c r="AP117" s="997"/>
      <c r="AQ117" s="998"/>
      <c r="AR117" s="998"/>
      <c r="AS117" s="998"/>
      <c r="AT117" s="999"/>
      <c r="AU117" s="1021"/>
      <c r="AV117" s="1022"/>
      <c r="AW117" s="1022"/>
      <c r="AX117" s="1022"/>
      <c r="AY117" s="1022"/>
      <c r="AZ117" s="948" t="s">
        <v>460</v>
      </c>
      <c r="BA117" s="949"/>
      <c r="BB117" s="949"/>
      <c r="BC117" s="949"/>
      <c r="BD117" s="949"/>
      <c r="BE117" s="949"/>
      <c r="BF117" s="949"/>
      <c r="BG117" s="949"/>
      <c r="BH117" s="949"/>
      <c r="BI117" s="949"/>
      <c r="BJ117" s="949"/>
      <c r="BK117" s="949"/>
      <c r="BL117" s="949"/>
      <c r="BM117" s="949"/>
      <c r="BN117" s="949"/>
      <c r="BO117" s="949"/>
      <c r="BP117" s="950"/>
      <c r="BQ117" s="898" t="s">
        <v>229</v>
      </c>
      <c r="BR117" s="899"/>
      <c r="BS117" s="899"/>
      <c r="BT117" s="899"/>
      <c r="BU117" s="899"/>
      <c r="BV117" s="899" t="s">
        <v>439</v>
      </c>
      <c r="BW117" s="899"/>
      <c r="BX117" s="899"/>
      <c r="BY117" s="899"/>
      <c r="BZ117" s="899"/>
      <c r="CA117" s="899" t="s">
        <v>229</v>
      </c>
      <c r="CB117" s="899"/>
      <c r="CC117" s="899"/>
      <c r="CD117" s="899"/>
      <c r="CE117" s="899"/>
      <c r="CF117" s="960" t="s">
        <v>439</v>
      </c>
      <c r="CG117" s="961"/>
      <c r="CH117" s="961"/>
      <c r="CI117" s="961"/>
      <c r="CJ117" s="961"/>
      <c r="CK117" s="1016"/>
      <c r="CL117" s="903"/>
      <c r="CM117" s="906" t="s">
        <v>461</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439</v>
      </c>
      <c r="DH117" s="862"/>
      <c r="DI117" s="862"/>
      <c r="DJ117" s="862"/>
      <c r="DK117" s="863"/>
      <c r="DL117" s="864" t="s">
        <v>439</v>
      </c>
      <c r="DM117" s="862"/>
      <c r="DN117" s="862"/>
      <c r="DO117" s="862"/>
      <c r="DP117" s="863"/>
      <c r="DQ117" s="864" t="s">
        <v>439</v>
      </c>
      <c r="DR117" s="862"/>
      <c r="DS117" s="862"/>
      <c r="DT117" s="862"/>
      <c r="DU117" s="863"/>
      <c r="DV117" s="909" t="s">
        <v>439</v>
      </c>
      <c r="DW117" s="910"/>
      <c r="DX117" s="910"/>
      <c r="DY117" s="910"/>
      <c r="DZ117" s="911"/>
    </row>
    <row r="118" spans="1:130" s="247" customFormat="1" ht="26.25" customHeight="1">
      <c r="A118" s="986" t="s">
        <v>433</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431</v>
      </c>
      <c r="AB118" s="987"/>
      <c r="AC118" s="987"/>
      <c r="AD118" s="987"/>
      <c r="AE118" s="988"/>
      <c r="AF118" s="989" t="s">
        <v>310</v>
      </c>
      <c r="AG118" s="987"/>
      <c r="AH118" s="987"/>
      <c r="AI118" s="987"/>
      <c r="AJ118" s="988"/>
      <c r="AK118" s="989" t="s">
        <v>309</v>
      </c>
      <c r="AL118" s="987"/>
      <c r="AM118" s="987"/>
      <c r="AN118" s="987"/>
      <c r="AO118" s="988"/>
      <c r="AP118" s="990" t="s">
        <v>432</v>
      </c>
      <c r="AQ118" s="991"/>
      <c r="AR118" s="991"/>
      <c r="AS118" s="991"/>
      <c r="AT118" s="992"/>
      <c r="AU118" s="1021"/>
      <c r="AV118" s="1022"/>
      <c r="AW118" s="1022"/>
      <c r="AX118" s="1022"/>
      <c r="AY118" s="1022"/>
      <c r="AZ118" s="964" t="s">
        <v>462</v>
      </c>
      <c r="BA118" s="965"/>
      <c r="BB118" s="965"/>
      <c r="BC118" s="965"/>
      <c r="BD118" s="965"/>
      <c r="BE118" s="965"/>
      <c r="BF118" s="965"/>
      <c r="BG118" s="965"/>
      <c r="BH118" s="965"/>
      <c r="BI118" s="965"/>
      <c r="BJ118" s="965"/>
      <c r="BK118" s="965"/>
      <c r="BL118" s="965"/>
      <c r="BM118" s="965"/>
      <c r="BN118" s="965"/>
      <c r="BO118" s="965"/>
      <c r="BP118" s="966"/>
      <c r="BQ118" s="967" t="s">
        <v>229</v>
      </c>
      <c r="BR118" s="930"/>
      <c r="BS118" s="930"/>
      <c r="BT118" s="930"/>
      <c r="BU118" s="930"/>
      <c r="BV118" s="930" t="s">
        <v>229</v>
      </c>
      <c r="BW118" s="930"/>
      <c r="BX118" s="930"/>
      <c r="BY118" s="930"/>
      <c r="BZ118" s="930"/>
      <c r="CA118" s="930" t="s">
        <v>439</v>
      </c>
      <c r="CB118" s="930"/>
      <c r="CC118" s="930"/>
      <c r="CD118" s="930"/>
      <c r="CE118" s="930"/>
      <c r="CF118" s="960" t="s">
        <v>229</v>
      </c>
      <c r="CG118" s="961"/>
      <c r="CH118" s="961"/>
      <c r="CI118" s="961"/>
      <c r="CJ118" s="961"/>
      <c r="CK118" s="1016"/>
      <c r="CL118" s="903"/>
      <c r="CM118" s="906" t="s">
        <v>463</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229</v>
      </c>
      <c r="DH118" s="862"/>
      <c r="DI118" s="862"/>
      <c r="DJ118" s="862"/>
      <c r="DK118" s="863"/>
      <c r="DL118" s="864" t="s">
        <v>439</v>
      </c>
      <c r="DM118" s="862"/>
      <c r="DN118" s="862"/>
      <c r="DO118" s="862"/>
      <c r="DP118" s="863"/>
      <c r="DQ118" s="864" t="s">
        <v>439</v>
      </c>
      <c r="DR118" s="862"/>
      <c r="DS118" s="862"/>
      <c r="DT118" s="862"/>
      <c r="DU118" s="863"/>
      <c r="DV118" s="909" t="s">
        <v>229</v>
      </c>
      <c r="DW118" s="910"/>
      <c r="DX118" s="910"/>
      <c r="DY118" s="910"/>
      <c r="DZ118" s="911"/>
    </row>
    <row r="119" spans="1:130" s="247" customFormat="1" ht="26.25" customHeight="1">
      <c r="A119" s="900" t="s">
        <v>436</v>
      </c>
      <c r="B119" s="901"/>
      <c r="C119" s="976" t="s">
        <v>437</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439</v>
      </c>
      <c r="AB119" s="980"/>
      <c r="AC119" s="980"/>
      <c r="AD119" s="980"/>
      <c r="AE119" s="981"/>
      <c r="AF119" s="982" t="s">
        <v>229</v>
      </c>
      <c r="AG119" s="980"/>
      <c r="AH119" s="980"/>
      <c r="AI119" s="980"/>
      <c r="AJ119" s="981"/>
      <c r="AK119" s="982" t="s">
        <v>229</v>
      </c>
      <c r="AL119" s="980"/>
      <c r="AM119" s="980"/>
      <c r="AN119" s="980"/>
      <c r="AO119" s="981"/>
      <c r="AP119" s="983" t="s">
        <v>229</v>
      </c>
      <c r="AQ119" s="984"/>
      <c r="AR119" s="984"/>
      <c r="AS119" s="984"/>
      <c r="AT119" s="985"/>
      <c r="AU119" s="1023"/>
      <c r="AV119" s="1024"/>
      <c r="AW119" s="1024"/>
      <c r="AX119" s="1024"/>
      <c r="AY119" s="1024"/>
      <c r="AZ119" s="278" t="s">
        <v>190</v>
      </c>
      <c r="BA119" s="278"/>
      <c r="BB119" s="278"/>
      <c r="BC119" s="278"/>
      <c r="BD119" s="278"/>
      <c r="BE119" s="278"/>
      <c r="BF119" s="278"/>
      <c r="BG119" s="278"/>
      <c r="BH119" s="278"/>
      <c r="BI119" s="278"/>
      <c r="BJ119" s="278"/>
      <c r="BK119" s="278"/>
      <c r="BL119" s="278"/>
      <c r="BM119" s="278"/>
      <c r="BN119" s="278"/>
      <c r="BO119" s="962" t="s">
        <v>464</v>
      </c>
      <c r="BP119" s="963"/>
      <c r="BQ119" s="967">
        <v>8333329</v>
      </c>
      <c r="BR119" s="930"/>
      <c r="BS119" s="930"/>
      <c r="BT119" s="930"/>
      <c r="BU119" s="930"/>
      <c r="BV119" s="930">
        <v>9327024</v>
      </c>
      <c r="BW119" s="930"/>
      <c r="BX119" s="930"/>
      <c r="BY119" s="930"/>
      <c r="BZ119" s="930"/>
      <c r="CA119" s="930">
        <v>9450087</v>
      </c>
      <c r="CB119" s="930"/>
      <c r="CC119" s="930"/>
      <c r="CD119" s="930"/>
      <c r="CE119" s="930"/>
      <c r="CF119" s="828"/>
      <c r="CG119" s="829"/>
      <c r="CH119" s="829"/>
      <c r="CI119" s="829"/>
      <c r="CJ119" s="919"/>
      <c r="CK119" s="1017"/>
      <c r="CL119" s="905"/>
      <c r="CM119" s="923" t="s">
        <v>465</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v>37</v>
      </c>
      <c r="DH119" s="845"/>
      <c r="DI119" s="845"/>
      <c r="DJ119" s="845"/>
      <c r="DK119" s="846"/>
      <c r="DL119" s="847" t="s">
        <v>395</v>
      </c>
      <c r="DM119" s="845"/>
      <c r="DN119" s="845"/>
      <c r="DO119" s="845"/>
      <c r="DP119" s="846"/>
      <c r="DQ119" s="847" t="s">
        <v>466</v>
      </c>
      <c r="DR119" s="845"/>
      <c r="DS119" s="845"/>
      <c r="DT119" s="845"/>
      <c r="DU119" s="846"/>
      <c r="DV119" s="933" t="s">
        <v>229</v>
      </c>
      <c r="DW119" s="934"/>
      <c r="DX119" s="934"/>
      <c r="DY119" s="934"/>
      <c r="DZ119" s="935"/>
    </row>
    <row r="120" spans="1:130" s="247" customFormat="1" ht="26.25" customHeight="1">
      <c r="A120" s="902"/>
      <c r="B120" s="903"/>
      <c r="C120" s="906" t="s">
        <v>442</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229</v>
      </c>
      <c r="AB120" s="862"/>
      <c r="AC120" s="862"/>
      <c r="AD120" s="862"/>
      <c r="AE120" s="863"/>
      <c r="AF120" s="864" t="s">
        <v>229</v>
      </c>
      <c r="AG120" s="862"/>
      <c r="AH120" s="862"/>
      <c r="AI120" s="862"/>
      <c r="AJ120" s="863"/>
      <c r="AK120" s="864" t="s">
        <v>229</v>
      </c>
      <c r="AL120" s="862"/>
      <c r="AM120" s="862"/>
      <c r="AN120" s="862"/>
      <c r="AO120" s="863"/>
      <c r="AP120" s="909" t="s">
        <v>229</v>
      </c>
      <c r="AQ120" s="910"/>
      <c r="AR120" s="910"/>
      <c r="AS120" s="910"/>
      <c r="AT120" s="911"/>
      <c r="AU120" s="968" t="s">
        <v>467</v>
      </c>
      <c r="AV120" s="969"/>
      <c r="AW120" s="969"/>
      <c r="AX120" s="969"/>
      <c r="AY120" s="970"/>
      <c r="AZ120" s="945" t="s">
        <v>468</v>
      </c>
      <c r="BA120" s="890"/>
      <c r="BB120" s="890"/>
      <c r="BC120" s="890"/>
      <c r="BD120" s="890"/>
      <c r="BE120" s="890"/>
      <c r="BF120" s="890"/>
      <c r="BG120" s="890"/>
      <c r="BH120" s="890"/>
      <c r="BI120" s="890"/>
      <c r="BJ120" s="890"/>
      <c r="BK120" s="890"/>
      <c r="BL120" s="890"/>
      <c r="BM120" s="890"/>
      <c r="BN120" s="890"/>
      <c r="BO120" s="890"/>
      <c r="BP120" s="891"/>
      <c r="BQ120" s="946">
        <v>5115839</v>
      </c>
      <c r="BR120" s="927"/>
      <c r="BS120" s="927"/>
      <c r="BT120" s="927"/>
      <c r="BU120" s="927"/>
      <c r="BV120" s="927">
        <v>4448200</v>
      </c>
      <c r="BW120" s="927"/>
      <c r="BX120" s="927"/>
      <c r="BY120" s="927"/>
      <c r="BZ120" s="927"/>
      <c r="CA120" s="927">
        <v>4181808</v>
      </c>
      <c r="CB120" s="927"/>
      <c r="CC120" s="927"/>
      <c r="CD120" s="927"/>
      <c r="CE120" s="927"/>
      <c r="CF120" s="951">
        <v>96.5</v>
      </c>
      <c r="CG120" s="952"/>
      <c r="CH120" s="952"/>
      <c r="CI120" s="952"/>
      <c r="CJ120" s="952"/>
      <c r="CK120" s="953" t="s">
        <v>469</v>
      </c>
      <c r="CL120" s="937"/>
      <c r="CM120" s="937"/>
      <c r="CN120" s="937"/>
      <c r="CO120" s="938"/>
      <c r="CP120" s="957" t="s">
        <v>470</v>
      </c>
      <c r="CQ120" s="958"/>
      <c r="CR120" s="958"/>
      <c r="CS120" s="958"/>
      <c r="CT120" s="958"/>
      <c r="CU120" s="958"/>
      <c r="CV120" s="958"/>
      <c r="CW120" s="958"/>
      <c r="CX120" s="958"/>
      <c r="CY120" s="958"/>
      <c r="CZ120" s="958"/>
      <c r="DA120" s="958"/>
      <c r="DB120" s="958"/>
      <c r="DC120" s="958"/>
      <c r="DD120" s="958"/>
      <c r="DE120" s="958"/>
      <c r="DF120" s="959"/>
      <c r="DG120" s="946">
        <v>630</v>
      </c>
      <c r="DH120" s="927"/>
      <c r="DI120" s="927"/>
      <c r="DJ120" s="927"/>
      <c r="DK120" s="927"/>
      <c r="DL120" s="927">
        <v>753</v>
      </c>
      <c r="DM120" s="927"/>
      <c r="DN120" s="927"/>
      <c r="DO120" s="927"/>
      <c r="DP120" s="927"/>
      <c r="DQ120" s="927">
        <v>753</v>
      </c>
      <c r="DR120" s="927"/>
      <c r="DS120" s="927"/>
      <c r="DT120" s="927"/>
      <c r="DU120" s="927"/>
      <c r="DV120" s="928">
        <v>0</v>
      </c>
      <c r="DW120" s="928"/>
      <c r="DX120" s="928"/>
      <c r="DY120" s="928"/>
      <c r="DZ120" s="929"/>
    </row>
    <row r="121" spans="1:130" s="247" customFormat="1" ht="26.25" customHeight="1">
      <c r="A121" s="902"/>
      <c r="B121" s="903"/>
      <c r="C121" s="948" t="s">
        <v>471</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229</v>
      </c>
      <c r="AB121" s="862"/>
      <c r="AC121" s="862"/>
      <c r="AD121" s="862"/>
      <c r="AE121" s="863"/>
      <c r="AF121" s="864" t="s">
        <v>395</v>
      </c>
      <c r="AG121" s="862"/>
      <c r="AH121" s="862"/>
      <c r="AI121" s="862"/>
      <c r="AJ121" s="863"/>
      <c r="AK121" s="864" t="s">
        <v>229</v>
      </c>
      <c r="AL121" s="862"/>
      <c r="AM121" s="862"/>
      <c r="AN121" s="862"/>
      <c r="AO121" s="863"/>
      <c r="AP121" s="909" t="s">
        <v>466</v>
      </c>
      <c r="AQ121" s="910"/>
      <c r="AR121" s="910"/>
      <c r="AS121" s="910"/>
      <c r="AT121" s="911"/>
      <c r="AU121" s="971"/>
      <c r="AV121" s="972"/>
      <c r="AW121" s="972"/>
      <c r="AX121" s="972"/>
      <c r="AY121" s="973"/>
      <c r="AZ121" s="897" t="s">
        <v>472</v>
      </c>
      <c r="BA121" s="832"/>
      <c r="BB121" s="832"/>
      <c r="BC121" s="832"/>
      <c r="BD121" s="832"/>
      <c r="BE121" s="832"/>
      <c r="BF121" s="832"/>
      <c r="BG121" s="832"/>
      <c r="BH121" s="832"/>
      <c r="BI121" s="832"/>
      <c r="BJ121" s="832"/>
      <c r="BK121" s="832"/>
      <c r="BL121" s="832"/>
      <c r="BM121" s="832"/>
      <c r="BN121" s="832"/>
      <c r="BO121" s="832"/>
      <c r="BP121" s="833"/>
      <c r="BQ121" s="898">
        <v>193748</v>
      </c>
      <c r="BR121" s="899"/>
      <c r="BS121" s="899"/>
      <c r="BT121" s="899"/>
      <c r="BU121" s="899"/>
      <c r="BV121" s="899">
        <v>178243</v>
      </c>
      <c r="BW121" s="899"/>
      <c r="BX121" s="899"/>
      <c r="BY121" s="899"/>
      <c r="BZ121" s="899"/>
      <c r="CA121" s="899">
        <v>162452</v>
      </c>
      <c r="CB121" s="899"/>
      <c r="CC121" s="899"/>
      <c r="CD121" s="899"/>
      <c r="CE121" s="899"/>
      <c r="CF121" s="960">
        <v>3.7</v>
      </c>
      <c r="CG121" s="961"/>
      <c r="CH121" s="961"/>
      <c r="CI121" s="961"/>
      <c r="CJ121" s="961"/>
      <c r="CK121" s="954"/>
      <c r="CL121" s="940"/>
      <c r="CM121" s="940"/>
      <c r="CN121" s="940"/>
      <c r="CO121" s="941"/>
      <c r="CP121" s="920" t="s">
        <v>473</v>
      </c>
      <c r="CQ121" s="921"/>
      <c r="CR121" s="921"/>
      <c r="CS121" s="921"/>
      <c r="CT121" s="921"/>
      <c r="CU121" s="921"/>
      <c r="CV121" s="921"/>
      <c r="CW121" s="921"/>
      <c r="CX121" s="921"/>
      <c r="CY121" s="921"/>
      <c r="CZ121" s="921"/>
      <c r="DA121" s="921"/>
      <c r="DB121" s="921"/>
      <c r="DC121" s="921"/>
      <c r="DD121" s="921"/>
      <c r="DE121" s="921"/>
      <c r="DF121" s="922"/>
      <c r="DG121" s="898" t="s">
        <v>474</v>
      </c>
      <c r="DH121" s="899"/>
      <c r="DI121" s="899"/>
      <c r="DJ121" s="899"/>
      <c r="DK121" s="899"/>
      <c r="DL121" s="899" t="s">
        <v>474</v>
      </c>
      <c r="DM121" s="899"/>
      <c r="DN121" s="899"/>
      <c r="DO121" s="899"/>
      <c r="DP121" s="899"/>
      <c r="DQ121" s="899" t="s">
        <v>229</v>
      </c>
      <c r="DR121" s="899"/>
      <c r="DS121" s="899"/>
      <c r="DT121" s="899"/>
      <c r="DU121" s="899"/>
      <c r="DV121" s="876" t="s">
        <v>229</v>
      </c>
      <c r="DW121" s="876"/>
      <c r="DX121" s="876"/>
      <c r="DY121" s="876"/>
      <c r="DZ121" s="877"/>
    </row>
    <row r="122" spans="1:130" s="247" customFormat="1" ht="26.25" customHeight="1">
      <c r="A122" s="902"/>
      <c r="B122" s="903"/>
      <c r="C122" s="906" t="s">
        <v>452</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395</v>
      </c>
      <c r="AB122" s="862"/>
      <c r="AC122" s="862"/>
      <c r="AD122" s="862"/>
      <c r="AE122" s="863"/>
      <c r="AF122" s="864" t="s">
        <v>229</v>
      </c>
      <c r="AG122" s="862"/>
      <c r="AH122" s="862"/>
      <c r="AI122" s="862"/>
      <c r="AJ122" s="863"/>
      <c r="AK122" s="864" t="s">
        <v>229</v>
      </c>
      <c r="AL122" s="862"/>
      <c r="AM122" s="862"/>
      <c r="AN122" s="862"/>
      <c r="AO122" s="863"/>
      <c r="AP122" s="909" t="s">
        <v>229</v>
      </c>
      <c r="AQ122" s="910"/>
      <c r="AR122" s="910"/>
      <c r="AS122" s="910"/>
      <c r="AT122" s="911"/>
      <c r="AU122" s="971"/>
      <c r="AV122" s="972"/>
      <c r="AW122" s="972"/>
      <c r="AX122" s="972"/>
      <c r="AY122" s="973"/>
      <c r="AZ122" s="964" t="s">
        <v>475</v>
      </c>
      <c r="BA122" s="965"/>
      <c r="BB122" s="965"/>
      <c r="BC122" s="965"/>
      <c r="BD122" s="965"/>
      <c r="BE122" s="965"/>
      <c r="BF122" s="965"/>
      <c r="BG122" s="965"/>
      <c r="BH122" s="965"/>
      <c r="BI122" s="965"/>
      <c r="BJ122" s="965"/>
      <c r="BK122" s="965"/>
      <c r="BL122" s="965"/>
      <c r="BM122" s="965"/>
      <c r="BN122" s="965"/>
      <c r="BO122" s="965"/>
      <c r="BP122" s="966"/>
      <c r="BQ122" s="967">
        <v>5639080</v>
      </c>
      <c r="BR122" s="930"/>
      <c r="BS122" s="930"/>
      <c r="BT122" s="930"/>
      <c r="BU122" s="930"/>
      <c r="BV122" s="930">
        <v>6324577</v>
      </c>
      <c r="BW122" s="930"/>
      <c r="BX122" s="930"/>
      <c r="BY122" s="930"/>
      <c r="BZ122" s="930"/>
      <c r="CA122" s="930">
        <v>6232091</v>
      </c>
      <c r="CB122" s="930"/>
      <c r="CC122" s="930"/>
      <c r="CD122" s="930"/>
      <c r="CE122" s="930"/>
      <c r="CF122" s="931">
        <v>143.80000000000001</v>
      </c>
      <c r="CG122" s="932"/>
      <c r="CH122" s="932"/>
      <c r="CI122" s="932"/>
      <c r="CJ122" s="932"/>
      <c r="CK122" s="954"/>
      <c r="CL122" s="940"/>
      <c r="CM122" s="940"/>
      <c r="CN122" s="940"/>
      <c r="CO122" s="941"/>
      <c r="CP122" s="920" t="s">
        <v>408</v>
      </c>
      <c r="CQ122" s="921"/>
      <c r="CR122" s="921"/>
      <c r="CS122" s="921"/>
      <c r="CT122" s="921"/>
      <c r="CU122" s="921"/>
      <c r="CV122" s="921"/>
      <c r="CW122" s="921"/>
      <c r="CX122" s="921"/>
      <c r="CY122" s="921"/>
      <c r="CZ122" s="921"/>
      <c r="DA122" s="921"/>
      <c r="DB122" s="921"/>
      <c r="DC122" s="921"/>
      <c r="DD122" s="921"/>
      <c r="DE122" s="921"/>
      <c r="DF122" s="922"/>
      <c r="DG122" s="898" t="s">
        <v>229</v>
      </c>
      <c r="DH122" s="899"/>
      <c r="DI122" s="899"/>
      <c r="DJ122" s="899"/>
      <c r="DK122" s="899"/>
      <c r="DL122" s="899" t="s">
        <v>395</v>
      </c>
      <c r="DM122" s="899"/>
      <c r="DN122" s="899"/>
      <c r="DO122" s="899"/>
      <c r="DP122" s="899"/>
      <c r="DQ122" s="899" t="s">
        <v>229</v>
      </c>
      <c r="DR122" s="899"/>
      <c r="DS122" s="899"/>
      <c r="DT122" s="899"/>
      <c r="DU122" s="899"/>
      <c r="DV122" s="876" t="s">
        <v>466</v>
      </c>
      <c r="DW122" s="876"/>
      <c r="DX122" s="876"/>
      <c r="DY122" s="876"/>
      <c r="DZ122" s="877"/>
    </row>
    <row r="123" spans="1:130" s="247" customFormat="1" ht="26.25" customHeight="1">
      <c r="A123" s="902"/>
      <c r="B123" s="903"/>
      <c r="C123" s="906" t="s">
        <v>458</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229</v>
      </c>
      <c r="AB123" s="862"/>
      <c r="AC123" s="862"/>
      <c r="AD123" s="862"/>
      <c r="AE123" s="863"/>
      <c r="AF123" s="864" t="s">
        <v>229</v>
      </c>
      <c r="AG123" s="862"/>
      <c r="AH123" s="862"/>
      <c r="AI123" s="862"/>
      <c r="AJ123" s="863"/>
      <c r="AK123" s="864" t="s">
        <v>229</v>
      </c>
      <c r="AL123" s="862"/>
      <c r="AM123" s="862"/>
      <c r="AN123" s="862"/>
      <c r="AO123" s="863"/>
      <c r="AP123" s="909" t="s">
        <v>229</v>
      </c>
      <c r="AQ123" s="910"/>
      <c r="AR123" s="910"/>
      <c r="AS123" s="910"/>
      <c r="AT123" s="911"/>
      <c r="AU123" s="974"/>
      <c r="AV123" s="975"/>
      <c r="AW123" s="975"/>
      <c r="AX123" s="975"/>
      <c r="AY123" s="975"/>
      <c r="AZ123" s="278" t="s">
        <v>190</v>
      </c>
      <c r="BA123" s="278"/>
      <c r="BB123" s="278"/>
      <c r="BC123" s="278"/>
      <c r="BD123" s="278"/>
      <c r="BE123" s="278"/>
      <c r="BF123" s="278"/>
      <c r="BG123" s="278"/>
      <c r="BH123" s="278"/>
      <c r="BI123" s="278"/>
      <c r="BJ123" s="278"/>
      <c r="BK123" s="278"/>
      <c r="BL123" s="278"/>
      <c r="BM123" s="278"/>
      <c r="BN123" s="278"/>
      <c r="BO123" s="962" t="s">
        <v>476</v>
      </c>
      <c r="BP123" s="963"/>
      <c r="BQ123" s="917">
        <v>10948667</v>
      </c>
      <c r="BR123" s="918"/>
      <c r="BS123" s="918"/>
      <c r="BT123" s="918"/>
      <c r="BU123" s="918"/>
      <c r="BV123" s="918">
        <v>10951020</v>
      </c>
      <c r="BW123" s="918"/>
      <c r="BX123" s="918"/>
      <c r="BY123" s="918"/>
      <c r="BZ123" s="918"/>
      <c r="CA123" s="918">
        <v>10576351</v>
      </c>
      <c r="CB123" s="918"/>
      <c r="CC123" s="918"/>
      <c r="CD123" s="918"/>
      <c r="CE123" s="918"/>
      <c r="CF123" s="828"/>
      <c r="CG123" s="829"/>
      <c r="CH123" s="829"/>
      <c r="CI123" s="829"/>
      <c r="CJ123" s="919"/>
      <c r="CK123" s="954"/>
      <c r="CL123" s="940"/>
      <c r="CM123" s="940"/>
      <c r="CN123" s="940"/>
      <c r="CO123" s="941"/>
      <c r="CP123" s="920" t="s">
        <v>406</v>
      </c>
      <c r="CQ123" s="921"/>
      <c r="CR123" s="921"/>
      <c r="CS123" s="921"/>
      <c r="CT123" s="921"/>
      <c r="CU123" s="921"/>
      <c r="CV123" s="921"/>
      <c r="CW123" s="921"/>
      <c r="CX123" s="921"/>
      <c r="CY123" s="921"/>
      <c r="CZ123" s="921"/>
      <c r="DA123" s="921"/>
      <c r="DB123" s="921"/>
      <c r="DC123" s="921"/>
      <c r="DD123" s="921"/>
      <c r="DE123" s="921"/>
      <c r="DF123" s="922"/>
      <c r="DG123" s="861" t="s">
        <v>229</v>
      </c>
      <c r="DH123" s="862"/>
      <c r="DI123" s="862"/>
      <c r="DJ123" s="862"/>
      <c r="DK123" s="863"/>
      <c r="DL123" s="864" t="s">
        <v>229</v>
      </c>
      <c r="DM123" s="862"/>
      <c r="DN123" s="862"/>
      <c r="DO123" s="862"/>
      <c r="DP123" s="863"/>
      <c r="DQ123" s="864" t="s">
        <v>229</v>
      </c>
      <c r="DR123" s="862"/>
      <c r="DS123" s="862"/>
      <c r="DT123" s="862"/>
      <c r="DU123" s="863"/>
      <c r="DV123" s="909" t="s">
        <v>466</v>
      </c>
      <c r="DW123" s="910"/>
      <c r="DX123" s="910"/>
      <c r="DY123" s="910"/>
      <c r="DZ123" s="911"/>
    </row>
    <row r="124" spans="1:130" s="247" customFormat="1" ht="26.25" customHeight="1" thickBot="1">
      <c r="A124" s="902"/>
      <c r="B124" s="903"/>
      <c r="C124" s="906" t="s">
        <v>461</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474</v>
      </c>
      <c r="AB124" s="862"/>
      <c r="AC124" s="862"/>
      <c r="AD124" s="862"/>
      <c r="AE124" s="863"/>
      <c r="AF124" s="864" t="s">
        <v>229</v>
      </c>
      <c r="AG124" s="862"/>
      <c r="AH124" s="862"/>
      <c r="AI124" s="862"/>
      <c r="AJ124" s="863"/>
      <c r="AK124" s="864" t="s">
        <v>474</v>
      </c>
      <c r="AL124" s="862"/>
      <c r="AM124" s="862"/>
      <c r="AN124" s="862"/>
      <c r="AO124" s="863"/>
      <c r="AP124" s="909" t="s">
        <v>466</v>
      </c>
      <c r="AQ124" s="910"/>
      <c r="AR124" s="910"/>
      <c r="AS124" s="910"/>
      <c r="AT124" s="911"/>
      <c r="AU124" s="912" t="s">
        <v>477</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t="s">
        <v>229</v>
      </c>
      <c r="BR124" s="916"/>
      <c r="BS124" s="916"/>
      <c r="BT124" s="916"/>
      <c r="BU124" s="916"/>
      <c r="BV124" s="916" t="s">
        <v>474</v>
      </c>
      <c r="BW124" s="916"/>
      <c r="BX124" s="916"/>
      <c r="BY124" s="916"/>
      <c r="BZ124" s="916"/>
      <c r="CA124" s="916" t="s">
        <v>474</v>
      </c>
      <c r="CB124" s="916"/>
      <c r="CC124" s="916"/>
      <c r="CD124" s="916"/>
      <c r="CE124" s="916"/>
      <c r="CF124" s="806"/>
      <c r="CG124" s="807"/>
      <c r="CH124" s="807"/>
      <c r="CI124" s="807"/>
      <c r="CJ124" s="947"/>
      <c r="CK124" s="955"/>
      <c r="CL124" s="955"/>
      <c r="CM124" s="955"/>
      <c r="CN124" s="955"/>
      <c r="CO124" s="956"/>
      <c r="CP124" s="920" t="s">
        <v>478</v>
      </c>
      <c r="CQ124" s="921"/>
      <c r="CR124" s="921"/>
      <c r="CS124" s="921"/>
      <c r="CT124" s="921"/>
      <c r="CU124" s="921"/>
      <c r="CV124" s="921"/>
      <c r="CW124" s="921"/>
      <c r="CX124" s="921"/>
      <c r="CY124" s="921"/>
      <c r="CZ124" s="921"/>
      <c r="DA124" s="921"/>
      <c r="DB124" s="921"/>
      <c r="DC124" s="921"/>
      <c r="DD124" s="921"/>
      <c r="DE124" s="921"/>
      <c r="DF124" s="922"/>
      <c r="DG124" s="844" t="s">
        <v>229</v>
      </c>
      <c r="DH124" s="845"/>
      <c r="DI124" s="845"/>
      <c r="DJ124" s="845"/>
      <c r="DK124" s="846"/>
      <c r="DL124" s="847" t="s">
        <v>229</v>
      </c>
      <c r="DM124" s="845"/>
      <c r="DN124" s="845"/>
      <c r="DO124" s="845"/>
      <c r="DP124" s="846"/>
      <c r="DQ124" s="847" t="s">
        <v>395</v>
      </c>
      <c r="DR124" s="845"/>
      <c r="DS124" s="845"/>
      <c r="DT124" s="845"/>
      <c r="DU124" s="846"/>
      <c r="DV124" s="933" t="s">
        <v>395</v>
      </c>
      <c r="DW124" s="934"/>
      <c r="DX124" s="934"/>
      <c r="DY124" s="934"/>
      <c r="DZ124" s="935"/>
    </row>
    <row r="125" spans="1:130" s="247" customFormat="1" ht="26.25" customHeight="1">
      <c r="A125" s="902"/>
      <c r="B125" s="903"/>
      <c r="C125" s="906" t="s">
        <v>463</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229</v>
      </c>
      <c r="AB125" s="862"/>
      <c r="AC125" s="862"/>
      <c r="AD125" s="862"/>
      <c r="AE125" s="863"/>
      <c r="AF125" s="864" t="s">
        <v>229</v>
      </c>
      <c r="AG125" s="862"/>
      <c r="AH125" s="862"/>
      <c r="AI125" s="862"/>
      <c r="AJ125" s="863"/>
      <c r="AK125" s="864" t="s">
        <v>229</v>
      </c>
      <c r="AL125" s="862"/>
      <c r="AM125" s="862"/>
      <c r="AN125" s="862"/>
      <c r="AO125" s="863"/>
      <c r="AP125" s="909" t="s">
        <v>395</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479</v>
      </c>
      <c r="CL125" s="937"/>
      <c r="CM125" s="937"/>
      <c r="CN125" s="937"/>
      <c r="CO125" s="938"/>
      <c r="CP125" s="945" t="s">
        <v>480</v>
      </c>
      <c r="CQ125" s="890"/>
      <c r="CR125" s="890"/>
      <c r="CS125" s="890"/>
      <c r="CT125" s="890"/>
      <c r="CU125" s="890"/>
      <c r="CV125" s="890"/>
      <c r="CW125" s="890"/>
      <c r="CX125" s="890"/>
      <c r="CY125" s="890"/>
      <c r="CZ125" s="890"/>
      <c r="DA125" s="890"/>
      <c r="DB125" s="890"/>
      <c r="DC125" s="890"/>
      <c r="DD125" s="890"/>
      <c r="DE125" s="890"/>
      <c r="DF125" s="891"/>
      <c r="DG125" s="946" t="s">
        <v>229</v>
      </c>
      <c r="DH125" s="927"/>
      <c r="DI125" s="927"/>
      <c r="DJ125" s="927"/>
      <c r="DK125" s="927"/>
      <c r="DL125" s="927" t="s">
        <v>229</v>
      </c>
      <c r="DM125" s="927"/>
      <c r="DN125" s="927"/>
      <c r="DO125" s="927"/>
      <c r="DP125" s="927"/>
      <c r="DQ125" s="927" t="s">
        <v>229</v>
      </c>
      <c r="DR125" s="927"/>
      <c r="DS125" s="927"/>
      <c r="DT125" s="927"/>
      <c r="DU125" s="927"/>
      <c r="DV125" s="928" t="s">
        <v>229</v>
      </c>
      <c r="DW125" s="928"/>
      <c r="DX125" s="928"/>
      <c r="DY125" s="928"/>
      <c r="DZ125" s="929"/>
    </row>
    <row r="126" spans="1:130" s="247" customFormat="1" ht="26.25" customHeight="1" thickBot="1">
      <c r="A126" s="902"/>
      <c r="B126" s="903"/>
      <c r="C126" s="906" t="s">
        <v>465</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229</v>
      </c>
      <c r="AB126" s="862"/>
      <c r="AC126" s="862"/>
      <c r="AD126" s="862"/>
      <c r="AE126" s="863"/>
      <c r="AF126" s="864" t="s">
        <v>395</v>
      </c>
      <c r="AG126" s="862"/>
      <c r="AH126" s="862"/>
      <c r="AI126" s="862"/>
      <c r="AJ126" s="863"/>
      <c r="AK126" s="864" t="s">
        <v>466</v>
      </c>
      <c r="AL126" s="862"/>
      <c r="AM126" s="862"/>
      <c r="AN126" s="862"/>
      <c r="AO126" s="863"/>
      <c r="AP126" s="909" t="s">
        <v>229</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481</v>
      </c>
      <c r="CQ126" s="832"/>
      <c r="CR126" s="832"/>
      <c r="CS126" s="832"/>
      <c r="CT126" s="832"/>
      <c r="CU126" s="832"/>
      <c r="CV126" s="832"/>
      <c r="CW126" s="832"/>
      <c r="CX126" s="832"/>
      <c r="CY126" s="832"/>
      <c r="CZ126" s="832"/>
      <c r="DA126" s="832"/>
      <c r="DB126" s="832"/>
      <c r="DC126" s="832"/>
      <c r="DD126" s="832"/>
      <c r="DE126" s="832"/>
      <c r="DF126" s="833"/>
      <c r="DG126" s="898" t="s">
        <v>229</v>
      </c>
      <c r="DH126" s="899"/>
      <c r="DI126" s="899"/>
      <c r="DJ126" s="899"/>
      <c r="DK126" s="899"/>
      <c r="DL126" s="899" t="s">
        <v>229</v>
      </c>
      <c r="DM126" s="899"/>
      <c r="DN126" s="899"/>
      <c r="DO126" s="899"/>
      <c r="DP126" s="899"/>
      <c r="DQ126" s="899" t="s">
        <v>229</v>
      </c>
      <c r="DR126" s="899"/>
      <c r="DS126" s="899"/>
      <c r="DT126" s="899"/>
      <c r="DU126" s="899"/>
      <c r="DV126" s="876" t="s">
        <v>229</v>
      </c>
      <c r="DW126" s="876"/>
      <c r="DX126" s="876"/>
      <c r="DY126" s="876"/>
      <c r="DZ126" s="877"/>
    </row>
    <row r="127" spans="1:130" s="247" customFormat="1" ht="26.25" customHeight="1">
      <c r="A127" s="904"/>
      <c r="B127" s="905"/>
      <c r="C127" s="923" t="s">
        <v>482</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v>109</v>
      </c>
      <c r="AB127" s="862"/>
      <c r="AC127" s="862"/>
      <c r="AD127" s="862"/>
      <c r="AE127" s="863"/>
      <c r="AF127" s="864">
        <v>37</v>
      </c>
      <c r="AG127" s="862"/>
      <c r="AH127" s="862"/>
      <c r="AI127" s="862"/>
      <c r="AJ127" s="863"/>
      <c r="AK127" s="864" t="s">
        <v>229</v>
      </c>
      <c r="AL127" s="862"/>
      <c r="AM127" s="862"/>
      <c r="AN127" s="862"/>
      <c r="AO127" s="863"/>
      <c r="AP127" s="909" t="s">
        <v>395</v>
      </c>
      <c r="AQ127" s="910"/>
      <c r="AR127" s="910"/>
      <c r="AS127" s="910"/>
      <c r="AT127" s="911"/>
      <c r="AU127" s="283"/>
      <c r="AV127" s="283"/>
      <c r="AW127" s="283"/>
      <c r="AX127" s="926" t="s">
        <v>483</v>
      </c>
      <c r="AY127" s="894"/>
      <c r="AZ127" s="894"/>
      <c r="BA127" s="894"/>
      <c r="BB127" s="894"/>
      <c r="BC127" s="894"/>
      <c r="BD127" s="894"/>
      <c r="BE127" s="895"/>
      <c r="BF127" s="893" t="s">
        <v>484</v>
      </c>
      <c r="BG127" s="894"/>
      <c r="BH127" s="894"/>
      <c r="BI127" s="894"/>
      <c r="BJ127" s="894"/>
      <c r="BK127" s="894"/>
      <c r="BL127" s="895"/>
      <c r="BM127" s="893" t="s">
        <v>485</v>
      </c>
      <c r="BN127" s="894"/>
      <c r="BO127" s="894"/>
      <c r="BP127" s="894"/>
      <c r="BQ127" s="894"/>
      <c r="BR127" s="894"/>
      <c r="BS127" s="895"/>
      <c r="BT127" s="893" t="s">
        <v>486</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487</v>
      </c>
      <c r="CQ127" s="832"/>
      <c r="CR127" s="832"/>
      <c r="CS127" s="832"/>
      <c r="CT127" s="832"/>
      <c r="CU127" s="832"/>
      <c r="CV127" s="832"/>
      <c r="CW127" s="832"/>
      <c r="CX127" s="832"/>
      <c r="CY127" s="832"/>
      <c r="CZ127" s="832"/>
      <c r="DA127" s="832"/>
      <c r="DB127" s="832"/>
      <c r="DC127" s="832"/>
      <c r="DD127" s="832"/>
      <c r="DE127" s="832"/>
      <c r="DF127" s="833"/>
      <c r="DG127" s="898" t="s">
        <v>395</v>
      </c>
      <c r="DH127" s="899"/>
      <c r="DI127" s="899"/>
      <c r="DJ127" s="899"/>
      <c r="DK127" s="899"/>
      <c r="DL127" s="899" t="s">
        <v>229</v>
      </c>
      <c r="DM127" s="899"/>
      <c r="DN127" s="899"/>
      <c r="DO127" s="899"/>
      <c r="DP127" s="899"/>
      <c r="DQ127" s="899" t="s">
        <v>395</v>
      </c>
      <c r="DR127" s="899"/>
      <c r="DS127" s="899"/>
      <c r="DT127" s="899"/>
      <c r="DU127" s="899"/>
      <c r="DV127" s="876" t="s">
        <v>395</v>
      </c>
      <c r="DW127" s="876"/>
      <c r="DX127" s="876"/>
      <c r="DY127" s="876"/>
      <c r="DZ127" s="877"/>
    </row>
    <row r="128" spans="1:130" s="247" customFormat="1" ht="26.25" customHeight="1" thickBot="1">
      <c r="A128" s="878" t="s">
        <v>488</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489</v>
      </c>
      <c r="X128" s="880"/>
      <c r="Y128" s="880"/>
      <c r="Z128" s="881"/>
      <c r="AA128" s="882">
        <v>144535</v>
      </c>
      <c r="AB128" s="883"/>
      <c r="AC128" s="883"/>
      <c r="AD128" s="883"/>
      <c r="AE128" s="884"/>
      <c r="AF128" s="885">
        <v>16093</v>
      </c>
      <c r="AG128" s="883"/>
      <c r="AH128" s="883"/>
      <c r="AI128" s="883"/>
      <c r="AJ128" s="884"/>
      <c r="AK128" s="885">
        <v>16652</v>
      </c>
      <c r="AL128" s="883"/>
      <c r="AM128" s="883"/>
      <c r="AN128" s="883"/>
      <c r="AO128" s="884"/>
      <c r="AP128" s="886"/>
      <c r="AQ128" s="887"/>
      <c r="AR128" s="887"/>
      <c r="AS128" s="887"/>
      <c r="AT128" s="888"/>
      <c r="AU128" s="283"/>
      <c r="AV128" s="283"/>
      <c r="AW128" s="283"/>
      <c r="AX128" s="889" t="s">
        <v>490</v>
      </c>
      <c r="AY128" s="890"/>
      <c r="AZ128" s="890"/>
      <c r="BA128" s="890"/>
      <c r="BB128" s="890"/>
      <c r="BC128" s="890"/>
      <c r="BD128" s="890"/>
      <c r="BE128" s="891"/>
      <c r="BF128" s="868" t="s">
        <v>395</v>
      </c>
      <c r="BG128" s="869"/>
      <c r="BH128" s="869"/>
      <c r="BI128" s="869"/>
      <c r="BJ128" s="869"/>
      <c r="BK128" s="869"/>
      <c r="BL128" s="892"/>
      <c r="BM128" s="868">
        <v>15</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491</v>
      </c>
      <c r="CQ128" s="810"/>
      <c r="CR128" s="810"/>
      <c r="CS128" s="810"/>
      <c r="CT128" s="810"/>
      <c r="CU128" s="810"/>
      <c r="CV128" s="810"/>
      <c r="CW128" s="810"/>
      <c r="CX128" s="810"/>
      <c r="CY128" s="810"/>
      <c r="CZ128" s="810"/>
      <c r="DA128" s="810"/>
      <c r="DB128" s="810"/>
      <c r="DC128" s="810"/>
      <c r="DD128" s="810"/>
      <c r="DE128" s="810"/>
      <c r="DF128" s="811"/>
      <c r="DG128" s="872" t="s">
        <v>466</v>
      </c>
      <c r="DH128" s="873"/>
      <c r="DI128" s="873"/>
      <c r="DJ128" s="873"/>
      <c r="DK128" s="873"/>
      <c r="DL128" s="873" t="s">
        <v>395</v>
      </c>
      <c r="DM128" s="873"/>
      <c r="DN128" s="873"/>
      <c r="DO128" s="873"/>
      <c r="DP128" s="873"/>
      <c r="DQ128" s="873" t="s">
        <v>395</v>
      </c>
      <c r="DR128" s="873"/>
      <c r="DS128" s="873"/>
      <c r="DT128" s="873"/>
      <c r="DU128" s="873"/>
      <c r="DV128" s="874" t="s">
        <v>395</v>
      </c>
      <c r="DW128" s="874"/>
      <c r="DX128" s="874"/>
      <c r="DY128" s="874"/>
      <c r="DZ128" s="875"/>
    </row>
    <row r="129" spans="1:131" s="247" customFormat="1" ht="26.25" customHeight="1">
      <c r="A129" s="856" t="s">
        <v>108</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492</v>
      </c>
      <c r="X129" s="859"/>
      <c r="Y129" s="859"/>
      <c r="Z129" s="860"/>
      <c r="AA129" s="861">
        <v>4952762</v>
      </c>
      <c r="AB129" s="862"/>
      <c r="AC129" s="862"/>
      <c r="AD129" s="862"/>
      <c r="AE129" s="863"/>
      <c r="AF129" s="864">
        <v>4872913</v>
      </c>
      <c r="AG129" s="862"/>
      <c r="AH129" s="862"/>
      <c r="AI129" s="862"/>
      <c r="AJ129" s="863"/>
      <c r="AK129" s="864">
        <v>4952081</v>
      </c>
      <c r="AL129" s="862"/>
      <c r="AM129" s="862"/>
      <c r="AN129" s="862"/>
      <c r="AO129" s="863"/>
      <c r="AP129" s="865"/>
      <c r="AQ129" s="866"/>
      <c r="AR129" s="866"/>
      <c r="AS129" s="866"/>
      <c r="AT129" s="867"/>
      <c r="AU129" s="285"/>
      <c r="AV129" s="285"/>
      <c r="AW129" s="285"/>
      <c r="AX129" s="831" t="s">
        <v>493</v>
      </c>
      <c r="AY129" s="832"/>
      <c r="AZ129" s="832"/>
      <c r="BA129" s="832"/>
      <c r="BB129" s="832"/>
      <c r="BC129" s="832"/>
      <c r="BD129" s="832"/>
      <c r="BE129" s="833"/>
      <c r="BF129" s="851" t="s">
        <v>395</v>
      </c>
      <c r="BG129" s="852"/>
      <c r="BH129" s="852"/>
      <c r="BI129" s="852"/>
      <c r="BJ129" s="852"/>
      <c r="BK129" s="852"/>
      <c r="BL129" s="853"/>
      <c r="BM129" s="851">
        <v>20</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856" t="s">
        <v>494</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495</v>
      </c>
      <c r="X130" s="859"/>
      <c r="Y130" s="859"/>
      <c r="Z130" s="860"/>
      <c r="AA130" s="861">
        <v>655821</v>
      </c>
      <c r="AB130" s="862"/>
      <c r="AC130" s="862"/>
      <c r="AD130" s="862"/>
      <c r="AE130" s="863"/>
      <c r="AF130" s="864">
        <v>654801</v>
      </c>
      <c r="AG130" s="862"/>
      <c r="AH130" s="862"/>
      <c r="AI130" s="862"/>
      <c r="AJ130" s="863"/>
      <c r="AK130" s="864">
        <v>617094</v>
      </c>
      <c r="AL130" s="862"/>
      <c r="AM130" s="862"/>
      <c r="AN130" s="862"/>
      <c r="AO130" s="863"/>
      <c r="AP130" s="865"/>
      <c r="AQ130" s="866"/>
      <c r="AR130" s="866"/>
      <c r="AS130" s="866"/>
      <c r="AT130" s="867"/>
      <c r="AU130" s="285"/>
      <c r="AV130" s="285"/>
      <c r="AW130" s="285"/>
      <c r="AX130" s="831" t="s">
        <v>496</v>
      </c>
      <c r="AY130" s="832"/>
      <c r="AZ130" s="832"/>
      <c r="BA130" s="832"/>
      <c r="BB130" s="832"/>
      <c r="BC130" s="832"/>
      <c r="BD130" s="832"/>
      <c r="BE130" s="833"/>
      <c r="BF130" s="834">
        <v>2.8</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497</v>
      </c>
      <c r="X131" s="842"/>
      <c r="Y131" s="842"/>
      <c r="Z131" s="843"/>
      <c r="AA131" s="844">
        <v>4296941</v>
      </c>
      <c r="AB131" s="845"/>
      <c r="AC131" s="845"/>
      <c r="AD131" s="845"/>
      <c r="AE131" s="846"/>
      <c r="AF131" s="847">
        <v>4218112</v>
      </c>
      <c r="AG131" s="845"/>
      <c r="AH131" s="845"/>
      <c r="AI131" s="845"/>
      <c r="AJ131" s="846"/>
      <c r="AK131" s="847">
        <v>4334987</v>
      </c>
      <c r="AL131" s="845"/>
      <c r="AM131" s="845"/>
      <c r="AN131" s="845"/>
      <c r="AO131" s="846"/>
      <c r="AP131" s="848"/>
      <c r="AQ131" s="849"/>
      <c r="AR131" s="849"/>
      <c r="AS131" s="849"/>
      <c r="AT131" s="850"/>
      <c r="AU131" s="285"/>
      <c r="AV131" s="285"/>
      <c r="AW131" s="285"/>
      <c r="AX131" s="809" t="s">
        <v>498</v>
      </c>
      <c r="AY131" s="810"/>
      <c r="AZ131" s="810"/>
      <c r="BA131" s="810"/>
      <c r="BB131" s="810"/>
      <c r="BC131" s="810"/>
      <c r="BD131" s="810"/>
      <c r="BE131" s="811"/>
      <c r="BF131" s="812" t="s">
        <v>395</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818" t="s">
        <v>499</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500</v>
      </c>
      <c r="W132" s="822"/>
      <c r="X132" s="822"/>
      <c r="Y132" s="822"/>
      <c r="Z132" s="823"/>
      <c r="AA132" s="824">
        <v>2.6328730139999998</v>
      </c>
      <c r="AB132" s="825"/>
      <c r="AC132" s="825"/>
      <c r="AD132" s="825"/>
      <c r="AE132" s="826"/>
      <c r="AF132" s="827">
        <v>3.029649284</v>
      </c>
      <c r="AG132" s="825"/>
      <c r="AH132" s="825"/>
      <c r="AI132" s="825"/>
      <c r="AJ132" s="826"/>
      <c r="AK132" s="827">
        <v>2.9912200430000002</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501</v>
      </c>
      <c r="W133" s="801"/>
      <c r="X133" s="801"/>
      <c r="Y133" s="801"/>
      <c r="Z133" s="802"/>
      <c r="AA133" s="803">
        <v>2.7</v>
      </c>
      <c r="AB133" s="804"/>
      <c r="AC133" s="804"/>
      <c r="AD133" s="804"/>
      <c r="AE133" s="805"/>
      <c r="AF133" s="803">
        <v>2.7</v>
      </c>
      <c r="AG133" s="804"/>
      <c r="AH133" s="804"/>
      <c r="AI133" s="804"/>
      <c r="AJ133" s="805"/>
      <c r="AK133" s="803">
        <v>2.8</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sheetData>
  <sheetProtection algorithmName="SHA-512" hashValue="/RdwniWi07ITxCu1SmOJ9QWoeiEAzhmm8RMTNhxK3xWXFAlceAL4OEMrB7SsSYLZzjqqlBz1h1ocM3CViAzj0A==" saltValue="zjvnwX5HBHnD4AXlT+r+L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502</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czOUw/Ci5TOhjI8s9MrTR7xG87Qh+Lno4Ve2g5tcSYhKMDMxXZj5gMOk71m2iJ0sIDaKZgojYv8LXLqO210Y3A==" saltValue="GKgrvMEvwiMFCN2s2CLiI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w2pf3EiE6FVcrv8b9g2mQfV4ApknZLvzQQJ2JYoYKehi4B4xRRAeyimiOL+LB267GSPLePB4cyzf9Aw6TDP8ZA==" saltValue="FUFHDBA2s8vbEaj34VODJw==" spinCount="100000" sheet="1" objects="1" scenarios="1"/>
  <dataConsolidate/>
  <phoneticPr fontId="2"/>
  <printOptions horizontalCentered="1" verticalCentered="1"/>
  <pageMargins left="0" right="0" top="0" bottom="0" header="0" footer="0"/>
  <pageSetup paperSize="9" scale="46"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503</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504</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505</v>
      </c>
      <c r="AP7" s="304"/>
      <c r="AQ7" s="305" t="s">
        <v>506</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507</v>
      </c>
      <c r="AQ8" s="311" t="s">
        <v>508</v>
      </c>
      <c r="AR8" s="312" t="s">
        <v>509</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510</v>
      </c>
      <c r="AL9" s="1231"/>
      <c r="AM9" s="1231"/>
      <c r="AN9" s="1232"/>
      <c r="AO9" s="313">
        <v>1557580</v>
      </c>
      <c r="AP9" s="313">
        <v>102177</v>
      </c>
      <c r="AQ9" s="314">
        <v>81607</v>
      </c>
      <c r="AR9" s="315">
        <v>25.2</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511</v>
      </c>
      <c r="AL10" s="1231"/>
      <c r="AM10" s="1231"/>
      <c r="AN10" s="1232"/>
      <c r="AO10" s="316">
        <v>102431</v>
      </c>
      <c r="AP10" s="316">
        <v>6719</v>
      </c>
      <c r="AQ10" s="317">
        <v>8429</v>
      </c>
      <c r="AR10" s="318">
        <v>-20.3</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512</v>
      </c>
      <c r="AL11" s="1231"/>
      <c r="AM11" s="1231"/>
      <c r="AN11" s="1232"/>
      <c r="AO11" s="316">
        <v>240529</v>
      </c>
      <c r="AP11" s="316">
        <v>15779</v>
      </c>
      <c r="AQ11" s="317">
        <v>12564</v>
      </c>
      <c r="AR11" s="318">
        <v>25.6</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513</v>
      </c>
      <c r="AL12" s="1231"/>
      <c r="AM12" s="1231"/>
      <c r="AN12" s="1232"/>
      <c r="AO12" s="316" t="s">
        <v>514</v>
      </c>
      <c r="AP12" s="316" t="s">
        <v>514</v>
      </c>
      <c r="AQ12" s="317">
        <v>603</v>
      </c>
      <c r="AR12" s="318" t="s">
        <v>514</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515</v>
      </c>
      <c r="AL13" s="1231"/>
      <c r="AM13" s="1231"/>
      <c r="AN13" s="1232"/>
      <c r="AO13" s="316" t="s">
        <v>514</v>
      </c>
      <c r="AP13" s="316" t="s">
        <v>514</v>
      </c>
      <c r="AQ13" s="317">
        <v>5</v>
      </c>
      <c r="AR13" s="318" t="s">
        <v>514</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516</v>
      </c>
      <c r="AL14" s="1231"/>
      <c r="AM14" s="1231"/>
      <c r="AN14" s="1232"/>
      <c r="AO14" s="316">
        <v>111995</v>
      </c>
      <c r="AP14" s="316">
        <v>7347</v>
      </c>
      <c r="AQ14" s="317">
        <v>4049</v>
      </c>
      <c r="AR14" s="318">
        <v>81.5</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517</v>
      </c>
      <c r="AL15" s="1231"/>
      <c r="AM15" s="1231"/>
      <c r="AN15" s="1232"/>
      <c r="AO15" s="316">
        <v>41537</v>
      </c>
      <c r="AP15" s="316">
        <v>2725</v>
      </c>
      <c r="AQ15" s="317">
        <v>2220</v>
      </c>
      <c r="AR15" s="318">
        <v>22.7</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518</v>
      </c>
      <c r="AL16" s="1234"/>
      <c r="AM16" s="1234"/>
      <c r="AN16" s="1235"/>
      <c r="AO16" s="316">
        <v>-122036</v>
      </c>
      <c r="AP16" s="316">
        <v>-8006</v>
      </c>
      <c r="AQ16" s="317">
        <v>-7287</v>
      </c>
      <c r="AR16" s="318">
        <v>9.9</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190</v>
      </c>
      <c r="AL17" s="1234"/>
      <c r="AM17" s="1234"/>
      <c r="AN17" s="1235"/>
      <c r="AO17" s="316">
        <v>1932036</v>
      </c>
      <c r="AP17" s="316">
        <v>126741</v>
      </c>
      <c r="AQ17" s="317">
        <v>102189</v>
      </c>
      <c r="AR17" s="318">
        <v>24</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519</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520</v>
      </c>
      <c r="AP20" s="324" t="s">
        <v>521</v>
      </c>
      <c r="AQ20" s="325" t="s">
        <v>522</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523</v>
      </c>
      <c r="AL21" s="1228"/>
      <c r="AM21" s="1228"/>
      <c r="AN21" s="1229"/>
      <c r="AO21" s="328">
        <v>10.96</v>
      </c>
      <c r="AP21" s="329">
        <v>9.43</v>
      </c>
      <c r="AQ21" s="330">
        <v>1.53</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524</v>
      </c>
      <c r="AL22" s="1228"/>
      <c r="AM22" s="1228"/>
      <c r="AN22" s="1229"/>
      <c r="AO22" s="333">
        <v>100.7</v>
      </c>
      <c r="AP22" s="334">
        <v>96.9</v>
      </c>
      <c r="AQ22" s="335">
        <v>3.8</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525</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526</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527</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505</v>
      </c>
      <c r="AP30" s="304"/>
      <c r="AQ30" s="305" t="s">
        <v>506</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507</v>
      </c>
      <c r="AQ31" s="311" t="s">
        <v>508</v>
      </c>
      <c r="AR31" s="312" t="s">
        <v>509</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528</v>
      </c>
      <c r="AL32" s="1219"/>
      <c r="AM32" s="1219"/>
      <c r="AN32" s="1220"/>
      <c r="AO32" s="343">
        <v>704052</v>
      </c>
      <c r="AP32" s="343">
        <v>46186</v>
      </c>
      <c r="AQ32" s="344">
        <v>48351</v>
      </c>
      <c r="AR32" s="345">
        <v>-4.5</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529</v>
      </c>
      <c r="AL33" s="1219"/>
      <c r="AM33" s="1219"/>
      <c r="AN33" s="1220"/>
      <c r="AO33" s="343" t="s">
        <v>514</v>
      </c>
      <c r="AP33" s="343" t="s">
        <v>514</v>
      </c>
      <c r="AQ33" s="344" t="s">
        <v>514</v>
      </c>
      <c r="AR33" s="345" t="s">
        <v>514</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530</v>
      </c>
      <c r="AL34" s="1219"/>
      <c r="AM34" s="1219"/>
      <c r="AN34" s="1220"/>
      <c r="AO34" s="343" t="s">
        <v>514</v>
      </c>
      <c r="AP34" s="343" t="s">
        <v>514</v>
      </c>
      <c r="AQ34" s="344">
        <v>3</v>
      </c>
      <c r="AR34" s="345" t="s">
        <v>514</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531</v>
      </c>
      <c r="AL35" s="1219"/>
      <c r="AM35" s="1219"/>
      <c r="AN35" s="1220"/>
      <c r="AO35" s="343">
        <v>381</v>
      </c>
      <c r="AP35" s="343">
        <v>25</v>
      </c>
      <c r="AQ35" s="344">
        <v>15327</v>
      </c>
      <c r="AR35" s="345">
        <v>-99.8</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532</v>
      </c>
      <c r="AL36" s="1219"/>
      <c r="AM36" s="1219"/>
      <c r="AN36" s="1220"/>
      <c r="AO36" s="343">
        <v>58982</v>
      </c>
      <c r="AP36" s="343">
        <v>3869</v>
      </c>
      <c r="AQ36" s="344">
        <v>3222</v>
      </c>
      <c r="AR36" s="345">
        <v>20.100000000000001</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533</v>
      </c>
      <c r="AL37" s="1219"/>
      <c r="AM37" s="1219"/>
      <c r="AN37" s="1220"/>
      <c r="AO37" s="343" t="s">
        <v>514</v>
      </c>
      <c r="AP37" s="343" t="s">
        <v>514</v>
      </c>
      <c r="AQ37" s="344">
        <v>486</v>
      </c>
      <c r="AR37" s="345" t="s">
        <v>514</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534</v>
      </c>
      <c r="AL38" s="1222"/>
      <c r="AM38" s="1222"/>
      <c r="AN38" s="1223"/>
      <c r="AO38" s="346" t="s">
        <v>514</v>
      </c>
      <c r="AP38" s="346" t="s">
        <v>514</v>
      </c>
      <c r="AQ38" s="347">
        <v>7</v>
      </c>
      <c r="AR38" s="335" t="s">
        <v>514</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535</v>
      </c>
      <c r="AL39" s="1222"/>
      <c r="AM39" s="1222"/>
      <c r="AN39" s="1223"/>
      <c r="AO39" s="343">
        <v>-16652</v>
      </c>
      <c r="AP39" s="343">
        <v>-1092</v>
      </c>
      <c r="AQ39" s="344">
        <v>-3375</v>
      </c>
      <c r="AR39" s="345">
        <v>-67.599999999999994</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536</v>
      </c>
      <c r="AL40" s="1219"/>
      <c r="AM40" s="1219"/>
      <c r="AN40" s="1220"/>
      <c r="AO40" s="343">
        <v>-617094</v>
      </c>
      <c r="AP40" s="343">
        <v>-40481</v>
      </c>
      <c r="AQ40" s="344">
        <v>-44517</v>
      </c>
      <c r="AR40" s="345">
        <v>-9.1</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301</v>
      </c>
      <c r="AL41" s="1225"/>
      <c r="AM41" s="1225"/>
      <c r="AN41" s="1226"/>
      <c r="AO41" s="343">
        <v>129669</v>
      </c>
      <c r="AP41" s="343">
        <v>8506</v>
      </c>
      <c r="AQ41" s="344">
        <v>19506</v>
      </c>
      <c r="AR41" s="345">
        <v>-56.4</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537</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538</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539</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505</v>
      </c>
      <c r="AN49" s="1213" t="s">
        <v>540</v>
      </c>
      <c r="AO49" s="1214"/>
      <c r="AP49" s="1214"/>
      <c r="AQ49" s="1214"/>
      <c r="AR49" s="1215"/>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541</v>
      </c>
      <c r="AO50" s="360" t="s">
        <v>542</v>
      </c>
      <c r="AP50" s="361" t="s">
        <v>543</v>
      </c>
      <c r="AQ50" s="362" t="s">
        <v>544</v>
      </c>
      <c r="AR50" s="363" t="s">
        <v>545</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546</v>
      </c>
      <c r="AL51" s="356"/>
      <c r="AM51" s="364">
        <v>1303202</v>
      </c>
      <c r="AN51" s="365">
        <v>79299</v>
      </c>
      <c r="AO51" s="366">
        <v>-21.1</v>
      </c>
      <c r="AP51" s="367">
        <v>69469</v>
      </c>
      <c r="AQ51" s="368">
        <v>-18.5</v>
      </c>
      <c r="AR51" s="369">
        <v>-2.6</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547</v>
      </c>
      <c r="AM52" s="372">
        <v>749946</v>
      </c>
      <c r="AN52" s="373">
        <v>45634</v>
      </c>
      <c r="AO52" s="374">
        <v>-15.7</v>
      </c>
      <c r="AP52" s="375">
        <v>38215</v>
      </c>
      <c r="AQ52" s="376">
        <v>-1.6</v>
      </c>
      <c r="AR52" s="377">
        <v>-14.1</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548</v>
      </c>
      <c r="AL53" s="356"/>
      <c r="AM53" s="364">
        <v>1417415</v>
      </c>
      <c r="AN53" s="365">
        <v>87576</v>
      </c>
      <c r="AO53" s="366">
        <v>10.4</v>
      </c>
      <c r="AP53" s="367">
        <v>67293</v>
      </c>
      <c r="AQ53" s="368">
        <v>-3.1</v>
      </c>
      <c r="AR53" s="369">
        <v>13.5</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547</v>
      </c>
      <c r="AM54" s="372">
        <v>668314</v>
      </c>
      <c r="AN54" s="373">
        <v>41292</v>
      </c>
      <c r="AO54" s="374">
        <v>-9.5</v>
      </c>
      <c r="AP54" s="375">
        <v>35076</v>
      </c>
      <c r="AQ54" s="376">
        <v>-8.1999999999999993</v>
      </c>
      <c r="AR54" s="377">
        <v>-1.3</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549</v>
      </c>
      <c r="AL55" s="356"/>
      <c r="AM55" s="364">
        <v>1690556</v>
      </c>
      <c r="AN55" s="365">
        <v>106338</v>
      </c>
      <c r="AO55" s="366">
        <v>21.4</v>
      </c>
      <c r="AP55" s="367">
        <v>67343</v>
      </c>
      <c r="AQ55" s="368">
        <v>0.1</v>
      </c>
      <c r="AR55" s="369">
        <v>21.3</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547</v>
      </c>
      <c r="AM56" s="372">
        <v>488517</v>
      </c>
      <c r="AN56" s="373">
        <v>30728</v>
      </c>
      <c r="AO56" s="374">
        <v>-25.6</v>
      </c>
      <c r="AP56" s="375">
        <v>32865</v>
      </c>
      <c r="AQ56" s="376">
        <v>-6.3</v>
      </c>
      <c r="AR56" s="377">
        <v>-19.3</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550</v>
      </c>
      <c r="AL57" s="356"/>
      <c r="AM57" s="364">
        <v>3433777</v>
      </c>
      <c r="AN57" s="365">
        <v>224371</v>
      </c>
      <c r="AO57" s="366">
        <v>111</v>
      </c>
      <c r="AP57" s="367">
        <v>73475</v>
      </c>
      <c r="AQ57" s="368">
        <v>9.1</v>
      </c>
      <c r="AR57" s="369">
        <v>101.9</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547</v>
      </c>
      <c r="AM58" s="372">
        <v>419102</v>
      </c>
      <c r="AN58" s="373">
        <v>27385</v>
      </c>
      <c r="AO58" s="374">
        <v>-10.9</v>
      </c>
      <c r="AP58" s="375">
        <v>43072</v>
      </c>
      <c r="AQ58" s="376">
        <v>31.1</v>
      </c>
      <c r="AR58" s="377">
        <v>-42</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551</v>
      </c>
      <c r="AL59" s="356"/>
      <c r="AM59" s="364">
        <v>1406029</v>
      </c>
      <c r="AN59" s="365">
        <v>92235</v>
      </c>
      <c r="AO59" s="366">
        <v>-58.9</v>
      </c>
      <c r="AP59" s="367">
        <v>87464</v>
      </c>
      <c r="AQ59" s="368">
        <v>19</v>
      </c>
      <c r="AR59" s="369">
        <v>-77.900000000000006</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547</v>
      </c>
      <c r="AM60" s="372">
        <v>573367</v>
      </c>
      <c r="AN60" s="373">
        <v>37613</v>
      </c>
      <c r="AO60" s="374">
        <v>37.299999999999997</v>
      </c>
      <c r="AP60" s="375">
        <v>47479</v>
      </c>
      <c r="AQ60" s="376">
        <v>10.199999999999999</v>
      </c>
      <c r="AR60" s="377">
        <v>27.1</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552</v>
      </c>
      <c r="AL61" s="378"/>
      <c r="AM61" s="379">
        <v>1850196</v>
      </c>
      <c r="AN61" s="380">
        <v>117964</v>
      </c>
      <c r="AO61" s="381">
        <v>12.6</v>
      </c>
      <c r="AP61" s="382">
        <v>73009</v>
      </c>
      <c r="AQ61" s="383">
        <v>1.3</v>
      </c>
      <c r="AR61" s="369">
        <v>11.3</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547</v>
      </c>
      <c r="AM62" s="372">
        <v>579849</v>
      </c>
      <c r="AN62" s="373">
        <v>36530</v>
      </c>
      <c r="AO62" s="374">
        <v>-4.9000000000000004</v>
      </c>
      <c r="AP62" s="375">
        <v>39341</v>
      </c>
      <c r="AQ62" s="376">
        <v>5</v>
      </c>
      <c r="AR62" s="377">
        <v>-9.9</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row r="74" spans="1:46" hidden="1"/>
  </sheetData>
  <sheetProtection algorithmName="SHA-512" hashValue="YU+nsblg6xQiz6mzIVS4n2kT3euspGDgq1AnziUYZcdPLU6cQ+pnaBPk7lBkqG9vJz0uUf/apqXwFbWmlbrL0A==" saltValue="tPbMuSRT9aMkTlqZ5plHa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554</v>
      </c>
    </row>
    <row r="120" spans="125:125" ht="13.5" hidden="1" customHeight="1"/>
    <row r="121" spans="125:125" ht="13.5" hidden="1" customHeight="1">
      <c r="DU121" s="291"/>
    </row>
  </sheetData>
  <sheetProtection algorithmName="SHA-512" hashValue="le7i96DB6G5IYUlDziyY+ibG05BUvn53OART/LhdZpCJotB1qOuKlPD9nO8hHrxFg0UYqPcBrWqlHByzfONUqQ==" saltValue="Bixesxr+EBiQ+PlbfDBTg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555</v>
      </c>
    </row>
  </sheetData>
  <sheetProtection algorithmName="SHA-512" hashValue="1NRS0o5YIWgWZDfBq6ZmEFVUrQntq8F6rnGsfVU6dQbm7i3/NxbiZoCaKWKpWMTAT9sv27mhYt34Xknwgc0Xbw==" saltValue="akUOtI1zPn1i0+UzSH4Ru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556</v>
      </c>
      <c r="G46" s="8" t="s">
        <v>557</v>
      </c>
      <c r="H46" s="8" t="s">
        <v>558</v>
      </c>
      <c r="I46" s="8" t="s">
        <v>559</v>
      </c>
      <c r="J46" s="9" t="s">
        <v>560</v>
      </c>
    </row>
    <row r="47" spans="2:10" ht="57.75" customHeight="1">
      <c r="B47" s="10"/>
      <c r="C47" s="1236" t="s">
        <v>3</v>
      </c>
      <c r="D47" s="1236"/>
      <c r="E47" s="1237"/>
      <c r="F47" s="11">
        <v>31.58</v>
      </c>
      <c r="G47" s="12">
        <v>28.71</v>
      </c>
      <c r="H47" s="12">
        <v>26.61</v>
      </c>
      <c r="I47" s="12">
        <v>21.73</v>
      </c>
      <c r="J47" s="13">
        <v>18.72</v>
      </c>
    </row>
    <row r="48" spans="2:10" ht="57.75" customHeight="1">
      <c r="B48" s="14"/>
      <c r="C48" s="1238" t="s">
        <v>4</v>
      </c>
      <c r="D48" s="1238"/>
      <c r="E48" s="1239"/>
      <c r="F48" s="15">
        <v>6.64</v>
      </c>
      <c r="G48" s="16">
        <v>7.45</v>
      </c>
      <c r="H48" s="16">
        <v>6.27</v>
      </c>
      <c r="I48" s="16">
        <v>6.2</v>
      </c>
      <c r="J48" s="17">
        <v>10.68</v>
      </c>
    </row>
    <row r="49" spans="2:10" ht="57.75" customHeight="1" thickBot="1">
      <c r="B49" s="18"/>
      <c r="C49" s="1240" t="s">
        <v>5</v>
      </c>
      <c r="D49" s="1240"/>
      <c r="E49" s="1241"/>
      <c r="F49" s="19" t="s">
        <v>561</v>
      </c>
      <c r="G49" s="20" t="s">
        <v>562</v>
      </c>
      <c r="H49" s="20" t="s">
        <v>563</v>
      </c>
      <c r="I49" s="20" t="s">
        <v>564</v>
      </c>
      <c r="J49" s="21" t="s">
        <v>565</v>
      </c>
    </row>
    <row r="50" spans="2:10" ht="13.5" customHeight="1"/>
  </sheetData>
  <sheetProtection algorithmName="SHA-512" hashValue="ICN/UIlv0JTWSRWALSgoIh0BRNvZHTSrp7ILHeaDlM+GdUUrtpzmWJ/dSNGLfkSoMkBrDO8wb0wljVe+6FDuEQ==" saltValue="0pjcNfqu8ZB6n0q6842iP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c r="A34" s="22"/>
      <c r="B34" s="31"/>
      <c r="C34" s="1248" t="s">
        <v>566</v>
      </c>
      <c r="D34" s="1248"/>
      <c r="E34" s="1249"/>
      <c r="F34" s="32">
        <v>6.63</v>
      </c>
      <c r="G34" s="33">
        <v>7.45</v>
      </c>
      <c r="H34" s="33">
        <v>6.27</v>
      </c>
      <c r="I34" s="33">
        <v>6.19</v>
      </c>
      <c r="J34" s="34">
        <v>10.67</v>
      </c>
      <c r="K34" s="22"/>
      <c r="L34" s="22"/>
      <c r="M34" s="22"/>
      <c r="N34" s="22"/>
      <c r="O34" s="22"/>
      <c r="P34" s="22"/>
    </row>
    <row r="35" spans="1:16" ht="39" customHeight="1">
      <c r="A35" s="22"/>
      <c r="B35" s="35"/>
      <c r="C35" s="1242" t="s">
        <v>567</v>
      </c>
      <c r="D35" s="1243"/>
      <c r="E35" s="1244"/>
      <c r="F35" s="36">
        <v>5.17</v>
      </c>
      <c r="G35" s="37">
        <v>5.3</v>
      </c>
      <c r="H35" s="37">
        <v>5.76</v>
      </c>
      <c r="I35" s="37">
        <v>5.72</v>
      </c>
      <c r="J35" s="38">
        <v>5.55</v>
      </c>
      <c r="K35" s="22"/>
      <c r="L35" s="22"/>
      <c r="M35" s="22"/>
      <c r="N35" s="22"/>
      <c r="O35" s="22"/>
      <c r="P35" s="22"/>
    </row>
    <row r="36" spans="1:16" ht="39" customHeight="1">
      <c r="A36" s="22"/>
      <c r="B36" s="35"/>
      <c r="C36" s="1242" t="s">
        <v>568</v>
      </c>
      <c r="D36" s="1243"/>
      <c r="E36" s="1244"/>
      <c r="F36" s="36">
        <v>0.57999999999999996</v>
      </c>
      <c r="G36" s="37">
        <v>1.1000000000000001</v>
      </c>
      <c r="H36" s="37">
        <v>0.65</v>
      </c>
      <c r="I36" s="37">
        <v>0.36</v>
      </c>
      <c r="J36" s="38">
        <v>1.03</v>
      </c>
      <c r="K36" s="22"/>
      <c r="L36" s="22"/>
      <c r="M36" s="22"/>
      <c r="N36" s="22"/>
      <c r="O36" s="22"/>
      <c r="P36" s="22"/>
    </row>
    <row r="37" spans="1:16" ht="39" customHeight="1">
      <c r="A37" s="22"/>
      <c r="B37" s="35"/>
      <c r="C37" s="1242" t="s">
        <v>569</v>
      </c>
      <c r="D37" s="1243"/>
      <c r="E37" s="1244"/>
      <c r="F37" s="36" t="s">
        <v>570</v>
      </c>
      <c r="G37" s="37">
        <v>0.26</v>
      </c>
      <c r="H37" s="37">
        <v>0.56999999999999995</v>
      </c>
      <c r="I37" s="37">
        <v>0.56999999999999995</v>
      </c>
      <c r="J37" s="38">
        <v>0.66</v>
      </c>
      <c r="K37" s="22"/>
      <c r="L37" s="22"/>
      <c r="M37" s="22"/>
      <c r="N37" s="22"/>
      <c r="O37" s="22"/>
      <c r="P37" s="22"/>
    </row>
    <row r="38" spans="1:16" ht="39" customHeight="1">
      <c r="A38" s="22"/>
      <c r="B38" s="35"/>
      <c r="C38" s="1242" t="s">
        <v>571</v>
      </c>
      <c r="D38" s="1243"/>
      <c r="E38" s="1244"/>
      <c r="F38" s="36">
        <v>0.04</v>
      </c>
      <c r="G38" s="37">
        <v>0.02</v>
      </c>
      <c r="H38" s="37">
        <v>0.02</v>
      </c>
      <c r="I38" s="37">
        <v>0.01</v>
      </c>
      <c r="J38" s="38">
        <v>0.01</v>
      </c>
      <c r="K38" s="22"/>
      <c r="L38" s="22"/>
      <c r="M38" s="22"/>
      <c r="N38" s="22"/>
      <c r="O38" s="22"/>
      <c r="P38" s="22"/>
    </row>
    <row r="39" spans="1:16" ht="39" customHeight="1">
      <c r="A39" s="22"/>
      <c r="B39" s="35"/>
      <c r="C39" s="1242" t="s">
        <v>572</v>
      </c>
      <c r="D39" s="1243"/>
      <c r="E39" s="1244"/>
      <c r="F39" s="36">
        <v>0</v>
      </c>
      <c r="G39" s="37">
        <v>0</v>
      </c>
      <c r="H39" s="37">
        <v>0</v>
      </c>
      <c r="I39" s="37">
        <v>0</v>
      </c>
      <c r="J39" s="38">
        <v>0</v>
      </c>
      <c r="K39" s="22"/>
      <c r="L39" s="22"/>
      <c r="M39" s="22"/>
      <c r="N39" s="22"/>
      <c r="O39" s="22"/>
      <c r="P39" s="22"/>
    </row>
    <row r="40" spans="1:16" ht="39" customHeight="1">
      <c r="A40" s="22"/>
      <c r="B40" s="35"/>
      <c r="C40" s="1242" t="s">
        <v>573</v>
      </c>
      <c r="D40" s="1243"/>
      <c r="E40" s="1244"/>
      <c r="F40" s="36">
        <v>0.13</v>
      </c>
      <c r="G40" s="37">
        <v>0.16</v>
      </c>
      <c r="H40" s="37">
        <v>0</v>
      </c>
      <c r="I40" s="37">
        <v>0</v>
      </c>
      <c r="J40" s="38">
        <v>0</v>
      </c>
      <c r="K40" s="22"/>
      <c r="L40" s="22"/>
      <c r="M40" s="22"/>
      <c r="N40" s="22"/>
      <c r="O40" s="22"/>
      <c r="P40" s="22"/>
    </row>
    <row r="41" spans="1:16" ht="39" customHeight="1">
      <c r="A41" s="22"/>
      <c r="B41" s="35"/>
      <c r="C41" s="1242"/>
      <c r="D41" s="1243"/>
      <c r="E41" s="1244"/>
      <c r="F41" s="36"/>
      <c r="G41" s="37"/>
      <c r="H41" s="37"/>
      <c r="I41" s="37"/>
      <c r="J41" s="38"/>
      <c r="K41" s="22"/>
      <c r="L41" s="22"/>
      <c r="M41" s="22"/>
      <c r="N41" s="22"/>
      <c r="O41" s="22"/>
      <c r="P41" s="22"/>
    </row>
    <row r="42" spans="1:16" ht="39" customHeight="1">
      <c r="A42" s="22"/>
      <c r="B42" s="39"/>
      <c r="C42" s="1242" t="s">
        <v>574</v>
      </c>
      <c r="D42" s="1243"/>
      <c r="E42" s="1244"/>
      <c r="F42" s="36" t="s">
        <v>514</v>
      </c>
      <c r="G42" s="37" t="s">
        <v>514</v>
      </c>
      <c r="H42" s="37" t="s">
        <v>514</v>
      </c>
      <c r="I42" s="37" t="s">
        <v>514</v>
      </c>
      <c r="J42" s="38" t="s">
        <v>514</v>
      </c>
      <c r="K42" s="22"/>
      <c r="L42" s="22"/>
      <c r="M42" s="22"/>
      <c r="N42" s="22"/>
      <c r="O42" s="22"/>
      <c r="P42" s="22"/>
    </row>
    <row r="43" spans="1:16" ht="39" customHeight="1" thickBot="1">
      <c r="A43" s="22"/>
      <c r="B43" s="40"/>
      <c r="C43" s="1245" t="s">
        <v>575</v>
      </c>
      <c r="D43" s="1246"/>
      <c r="E43" s="1247"/>
      <c r="F43" s="41" t="s">
        <v>514</v>
      </c>
      <c r="G43" s="42" t="s">
        <v>514</v>
      </c>
      <c r="H43" s="42" t="s">
        <v>514</v>
      </c>
      <c r="I43" s="42" t="s">
        <v>514</v>
      </c>
      <c r="J43" s="43" t="s">
        <v>514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hjEtjA6BTsnA1Zl5tG7w0Ny45fEv7ZCqdUYzh0feToOomYVzvKQiEYPRPkHpvoBczTAoBCVSkldcAwZdDgNQew==" saltValue="SGh22ow9AHSzuyzRlqJdF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c r="A45" s="48"/>
      <c r="B45" s="1268" t="s">
        <v>11</v>
      </c>
      <c r="C45" s="1269"/>
      <c r="D45" s="58"/>
      <c r="E45" s="1274" t="s">
        <v>12</v>
      </c>
      <c r="F45" s="1274"/>
      <c r="G45" s="1274"/>
      <c r="H45" s="1274"/>
      <c r="I45" s="1274"/>
      <c r="J45" s="1275"/>
      <c r="K45" s="59">
        <v>742</v>
      </c>
      <c r="L45" s="60">
        <v>760</v>
      </c>
      <c r="M45" s="60">
        <v>836</v>
      </c>
      <c r="N45" s="60">
        <v>721</v>
      </c>
      <c r="O45" s="61">
        <v>704</v>
      </c>
      <c r="P45" s="48"/>
      <c r="Q45" s="48"/>
      <c r="R45" s="48"/>
      <c r="S45" s="48"/>
      <c r="T45" s="48"/>
      <c r="U45" s="48"/>
    </row>
    <row r="46" spans="1:21" ht="30.75" customHeight="1">
      <c r="A46" s="48"/>
      <c r="B46" s="1270"/>
      <c r="C46" s="1271"/>
      <c r="D46" s="62"/>
      <c r="E46" s="1252" t="s">
        <v>13</v>
      </c>
      <c r="F46" s="1252"/>
      <c r="G46" s="1252"/>
      <c r="H46" s="1252"/>
      <c r="I46" s="1252"/>
      <c r="J46" s="1253"/>
      <c r="K46" s="63" t="s">
        <v>514</v>
      </c>
      <c r="L46" s="64" t="s">
        <v>514</v>
      </c>
      <c r="M46" s="64" t="s">
        <v>514</v>
      </c>
      <c r="N46" s="64" t="s">
        <v>514</v>
      </c>
      <c r="O46" s="65" t="s">
        <v>514</v>
      </c>
      <c r="P46" s="48"/>
      <c r="Q46" s="48"/>
      <c r="R46" s="48"/>
      <c r="S46" s="48"/>
      <c r="T46" s="48"/>
      <c r="U46" s="48"/>
    </row>
    <row r="47" spans="1:21" ht="30.75" customHeight="1">
      <c r="A47" s="48"/>
      <c r="B47" s="1270"/>
      <c r="C47" s="1271"/>
      <c r="D47" s="62"/>
      <c r="E47" s="1252" t="s">
        <v>14</v>
      </c>
      <c r="F47" s="1252"/>
      <c r="G47" s="1252"/>
      <c r="H47" s="1252"/>
      <c r="I47" s="1252"/>
      <c r="J47" s="1253"/>
      <c r="K47" s="63" t="s">
        <v>514</v>
      </c>
      <c r="L47" s="64" t="s">
        <v>514</v>
      </c>
      <c r="M47" s="64" t="s">
        <v>514</v>
      </c>
      <c r="N47" s="64" t="s">
        <v>514</v>
      </c>
      <c r="O47" s="65" t="s">
        <v>514</v>
      </c>
      <c r="P47" s="48"/>
      <c r="Q47" s="48"/>
      <c r="R47" s="48"/>
      <c r="S47" s="48"/>
      <c r="T47" s="48"/>
      <c r="U47" s="48"/>
    </row>
    <row r="48" spans="1:21" ht="30.75" customHeight="1">
      <c r="A48" s="48"/>
      <c r="B48" s="1270"/>
      <c r="C48" s="1271"/>
      <c r="D48" s="62"/>
      <c r="E48" s="1252" t="s">
        <v>15</v>
      </c>
      <c r="F48" s="1252"/>
      <c r="G48" s="1252"/>
      <c r="H48" s="1252"/>
      <c r="I48" s="1252"/>
      <c r="J48" s="1253"/>
      <c r="K48" s="63">
        <v>0</v>
      </c>
      <c r="L48" s="64">
        <v>0</v>
      </c>
      <c r="M48" s="64">
        <v>0</v>
      </c>
      <c r="N48" s="64">
        <v>0</v>
      </c>
      <c r="O48" s="65">
        <v>0</v>
      </c>
      <c r="P48" s="48"/>
      <c r="Q48" s="48"/>
      <c r="R48" s="48"/>
      <c r="S48" s="48"/>
      <c r="T48" s="48"/>
      <c r="U48" s="48"/>
    </row>
    <row r="49" spans="1:21" ht="30.75" customHeight="1">
      <c r="A49" s="48"/>
      <c r="B49" s="1270"/>
      <c r="C49" s="1271"/>
      <c r="D49" s="62"/>
      <c r="E49" s="1252" t="s">
        <v>16</v>
      </c>
      <c r="F49" s="1252"/>
      <c r="G49" s="1252"/>
      <c r="H49" s="1252"/>
      <c r="I49" s="1252"/>
      <c r="J49" s="1253"/>
      <c r="K49" s="63">
        <v>107</v>
      </c>
      <c r="L49" s="64">
        <v>75</v>
      </c>
      <c r="M49" s="64">
        <v>77</v>
      </c>
      <c r="N49" s="64">
        <v>77</v>
      </c>
      <c r="O49" s="65">
        <v>59</v>
      </c>
      <c r="P49" s="48"/>
      <c r="Q49" s="48"/>
      <c r="R49" s="48"/>
      <c r="S49" s="48"/>
      <c r="T49" s="48"/>
      <c r="U49" s="48"/>
    </row>
    <row r="50" spans="1:21" ht="30.75" customHeight="1">
      <c r="A50" s="48"/>
      <c r="B50" s="1270"/>
      <c r="C50" s="1271"/>
      <c r="D50" s="62"/>
      <c r="E50" s="1252" t="s">
        <v>17</v>
      </c>
      <c r="F50" s="1252"/>
      <c r="G50" s="1252"/>
      <c r="H50" s="1252"/>
      <c r="I50" s="1252"/>
      <c r="J50" s="1253"/>
      <c r="K50" s="63">
        <v>4</v>
      </c>
      <c r="L50" s="64">
        <v>3</v>
      </c>
      <c r="M50" s="64">
        <v>0</v>
      </c>
      <c r="N50" s="64">
        <v>0</v>
      </c>
      <c r="O50" s="65" t="s">
        <v>514</v>
      </c>
      <c r="P50" s="48"/>
      <c r="Q50" s="48"/>
      <c r="R50" s="48"/>
      <c r="S50" s="48"/>
      <c r="T50" s="48"/>
      <c r="U50" s="48"/>
    </row>
    <row r="51" spans="1:21" ht="30.75" customHeight="1">
      <c r="A51" s="48"/>
      <c r="B51" s="1272"/>
      <c r="C51" s="1273"/>
      <c r="D51" s="66"/>
      <c r="E51" s="1252" t="s">
        <v>18</v>
      </c>
      <c r="F51" s="1252"/>
      <c r="G51" s="1252"/>
      <c r="H51" s="1252"/>
      <c r="I51" s="1252"/>
      <c r="J51" s="1253"/>
      <c r="K51" s="63" t="s">
        <v>514</v>
      </c>
      <c r="L51" s="64" t="s">
        <v>514</v>
      </c>
      <c r="M51" s="64" t="s">
        <v>514</v>
      </c>
      <c r="N51" s="64" t="s">
        <v>514</v>
      </c>
      <c r="O51" s="65" t="s">
        <v>514</v>
      </c>
      <c r="P51" s="48"/>
      <c r="Q51" s="48"/>
      <c r="R51" s="48"/>
      <c r="S51" s="48"/>
      <c r="T51" s="48"/>
      <c r="U51" s="48"/>
    </row>
    <row r="52" spans="1:21" ht="30.75" customHeight="1">
      <c r="A52" s="48"/>
      <c r="B52" s="1250" t="s">
        <v>19</v>
      </c>
      <c r="C52" s="1251"/>
      <c r="D52" s="66"/>
      <c r="E52" s="1252" t="s">
        <v>20</v>
      </c>
      <c r="F52" s="1252"/>
      <c r="G52" s="1252"/>
      <c r="H52" s="1252"/>
      <c r="I52" s="1252"/>
      <c r="J52" s="1253"/>
      <c r="K52" s="63">
        <v>722</v>
      </c>
      <c r="L52" s="64">
        <v>730</v>
      </c>
      <c r="M52" s="64">
        <v>801</v>
      </c>
      <c r="N52" s="64">
        <v>671</v>
      </c>
      <c r="O52" s="65">
        <v>635</v>
      </c>
      <c r="P52" s="48"/>
      <c r="Q52" s="48"/>
      <c r="R52" s="48"/>
      <c r="S52" s="48"/>
      <c r="T52" s="48"/>
      <c r="U52" s="48"/>
    </row>
    <row r="53" spans="1:21" ht="30.75" customHeight="1" thickBot="1">
      <c r="A53" s="48"/>
      <c r="B53" s="1254" t="s">
        <v>21</v>
      </c>
      <c r="C53" s="1255"/>
      <c r="D53" s="67"/>
      <c r="E53" s="1256" t="s">
        <v>22</v>
      </c>
      <c r="F53" s="1256"/>
      <c r="G53" s="1256"/>
      <c r="H53" s="1256"/>
      <c r="I53" s="1256"/>
      <c r="J53" s="1257"/>
      <c r="K53" s="68">
        <v>131</v>
      </c>
      <c r="L53" s="69">
        <v>108</v>
      </c>
      <c r="M53" s="69">
        <v>112</v>
      </c>
      <c r="N53" s="69">
        <v>127</v>
      </c>
      <c r="O53" s="70">
        <v>128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576</v>
      </c>
      <c r="P55" s="48"/>
      <c r="Q55" s="48"/>
      <c r="R55" s="48"/>
      <c r="S55" s="48"/>
      <c r="T55" s="48"/>
      <c r="U55" s="48"/>
    </row>
    <row r="56" spans="1:21" ht="31.5" customHeight="1" thickBot="1">
      <c r="A56" s="48"/>
      <c r="B56" s="76"/>
      <c r="C56" s="77"/>
      <c r="D56" s="77"/>
      <c r="E56" s="78"/>
      <c r="F56" s="78"/>
      <c r="G56" s="78"/>
      <c r="H56" s="78"/>
      <c r="I56" s="78"/>
      <c r="J56" s="79" t="s">
        <v>2</v>
      </c>
      <c r="K56" s="80" t="s">
        <v>577</v>
      </c>
      <c r="L56" s="81" t="s">
        <v>578</v>
      </c>
      <c r="M56" s="81" t="s">
        <v>579</v>
      </c>
      <c r="N56" s="81" t="s">
        <v>580</v>
      </c>
      <c r="O56" s="82" t="s">
        <v>581</v>
      </c>
      <c r="P56" s="48"/>
      <c r="Q56" s="48"/>
      <c r="R56" s="48"/>
      <c r="S56" s="48"/>
      <c r="T56" s="48"/>
      <c r="U56" s="48"/>
    </row>
    <row r="57" spans="1:21" ht="31.5" customHeight="1">
      <c r="B57" s="1258" t="s">
        <v>25</v>
      </c>
      <c r="C57" s="1259"/>
      <c r="D57" s="1262" t="s">
        <v>26</v>
      </c>
      <c r="E57" s="1263"/>
      <c r="F57" s="1263"/>
      <c r="G57" s="1263"/>
      <c r="H57" s="1263"/>
      <c r="I57" s="1263"/>
      <c r="J57" s="1264"/>
      <c r="K57" s="83" t="s">
        <v>599</v>
      </c>
      <c r="L57" s="84" t="s">
        <v>599</v>
      </c>
      <c r="M57" s="84" t="s">
        <v>599</v>
      </c>
      <c r="N57" s="84" t="s">
        <v>599</v>
      </c>
      <c r="O57" s="85" t="s">
        <v>599</v>
      </c>
    </row>
    <row r="58" spans="1:21" ht="31.5" customHeight="1" thickBot="1">
      <c r="B58" s="1260"/>
      <c r="C58" s="1261"/>
      <c r="D58" s="1265" t="s">
        <v>27</v>
      </c>
      <c r="E58" s="1266"/>
      <c r="F58" s="1266"/>
      <c r="G58" s="1266"/>
      <c r="H58" s="1266"/>
      <c r="I58" s="1266"/>
      <c r="J58" s="1267"/>
      <c r="K58" s="86" t="s">
        <v>599</v>
      </c>
      <c r="L58" s="87" t="s">
        <v>599</v>
      </c>
      <c r="M58" s="87" t="s">
        <v>599</v>
      </c>
      <c r="N58" s="87" t="s">
        <v>599</v>
      </c>
      <c r="O58" s="88" t="s">
        <v>599</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8Raa4KwSeh7cyioojuRRcrP4xUzOAQX3WzbbXjmhk026nXloxVHm6hkfP6kRWolnDIjKgii3mLqQQKhVTZ+Ffg==" saltValue="z9IjGYHdrTm46toPrrIE1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556</v>
      </c>
      <c r="J40" s="100" t="s">
        <v>557</v>
      </c>
      <c r="K40" s="100" t="s">
        <v>558</v>
      </c>
      <c r="L40" s="100" t="s">
        <v>559</v>
      </c>
      <c r="M40" s="101" t="s">
        <v>560</v>
      </c>
    </row>
    <row r="41" spans="2:13" ht="27.75" customHeight="1">
      <c r="B41" s="1288" t="s">
        <v>30</v>
      </c>
      <c r="C41" s="1289"/>
      <c r="D41" s="102"/>
      <c r="E41" s="1290" t="s">
        <v>31</v>
      </c>
      <c r="F41" s="1290"/>
      <c r="G41" s="1290"/>
      <c r="H41" s="1291"/>
      <c r="I41" s="103">
        <v>6963</v>
      </c>
      <c r="J41" s="104">
        <v>6770</v>
      </c>
      <c r="K41" s="104">
        <v>6689</v>
      </c>
      <c r="L41" s="104">
        <v>7712</v>
      </c>
      <c r="M41" s="105">
        <v>7748</v>
      </c>
    </row>
    <row r="42" spans="2:13" ht="27.75" customHeight="1">
      <c r="B42" s="1278"/>
      <c r="C42" s="1279"/>
      <c r="D42" s="106"/>
      <c r="E42" s="1282" t="s">
        <v>32</v>
      </c>
      <c r="F42" s="1282"/>
      <c r="G42" s="1282"/>
      <c r="H42" s="1283"/>
      <c r="I42" s="107">
        <v>3</v>
      </c>
      <c r="J42" s="108">
        <v>0</v>
      </c>
      <c r="K42" s="108">
        <v>0</v>
      </c>
      <c r="L42" s="108" t="s">
        <v>514</v>
      </c>
      <c r="M42" s="109" t="s">
        <v>514</v>
      </c>
    </row>
    <row r="43" spans="2:13" ht="27.75" customHeight="1">
      <c r="B43" s="1278"/>
      <c r="C43" s="1279"/>
      <c r="D43" s="106"/>
      <c r="E43" s="1282" t="s">
        <v>33</v>
      </c>
      <c r="F43" s="1282"/>
      <c r="G43" s="1282"/>
      <c r="H43" s="1283"/>
      <c r="I43" s="107">
        <v>2</v>
      </c>
      <c r="J43" s="108">
        <v>1</v>
      </c>
      <c r="K43" s="108">
        <v>1</v>
      </c>
      <c r="L43" s="108">
        <v>1</v>
      </c>
      <c r="M43" s="109">
        <v>1</v>
      </c>
    </row>
    <row r="44" spans="2:13" ht="27.75" customHeight="1">
      <c r="B44" s="1278"/>
      <c r="C44" s="1279"/>
      <c r="D44" s="106"/>
      <c r="E44" s="1282" t="s">
        <v>34</v>
      </c>
      <c r="F44" s="1282"/>
      <c r="G44" s="1282"/>
      <c r="H44" s="1283"/>
      <c r="I44" s="107">
        <v>348</v>
      </c>
      <c r="J44" s="108">
        <v>299</v>
      </c>
      <c r="K44" s="108">
        <v>229</v>
      </c>
      <c r="L44" s="108">
        <v>180</v>
      </c>
      <c r="M44" s="109">
        <v>137</v>
      </c>
    </row>
    <row r="45" spans="2:13" ht="27.75" customHeight="1">
      <c r="B45" s="1278"/>
      <c r="C45" s="1279"/>
      <c r="D45" s="106"/>
      <c r="E45" s="1282" t="s">
        <v>35</v>
      </c>
      <c r="F45" s="1282"/>
      <c r="G45" s="1282"/>
      <c r="H45" s="1283"/>
      <c r="I45" s="107">
        <v>1572</v>
      </c>
      <c r="J45" s="108">
        <v>1490</v>
      </c>
      <c r="K45" s="108">
        <v>1415</v>
      </c>
      <c r="L45" s="108">
        <v>1434</v>
      </c>
      <c r="M45" s="109">
        <v>1563</v>
      </c>
    </row>
    <row r="46" spans="2:13" ht="27.75" customHeight="1">
      <c r="B46" s="1278"/>
      <c r="C46" s="1279"/>
      <c r="D46" s="110"/>
      <c r="E46" s="1282" t="s">
        <v>36</v>
      </c>
      <c r="F46" s="1282"/>
      <c r="G46" s="1282"/>
      <c r="H46" s="1283"/>
      <c r="I46" s="107" t="s">
        <v>514</v>
      </c>
      <c r="J46" s="108" t="s">
        <v>514</v>
      </c>
      <c r="K46" s="108" t="s">
        <v>514</v>
      </c>
      <c r="L46" s="108" t="s">
        <v>514</v>
      </c>
      <c r="M46" s="109" t="s">
        <v>514</v>
      </c>
    </row>
    <row r="47" spans="2:13" ht="27.75" customHeight="1">
      <c r="B47" s="1278"/>
      <c r="C47" s="1279"/>
      <c r="D47" s="111"/>
      <c r="E47" s="1292" t="s">
        <v>37</v>
      </c>
      <c r="F47" s="1293"/>
      <c r="G47" s="1293"/>
      <c r="H47" s="1294"/>
      <c r="I47" s="107" t="s">
        <v>514</v>
      </c>
      <c r="J47" s="108" t="s">
        <v>514</v>
      </c>
      <c r="K47" s="108" t="s">
        <v>514</v>
      </c>
      <c r="L47" s="108" t="s">
        <v>514</v>
      </c>
      <c r="M47" s="109" t="s">
        <v>514</v>
      </c>
    </row>
    <row r="48" spans="2:13" ht="27.75" customHeight="1">
      <c r="B48" s="1278"/>
      <c r="C48" s="1279"/>
      <c r="D48" s="106"/>
      <c r="E48" s="1282" t="s">
        <v>38</v>
      </c>
      <c r="F48" s="1282"/>
      <c r="G48" s="1282"/>
      <c r="H48" s="1283"/>
      <c r="I48" s="107" t="s">
        <v>514</v>
      </c>
      <c r="J48" s="108" t="s">
        <v>514</v>
      </c>
      <c r="K48" s="108" t="s">
        <v>514</v>
      </c>
      <c r="L48" s="108" t="s">
        <v>514</v>
      </c>
      <c r="M48" s="109" t="s">
        <v>514</v>
      </c>
    </row>
    <row r="49" spans="2:13" ht="27.75" customHeight="1">
      <c r="B49" s="1280"/>
      <c r="C49" s="1281"/>
      <c r="D49" s="106"/>
      <c r="E49" s="1282" t="s">
        <v>39</v>
      </c>
      <c r="F49" s="1282"/>
      <c r="G49" s="1282"/>
      <c r="H49" s="1283"/>
      <c r="I49" s="107" t="s">
        <v>514</v>
      </c>
      <c r="J49" s="108" t="s">
        <v>514</v>
      </c>
      <c r="K49" s="108" t="s">
        <v>514</v>
      </c>
      <c r="L49" s="108" t="s">
        <v>514</v>
      </c>
      <c r="M49" s="109" t="s">
        <v>514</v>
      </c>
    </row>
    <row r="50" spans="2:13" ht="27.75" customHeight="1">
      <c r="B50" s="1276" t="s">
        <v>40</v>
      </c>
      <c r="C50" s="1277"/>
      <c r="D50" s="112"/>
      <c r="E50" s="1282" t="s">
        <v>41</v>
      </c>
      <c r="F50" s="1282"/>
      <c r="G50" s="1282"/>
      <c r="H50" s="1283"/>
      <c r="I50" s="107">
        <v>5077</v>
      </c>
      <c r="J50" s="108">
        <v>5069</v>
      </c>
      <c r="K50" s="108">
        <v>5116</v>
      </c>
      <c r="L50" s="108">
        <v>4448</v>
      </c>
      <c r="M50" s="109">
        <v>4182</v>
      </c>
    </row>
    <row r="51" spans="2:13" ht="27.75" customHeight="1">
      <c r="B51" s="1278"/>
      <c r="C51" s="1279"/>
      <c r="D51" s="106"/>
      <c r="E51" s="1282" t="s">
        <v>42</v>
      </c>
      <c r="F51" s="1282"/>
      <c r="G51" s="1282"/>
      <c r="H51" s="1283"/>
      <c r="I51" s="107">
        <v>386</v>
      </c>
      <c r="J51" s="108">
        <v>335</v>
      </c>
      <c r="K51" s="108">
        <v>194</v>
      </c>
      <c r="L51" s="108">
        <v>178</v>
      </c>
      <c r="M51" s="109">
        <v>162</v>
      </c>
    </row>
    <row r="52" spans="2:13" ht="27.75" customHeight="1">
      <c r="B52" s="1280"/>
      <c r="C52" s="1281"/>
      <c r="D52" s="106"/>
      <c r="E52" s="1282" t="s">
        <v>43</v>
      </c>
      <c r="F52" s="1282"/>
      <c r="G52" s="1282"/>
      <c r="H52" s="1283"/>
      <c r="I52" s="107">
        <v>5895</v>
      </c>
      <c r="J52" s="108">
        <v>5748</v>
      </c>
      <c r="K52" s="108">
        <v>5639</v>
      </c>
      <c r="L52" s="108">
        <v>6325</v>
      </c>
      <c r="M52" s="109">
        <v>6232</v>
      </c>
    </row>
    <row r="53" spans="2:13" ht="27.75" customHeight="1" thickBot="1">
      <c r="B53" s="1284" t="s">
        <v>44</v>
      </c>
      <c r="C53" s="1285"/>
      <c r="D53" s="113"/>
      <c r="E53" s="1286" t="s">
        <v>45</v>
      </c>
      <c r="F53" s="1286"/>
      <c r="G53" s="1286"/>
      <c r="H53" s="1287"/>
      <c r="I53" s="114">
        <v>-2471</v>
      </c>
      <c r="J53" s="115">
        <v>-2591</v>
      </c>
      <c r="K53" s="115">
        <v>-2615</v>
      </c>
      <c r="L53" s="115">
        <v>-1624</v>
      </c>
      <c r="M53" s="116">
        <v>-1126</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MFZsNX0Fc8+7/Mfoo+rrzS7dLz2UBeX7RK6EA/K0Kds4g43mznHb1BGebB4NRkxAg/r8OZ0FXW247dCOQptR2Q==" saltValue="tqX2odKV11PZwV5FFyuHr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7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558</v>
      </c>
      <c r="G54" s="125" t="s">
        <v>559</v>
      </c>
      <c r="H54" s="126" t="s">
        <v>560</v>
      </c>
    </row>
    <row r="55" spans="2:8" ht="52.5" customHeight="1">
      <c r="B55" s="127"/>
      <c r="C55" s="1303" t="s">
        <v>48</v>
      </c>
      <c r="D55" s="1303"/>
      <c r="E55" s="1304"/>
      <c r="F55" s="128">
        <v>1318</v>
      </c>
      <c r="G55" s="128">
        <v>1059</v>
      </c>
      <c r="H55" s="129">
        <v>927</v>
      </c>
    </row>
    <row r="56" spans="2:8" ht="52.5" customHeight="1">
      <c r="B56" s="130"/>
      <c r="C56" s="1305" t="s">
        <v>49</v>
      </c>
      <c r="D56" s="1305"/>
      <c r="E56" s="1306"/>
      <c r="F56" s="131">
        <v>708</v>
      </c>
      <c r="G56" s="131">
        <v>826</v>
      </c>
      <c r="H56" s="132">
        <v>769</v>
      </c>
    </row>
    <row r="57" spans="2:8" ht="53.25" customHeight="1">
      <c r="B57" s="130"/>
      <c r="C57" s="1307" t="s">
        <v>50</v>
      </c>
      <c r="D57" s="1307"/>
      <c r="E57" s="1308"/>
      <c r="F57" s="133">
        <v>2966</v>
      </c>
      <c r="G57" s="133">
        <v>2236</v>
      </c>
      <c r="H57" s="134">
        <v>2157</v>
      </c>
    </row>
    <row r="58" spans="2:8" ht="45.75" customHeight="1">
      <c r="B58" s="135"/>
      <c r="C58" s="1295" t="s">
        <v>600</v>
      </c>
      <c r="D58" s="1296"/>
      <c r="E58" s="1297"/>
      <c r="F58" s="136">
        <v>1062</v>
      </c>
      <c r="G58" s="136">
        <v>969</v>
      </c>
      <c r="H58" s="137">
        <v>820</v>
      </c>
    </row>
    <row r="59" spans="2:8" ht="45.75" customHeight="1">
      <c r="B59" s="135"/>
      <c r="C59" s="1295" t="s">
        <v>601</v>
      </c>
      <c r="D59" s="1296"/>
      <c r="E59" s="1297"/>
      <c r="F59" s="136">
        <v>54</v>
      </c>
      <c r="G59" s="136">
        <v>280</v>
      </c>
      <c r="H59" s="137">
        <v>248</v>
      </c>
    </row>
    <row r="60" spans="2:8" ht="45.75" customHeight="1">
      <c r="B60" s="135"/>
      <c r="C60" s="1295" t="s">
        <v>602</v>
      </c>
      <c r="D60" s="1296"/>
      <c r="E60" s="1297"/>
      <c r="F60" s="136" t="s">
        <v>599</v>
      </c>
      <c r="G60" s="136">
        <v>100</v>
      </c>
      <c r="H60" s="137">
        <v>179</v>
      </c>
    </row>
    <row r="61" spans="2:8" ht="45.75" customHeight="1">
      <c r="B61" s="135"/>
      <c r="C61" s="1295" t="s">
        <v>603</v>
      </c>
      <c r="D61" s="1296"/>
      <c r="E61" s="1297"/>
      <c r="F61" s="136">
        <v>83</v>
      </c>
      <c r="G61" s="136">
        <v>56</v>
      </c>
      <c r="H61" s="137">
        <v>107</v>
      </c>
    </row>
    <row r="62" spans="2:8" ht="45.75" customHeight="1" thickBot="1">
      <c r="B62" s="138"/>
      <c r="C62" s="1298" t="s">
        <v>604</v>
      </c>
      <c r="D62" s="1299"/>
      <c r="E62" s="1300"/>
      <c r="F62" s="139">
        <v>64</v>
      </c>
      <c r="G62" s="139">
        <v>55</v>
      </c>
      <c r="H62" s="140">
        <v>47</v>
      </c>
    </row>
    <row r="63" spans="2:8" ht="52.5" customHeight="1" thickBot="1">
      <c r="B63" s="141"/>
      <c r="C63" s="1301" t="s">
        <v>51</v>
      </c>
      <c r="D63" s="1301"/>
      <c r="E63" s="1302"/>
      <c r="F63" s="142">
        <v>4992</v>
      </c>
      <c r="G63" s="142">
        <v>4121</v>
      </c>
      <c r="H63" s="143">
        <v>3853</v>
      </c>
    </row>
    <row r="64" spans="2:8" ht="15" customHeight="1"/>
    <row r="65" ht="0" hidden="1" customHeight="1"/>
    <row r="66" ht="0" hidden="1" customHeight="1"/>
    <row r="67" ht="0" hidden="1" customHeight="1"/>
    <row r="68" ht="0" hidden="1" customHeight="1"/>
    <row r="69" ht="0" hidden="1" customHeight="1"/>
    <row r="70" ht="0" hidden="1" customHeight="1"/>
    <row r="71" ht="0" hidden="1" customHeight="1"/>
    <row r="72" ht="0" hidden="1" customHeight="1"/>
    <row r="73" ht="0" hidden="1" customHeight="1"/>
    <row r="74" ht="0" hidden="1" customHeight="1"/>
    <row r="75" ht="0" hidden="1" customHeight="1"/>
    <row r="76" ht="0" hidden="1" customHeight="1"/>
  </sheetData>
  <sheetProtection algorithmName="SHA-512" hashValue="+rHxJCPrfAEJhJ/KvHbcQILSmRaymzDQ4sYR27I4EYGwV8A0Gbckha3LcMksQXLkCYNLf6AKuDC5Z5JHJ711sw==" saltValue="o7hOyNovjj9uQZwsmxE1m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0" customHeight="1" zeroHeight="1"/>
  <cols>
    <col min="1" max="1" width="6.375" style="386" customWidth="1"/>
    <col min="2" max="107" width="2.5" style="386" customWidth="1"/>
    <col min="108" max="108" width="6.125" style="388" customWidth="1"/>
    <col min="109" max="109" width="5.875" style="387" customWidth="1"/>
    <col min="110" max="110" width="19.125" style="386" hidden="1"/>
    <col min="111" max="115" width="12.625" style="386" hidden="1"/>
    <col min="116" max="349" width="8.625" style="386" hidden="1"/>
    <col min="350" max="355" width="14.875" style="386" hidden="1"/>
    <col min="356" max="357" width="15.875" style="386" hidden="1"/>
    <col min="358" max="363" width="16.125" style="386" hidden="1"/>
    <col min="364" max="364" width="6.125" style="386" hidden="1"/>
    <col min="365" max="365" width="3" style="386" hidden="1"/>
    <col min="366" max="605" width="8.625" style="386" hidden="1"/>
    <col min="606" max="611" width="14.875" style="386" hidden="1"/>
    <col min="612" max="613" width="15.875" style="386" hidden="1"/>
    <col min="614" max="619" width="16.125" style="386" hidden="1"/>
    <col min="620" max="620" width="6.125" style="386" hidden="1"/>
    <col min="621" max="621" width="3" style="386" hidden="1"/>
    <col min="622" max="861" width="8.625" style="386" hidden="1"/>
    <col min="862" max="867" width="14.875" style="386" hidden="1"/>
    <col min="868" max="869" width="15.875" style="386" hidden="1"/>
    <col min="870" max="875" width="16.125" style="386" hidden="1"/>
    <col min="876" max="876" width="6.125" style="386" hidden="1"/>
    <col min="877" max="877" width="3" style="386" hidden="1"/>
    <col min="878" max="1117" width="8.625" style="386" hidden="1"/>
    <col min="1118" max="1123" width="14.875" style="386" hidden="1"/>
    <col min="1124" max="1125" width="15.875" style="386" hidden="1"/>
    <col min="1126" max="1131" width="16.125" style="386" hidden="1"/>
    <col min="1132" max="1132" width="6.125" style="386" hidden="1"/>
    <col min="1133" max="1133" width="3" style="386" hidden="1"/>
    <col min="1134" max="1373" width="8.625" style="386" hidden="1"/>
    <col min="1374" max="1379" width="14.875" style="386" hidden="1"/>
    <col min="1380" max="1381" width="15.875" style="386" hidden="1"/>
    <col min="1382" max="1387" width="16.125" style="386" hidden="1"/>
    <col min="1388" max="1388" width="6.125" style="386" hidden="1"/>
    <col min="1389" max="1389" width="3" style="386" hidden="1"/>
    <col min="1390" max="1629" width="8.625" style="386" hidden="1"/>
    <col min="1630" max="1635" width="14.875" style="386" hidden="1"/>
    <col min="1636" max="1637" width="15.875" style="386" hidden="1"/>
    <col min="1638" max="1643" width="16.125" style="386" hidden="1"/>
    <col min="1644" max="1644" width="6.125" style="386" hidden="1"/>
    <col min="1645" max="1645" width="3" style="386" hidden="1"/>
    <col min="1646" max="1885" width="8.625" style="386" hidden="1"/>
    <col min="1886" max="1891" width="14.875" style="386" hidden="1"/>
    <col min="1892" max="1893" width="15.875" style="386" hidden="1"/>
    <col min="1894" max="1899" width="16.125" style="386" hidden="1"/>
    <col min="1900" max="1900" width="6.125" style="386" hidden="1"/>
    <col min="1901" max="1901" width="3" style="386" hidden="1"/>
    <col min="1902" max="2141" width="8.625" style="386" hidden="1"/>
    <col min="2142" max="2147" width="14.875" style="386" hidden="1"/>
    <col min="2148" max="2149" width="15.875" style="386" hidden="1"/>
    <col min="2150" max="2155" width="16.125" style="386" hidden="1"/>
    <col min="2156" max="2156" width="6.125" style="386" hidden="1"/>
    <col min="2157" max="2157" width="3" style="386" hidden="1"/>
    <col min="2158" max="2397" width="8.625" style="386" hidden="1"/>
    <col min="2398" max="2403" width="14.875" style="386" hidden="1"/>
    <col min="2404" max="2405" width="15.875" style="386" hidden="1"/>
    <col min="2406" max="2411" width="16.125" style="386" hidden="1"/>
    <col min="2412" max="2412" width="6.125" style="386" hidden="1"/>
    <col min="2413" max="2413" width="3" style="386" hidden="1"/>
    <col min="2414" max="2653" width="8.625" style="386" hidden="1"/>
    <col min="2654" max="2659" width="14.875" style="386" hidden="1"/>
    <col min="2660" max="2661" width="15.875" style="386" hidden="1"/>
    <col min="2662" max="2667" width="16.125" style="386" hidden="1"/>
    <col min="2668" max="2668" width="6.125" style="386" hidden="1"/>
    <col min="2669" max="2669" width="3" style="386" hidden="1"/>
    <col min="2670" max="2909" width="8.625" style="386" hidden="1"/>
    <col min="2910" max="2915" width="14.875" style="386" hidden="1"/>
    <col min="2916" max="2917" width="15.875" style="386" hidden="1"/>
    <col min="2918" max="2923" width="16.125" style="386" hidden="1"/>
    <col min="2924" max="2924" width="6.125" style="386" hidden="1"/>
    <col min="2925" max="2925" width="3" style="386" hidden="1"/>
    <col min="2926" max="3165" width="8.625" style="386" hidden="1"/>
    <col min="3166" max="3171" width="14.875" style="386" hidden="1"/>
    <col min="3172" max="3173" width="15.875" style="386" hidden="1"/>
    <col min="3174" max="3179" width="16.125" style="386" hidden="1"/>
    <col min="3180" max="3180" width="6.125" style="386" hidden="1"/>
    <col min="3181" max="3181" width="3" style="386" hidden="1"/>
    <col min="3182" max="3421" width="8.625" style="386" hidden="1"/>
    <col min="3422" max="3427" width="14.875" style="386" hidden="1"/>
    <col min="3428" max="3429" width="15.875" style="386" hidden="1"/>
    <col min="3430" max="3435" width="16.125" style="386" hidden="1"/>
    <col min="3436" max="3436" width="6.125" style="386" hidden="1"/>
    <col min="3437" max="3437" width="3" style="386" hidden="1"/>
    <col min="3438" max="3677" width="8.625" style="386" hidden="1"/>
    <col min="3678" max="3683" width="14.875" style="386" hidden="1"/>
    <col min="3684" max="3685" width="15.875" style="386" hidden="1"/>
    <col min="3686" max="3691" width="16.125" style="386" hidden="1"/>
    <col min="3692" max="3692" width="6.125" style="386" hidden="1"/>
    <col min="3693" max="3693" width="3" style="386" hidden="1"/>
    <col min="3694" max="3933" width="8.625" style="386" hidden="1"/>
    <col min="3934" max="3939" width="14.875" style="386" hidden="1"/>
    <col min="3940" max="3941" width="15.875" style="386" hidden="1"/>
    <col min="3942" max="3947" width="16.125" style="386" hidden="1"/>
    <col min="3948" max="3948" width="6.125" style="386" hidden="1"/>
    <col min="3949" max="3949" width="3" style="386" hidden="1"/>
    <col min="3950" max="4189" width="8.625" style="386" hidden="1"/>
    <col min="4190" max="4195" width="14.875" style="386" hidden="1"/>
    <col min="4196" max="4197" width="15.875" style="386" hidden="1"/>
    <col min="4198" max="4203" width="16.125" style="386" hidden="1"/>
    <col min="4204" max="4204" width="6.125" style="386" hidden="1"/>
    <col min="4205" max="4205" width="3" style="386" hidden="1"/>
    <col min="4206" max="4445" width="8.625" style="386" hidden="1"/>
    <col min="4446" max="4451" width="14.875" style="386" hidden="1"/>
    <col min="4452" max="4453" width="15.875" style="386" hidden="1"/>
    <col min="4454" max="4459" width="16.125" style="386" hidden="1"/>
    <col min="4460" max="4460" width="6.125" style="386" hidden="1"/>
    <col min="4461" max="4461" width="3" style="386" hidden="1"/>
    <col min="4462" max="4701" width="8.625" style="386" hidden="1"/>
    <col min="4702" max="4707" width="14.875" style="386" hidden="1"/>
    <col min="4708" max="4709" width="15.875" style="386" hidden="1"/>
    <col min="4710" max="4715" width="16.125" style="386" hidden="1"/>
    <col min="4716" max="4716" width="6.125" style="386" hidden="1"/>
    <col min="4717" max="4717" width="3" style="386" hidden="1"/>
    <col min="4718" max="4957" width="8.625" style="386" hidden="1"/>
    <col min="4958" max="4963" width="14.875" style="386" hidden="1"/>
    <col min="4964" max="4965" width="15.875" style="386" hidden="1"/>
    <col min="4966" max="4971" width="16.125" style="386" hidden="1"/>
    <col min="4972" max="4972" width="6.125" style="386" hidden="1"/>
    <col min="4973" max="4973" width="3" style="386" hidden="1"/>
    <col min="4974" max="5213" width="8.625" style="386" hidden="1"/>
    <col min="5214" max="5219" width="14.875" style="386" hidden="1"/>
    <col min="5220" max="5221" width="15.875" style="386" hidden="1"/>
    <col min="5222" max="5227" width="16.125" style="386" hidden="1"/>
    <col min="5228" max="5228" width="6.125" style="386" hidden="1"/>
    <col min="5229" max="5229" width="3" style="386" hidden="1"/>
    <col min="5230" max="5469" width="8.625" style="386" hidden="1"/>
    <col min="5470" max="5475" width="14.875" style="386" hidden="1"/>
    <col min="5476" max="5477" width="15.875" style="386" hidden="1"/>
    <col min="5478" max="5483" width="16.125" style="386" hidden="1"/>
    <col min="5484" max="5484" width="6.125" style="386" hidden="1"/>
    <col min="5485" max="5485" width="3" style="386" hidden="1"/>
    <col min="5486" max="5725" width="8.625" style="386" hidden="1"/>
    <col min="5726" max="5731" width="14.875" style="386" hidden="1"/>
    <col min="5732" max="5733" width="15.875" style="386" hidden="1"/>
    <col min="5734" max="5739" width="16.125" style="386" hidden="1"/>
    <col min="5740" max="5740" width="6.125" style="386" hidden="1"/>
    <col min="5741" max="5741" width="3" style="386" hidden="1"/>
    <col min="5742" max="5981" width="8.625" style="386" hidden="1"/>
    <col min="5982" max="5987" width="14.875" style="386" hidden="1"/>
    <col min="5988" max="5989" width="15.875" style="386" hidden="1"/>
    <col min="5990" max="5995" width="16.125" style="386" hidden="1"/>
    <col min="5996" max="5996" width="6.125" style="386" hidden="1"/>
    <col min="5997" max="5997" width="3" style="386" hidden="1"/>
    <col min="5998" max="6237" width="8.625" style="386" hidden="1"/>
    <col min="6238" max="6243" width="14.875" style="386" hidden="1"/>
    <col min="6244" max="6245" width="15.875" style="386" hidden="1"/>
    <col min="6246" max="6251" width="16.125" style="386" hidden="1"/>
    <col min="6252" max="6252" width="6.125" style="386" hidden="1"/>
    <col min="6253" max="6253" width="3" style="386" hidden="1"/>
    <col min="6254" max="6493" width="8.625" style="386" hidden="1"/>
    <col min="6494" max="6499" width="14.875" style="386" hidden="1"/>
    <col min="6500" max="6501" width="15.875" style="386" hidden="1"/>
    <col min="6502" max="6507" width="16.125" style="386" hidden="1"/>
    <col min="6508" max="6508" width="6.125" style="386" hidden="1"/>
    <col min="6509" max="6509" width="3" style="386" hidden="1"/>
    <col min="6510" max="6749" width="8.625" style="386" hidden="1"/>
    <col min="6750" max="6755" width="14.875" style="386" hidden="1"/>
    <col min="6756" max="6757" width="15.875" style="386" hidden="1"/>
    <col min="6758" max="6763" width="16.125" style="386" hidden="1"/>
    <col min="6764" max="6764" width="6.125" style="386" hidden="1"/>
    <col min="6765" max="6765" width="3" style="386" hidden="1"/>
    <col min="6766" max="7005" width="8.625" style="386" hidden="1"/>
    <col min="7006" max="7011" width="14.875" style="386" hidden="1"/>
    <col min="7012" max="7013" width="15.875" style="386" hidden="1"/>
    <col min="7014" max="7019" width="16.125" style="386" hidden="1"/>
    <col min="7020" max="7020" width="6.125" style="386" hidden="1"/>
    <col min="7021" max="7021" width="3" style="386" hidden="1"/>
    <col min="7022" max="7261" width="8.625" style="386" hidden="1"/>
    <col min="7262" max="7267" width="14.875" style="386" hidden="1"/>
    <col min="7268" max="7269" width="15.875" style="386" hidden="1"/>
    <col min="7270" max="7275" width="16.125" style="386" hidden="1"/>
    <col min="7276" max="7276" width="6.125" style="386" hidden="1"/>
    <col min="7277" max="7277" width="3" style="386" hidden="1"/>
    <col min="7278" max="7517" width="8.625" style="386" hidden="1"/>
    <col min="7518" max="7523" width="14.875" style="386" hidden="1"/>
    <col min="7524" max="7525" width="15.875" style="386" hidden="1"/>
    <col min="7526" max="7531" width="16.125" style="386" hidden="1"/>
    <col min="7532" max="7532" width="6.125" style="386" hidden="1"/>
    <col min="7533" max="7533" width="3" style="386" hidden="1"/>
    <col min="7534" max="7773" width="8.625" style="386" hidden="1"/>
    <col min="7774" max="7779" width="14.875" style="386" hidden="1"/>
    <col min="7780" max="7781" width="15.875" style="386" hidden="1"/>
    <col min="7782" max="7787" width="16.125" style="386" hidden="1"/>
    <col min="7788" max="7788" width="6.125" style="386" hidden="1"/>
    <col min="7789" max="7789" width="3" style="386" hidden="1"/>
    <col min="7790" max="8029" width="8.625" style="386" hidden="1"/>
    <col min="8030" max="8035" width="14.875" style="386" hidden="1"/>
    <col min="8036" max="8037" width="15.875" style="386" hidden="1"/>
    <col min="8038" max="8043" width="16.125" style="386" hidden="1"/>
    <col min="8044" max="8044" width="6.125" style="386" hidden="1"/>
    <col min="8045" max="8045" width="3" style="386" hidden="1"/>
    <col min="8046" max="8285" width="8.625" style="386" hidden="1"/>
    <col min="8286" max="8291" width="14.875" style="386" hidden="1"/>
    <col min="8292" max="8293" width="15.875" style="386" hidden="1"/>
    <col min="8294" max="8299" width="16.125" style="386" hidden="1"/>
    <col min="8300" max="8300" width="6.125" style="386" hidden="1"/>
    <col min="8301" max="8301" width="3" style="386" hidden="1"/>
    <col min="8302" max="8541" width="8.625" style="386" hidden="1"/>
    <col min="8542" max="8547" width="14.875" style="386" hidden="1"/>
    <col min="8548" max="8549" width="15.875" style="386" hidden="1"/>
    <col min="8550" max="8555" width="16.125" style="386" hidden="1"/>
    <col min="8556" max="8556" width="6.125" style="386" hidden="1"/>
    <col min="8557" max="8557" width="3" style="386" hidden="1"/>
    <col min="8558" max="8797" width="8.625" style="386" hidden="1"/>
    <col min="8798" max="8803" width="14.875" style="386" hidden="1"/>
    <col min="8804" max="8805" width="15.875" style="386" hidden="1"/>
    <col min="8806" max="8811" width="16.125" style="386" hidden="1"/>
    <col min="8812" max="8812" width="6.125" style="386" hidden="1"/>
    <col min="8813" max="8813" width="3" style="386" hidden="1"/>
    <col min="8814" max="9053" width="8.625" style="386" hidden="1"/>
    <col min="9054" max="9059" width="14.875" style="386" hidden="1"/>
    <col min="9060" max="9061" width="15.875" style="386" hidden="1"/>
    <col min="9062" max="9067" width="16.125" style="386" hidden="1"/>
    <col min="9068" max="9068" width="6.125" style="386" hidden="1"/>
    <col min="9069" max="9069" width="3" style="386" hidden="1"/>
    <col min="9070" max="9309" width="8.625" style="386" hidden="1"/>
    <col min="9310" max="9315" width="14.875" style="386" hidden="1"/>
    <col min="9316" max="9317" width="15.875" style="386" hidden="1"/>
    <col min="9318" max="9323" width="16.125" style="386" hidden="1"/>
    <col min="9324" max="9324" width="6.125" style="386" hidden="1"/>
    <col min="9325" max="9325" width="3" style="386" hidden="1"/>
    <col min="9326" max="9565" width="8.625" style="386" hidden="1"/>
    <col min="9566" max="9571" width="14.875" style="386" hidden="1"/>
    <col min="9572" max="9573" width="15.875" style="386" hidden="1"/>
    <col min="9574" max="9579" width="16.125" style="386" hidden="1"/>
    <col min="9580" max="9580" width="6.125" style="386" hidden="1"/>
    <col min="9581" max="9581" width="3" style="386" hidden="1"/>
    <col min="9582" max="9821" width="8.625" style="386" hidden="1"/>
    <col min="9822" max="9827" width="14.875" style="386" hidden="1"/>
    <col min="9828" max="9829" width="15.875" style="386" hidden="1"/>
    <col min="9830" max="9835" width="16.125" style="386" hidden="1"/>
    <col min="9836" max="9836" width="6.125" style="386" hidden="1"/>
    <col min="9837" max="9837" width="3" style="386" hidden="1"/>
    <col min="9838" max="10077" width="8.625" style="386" hidden="1"/>
    <col min="10078" max="10083" width="14.875" style="386" hidden="1"/>
    <col min="10084" max="10085" width="15.875" style="386" hidden="1"/>
    <col min="10086" max="10091" width="16.125" style="386" hidden="1"/>
    <col min="10092" max="10092" width="6.125" style="386" hidden="1"/>
    <col min="10093" max="10093" width="3" style="386" hidden="1"/>
    <col min="10094" max="10333" width="8.625" style="386" hidden="1"/>
    <col min="10334" max="10339" width="14.875" style="386" hidden="1"/>
    <col min="10340" max="10341" width="15.875" style="386" hidden="1"/>
    <col min="10342" max="10347" width="16.125" style="386" hidden="1"/>
    <col min="10348" max="10348" width="6.125" style="386" hidden="1"/>
    <col min="10349" max="10349" width="3" style="386" hidden="1"/>
    <col min="10350" max="10589" width="8.625" style="386" hidden="1"/>
    <col min="10590" max="10595" width="14.875" style="386" hidden="1"/>
    <col min="10596" max="10597" width="15.875" style="386" hidden="1"/>
    <col min="10598" max="10603" width="16.125" style="386" hidden="1"/>
    <col min="10604" max="10604" width="6.125" style="386" hidden="1"/>
    <col min="10605" max="10605" width="3" style="386" hidden="1"/>
    <col min="10606" max="10845" width="8.625" style="386" hidden="1"/>
    <col min="10846" max="10851" width="14.875" style="386" hidden="1"/>
    <col min="10852" max="10853" width="15.875" style="386" hidden="1"/>
    <col min="10854" max="10859" width="16.125" style="386" hidden="1"/>
    <col min="10860" max="10860" width="6.125" style="386" hidden="1"/>
    <col min="10861" max="10861" width="3" style="386" hidden="1"/>
    <col min="10862" max="11101" width="8.625" style="386" hidden="1"/>
    <col min="11102" max="11107" width="14.875" style="386" hidden="1"/>
    <col min="11108" max="11109" width="15.875" style="386" hidden="1"/>
    <col min="11110" max="11115" width="16.125" style="386" hidden="1"/>
    <col min="11116" max="11116" width="6.125" style="386" hidden="1"/>
    <col min="11117" max="11117" width="3" style="386" hidden="1"/>
    <col min="11118" max="11357" width="8.625" style="386" hidden="1"/>
    <col min="11358" max="11363" width="14.875" style="386" hidden="1"/>
    <col min="11364" max="11365" width="15.875" style="386" hidden="1"/>
    <col min="11366" max="11371" width="16.125" style="386" hidden="1"/>
    <col min="11372" max="11372" width="6.125" style="386" hidden="1"/>
    <col min="11373" max="11373" width="3" style="386" hidden="1"/>
    <col min="11374" max="11613" width="8.625" style="386" hidden="1"/>
    <col min="11614" max="11619" width="14.875" style="386" hidden="1"/>
    <col min="11620" max="11621" width="15.875" style="386" hidden="1"/>
    <col min="11622" max="11627" width="16.125" style="386" hidden="1"/>
    <col min="11628" max="11628" width="6.125" style="386" hidden="1"/>
    <col min="11629" max="11629" width="3" style="386" hidden="1"/>
    <col min="11630" max="11869" width="8.625" style="386" hidden="1"/>
    <col min="11870" max="11875" width="14.875" style="386" hidden="1"/>
    <col min="11876" max="11877" width="15.875" style="386" hidden="1"/>
    <col min="11878" max="11883" width="16.125" style="386" hidden="1"/>
    <col min="11884" max="11884" width="6.125" style="386" hidden="1"/>
    <col min="11885" max="11885" width="3" style="386" hidden="1"/>
    <col min="11886" max="12125" width="8.625" style="386" hidden="1"/>
    <col min="12126" max="12131" width="14.875" style="386" hidden="1"/>
    <col min="12132" max="12133" width="15.875" style="386" hidden="1"/>
    <col min="12134" max="12139" width="16.125" style="386" hidden="1"/>
    <col min="12140" max="12140" width="6.125" style="386" hidden="1"/>
    <col min="12141" max="12141" width="3" style="386" hidden="1"/>
    <col min="12142" max="12381" width="8.625" style="386" hidden="1"/>
    <col min="12382" max="12387" width="14.875" style="386" hidden="1"/>
    <col min="12388" max="12389" width="15.875" style="386" hidden="1"/>
    <col min="12390" max="12395" width="16.125" style="386" hidden="1"/>
    <col min="12396" max="12396" width="6.125" style="386" hidden="1"/>
    <col min="12397" max="12397" width="3" style="386" hidden="1"/>
    <col min="12398" max="12637" width="8.625" style="386" hidden="1"/>
    <col min="12638" max="12643" width="14.875" style="386" hidden="1"/>
    <col min="12644" max="12645" width="15.875" style="386" hidden="1"/>
    <col min="12646" max="12651" width="16.125" style="386" hidden="1"/>
    <col min="12652" max="12652" width="6.125" style="386" hidden="1"/>
    <col min="12653" max="12653" width="3" style="386" hidden="1"/>
    <col min="12654" max="12893" width="8.625" style="386" hidden="1"/>
    <col min="12894" max="12899" width="14.875" style="386" hidden="1"/>
    <col min="12900" max="12901" width="15.875" style="386" hidden="1"/>
    <col min="12902" max="12907" width="16.125" style="386" hidden="1"/>
    <col min="12908" max="12908" width="6.125" style="386" hidden="1"/>
    <col min="12909" max="12909" width="3" style="386" hidden="1"/>
    <col min="12910" max="13149" width="8.625" style="386" hidden="1"/>
    <col min="13150" max="13155" width="14.875" style="386" hidden="1"/>
    <col min="13156" max="13157" width="15.875" style="386" hidden="1"/>
    <col min="13158" max="13163" width="16.125" style="386" hidden="1"/>
    <col min="13164" max="13164" width="6.125" style="386" hidden="1"/>
    <col min="13165" max="13165" width="3" style="386" hidden="1"/>
    <col min="13166" max="13405" width="8.625" style="386" hidden="1"/>
    <col min="13406" max="13411" width="14.875" style="386" hidden="1"/>
    <col min="13412" max="13413" width="15.875" style="386" hidden="1"/>
    <col min="13414" max="13419" width="16.125" style="386" hidden="1"/>
    <col min="13420" max="13420" width="6.125" style="386" hidden="1"/>
    <col min="13421" max="13421" width="3" style="386" hidden="1"/>
    <col min="13422" max="13661" width="8.625" style="386" hidden="1"/>
    <col min="13662" max="13667" width="14.875" style="386" hidden="1"/>
    <col min="13668" max="13669" width="15.875" style="386" hidden="1"/>
    <col min="13670" max="13675" width="16.125" style="386" hidden="1"/>
    <col min="13676" max="13676" width="6.125" style="386" hidden="1"/>
    <col min="13677" max="13677" width="3" style="386" hidden="1"/>
    <col min="13678" max="13917" width="8.625" style="386" hidden="1"/>
    <col min="13918" max="13923" width="14.875" style="386" hidden="1"/>
    <col min="13924" max="13925" width="15.875" style="386" hidden="1"/>
    <col min="13926" max="13931" width="16.125" style="386" hidden="1"/>
    <col min="13932" max="13932" width="6.125" style="386" hidden="1"/>
    <col min="13933" max="13933" width="3" style="386" hidden="1"/>
    <col min="13934" max="14173" width="8.625" style="386" hidden="1"/>
    <col min="14174" max="14179" width="14.875" style="386" hidden="1"/>
    <col min="14180" max="14181" width="15.875" style="386" hidden="1"/>
    <col min="14182" max="14187" width="16.125" style="386" hidden="1"/>
    <col min="14188" max="14188" width="6.125" style="386" hidden="1"/>
    <col min="14189" max="14189" width="3" style="386" hidden="1"/>
    <col min="14190" max="14429" width="8.625" style="386" hidden="1"/>
    <col min="14430" max="14435" width="14.875" style="386" hidden="1"/>
    <col min="14436" max="14437" width="15.875" style="386" hidden="1"/>
    <col min="14438" max="14443" width="16.125" style="386" hidden="1"/>
    <col min="14444" max="14444" width="6.125" style="386" hidden="1"/>
    <col min="14445" max="14445" width="3" style="386" hidden="1"/>
    <col min="14446" max="14685" width="8.625" style="386" hidden="1"/>
    <col min="14686" max="14691" width="14.875" style="386" hidden="1"/>
    <col min="14692" max="14693" width="15.875" style="386" hidden="1"/>
    <col min="14694" max="14699" width="16.125" style="386" hidden="1"/>
    <col min="14700" max="14700" width="6.125" style="386" hidden="1"/>
    <col min="14701" max="14701" width="3" style="386" hidden="1"/>
    <col min="14702" max="14941" width="8.625" style="386" hidden="1"/>
    <col min="14942" max="14947" width="14.875" style="386" hidden="1"/>
    <col min="14948" max="14949" width="15.875" style="386" hidden="1"/>
    <col min="14950" max="14955" width="16.125" style="386" hidden="1"/>
    <col min="14956" max="14956" width="6.125" style="386" hidden="1"/>
    <col min="14957" max="14957" width="3" style="386" hidden="1"/>
    <col min="14958" max="15197" width="8.625" style="386" hidden="1"/>
    <col min="15198" max="15203" width="14.875" style="386" hidden="1"/>
    <col min="15204" max="15205" width="15.875" style="386" hidden="1"/>
    <col min="15206" max="15211" width="16.125" style="386" hidden="1"/>
    <col min="15212" max="15212" width="6.125" style="386" hidden="1"/>
    <col min="15213" max="15213" width="3" style="386" hidden="1"/>
    <col min="15214" max="15453" width="8.625" style="386" hidden="1"/>
    <col min="15454" max="15459" width="14.875" style="386" hidden="1"/>
    <col min="15460" max="15461" width="15.875" style="386" hidden="1"/>
    <col min="15462" max="15467" width="16.125" style="386" hidden="1"/>
    <col min="15468" max="15468" width="6.125" style="386" hidden="1"/>
    <col min="15469" max="15469" width="3" style="386" hidden="1"/>
    <col min="15470" max="15709" width="8.625" style="386" hidden="1"/>
    <col min="15710" max="15715" width="14.875" style="386" hidden="1"/>
    <col min="15716" max="15717" width="15.875" style="386" hidden="1"/>
    <col min="15718" max="15723" width="16.125" style="386" hidden="1"/>
    <col min="15724" max="15724" width="6.125" style="386" hidden="1"/>
    <col min="15725" max="15725" width="3" style="386" hidden="1"/>
    <col min="15726" max="15965" width="8.625" style="386" hidden="1"/>
    <col min="15966" max="15971" width="14.875" style="386" hidden="1"/>
    <col min="15972" max="15973" width="15.875" style="386" hidden="1"/>
    <col min="15974" max="15979" width="16.125" style="386" hidden="1"/>
    <col min="15980" max="15980" width="6.125" style="386" hidden="1"/>
    <col min="15981" max="15981" width="3" style="386" hidden="1"/>
    <col min="15982" max="16221" width="8.625" style="386" hidden="1"/>
    <col min="16222" max="16227" width="14.875" style="386" hidden="1"/>
    <col min="16228" max="16229" width="15.875" style="386" hidden="1"/>
    <col min="16230" max="16235" width="16.125" style="386" hidden="1"/>
    <col min="16236" max="16236" width="6.125" style="386" hidden="1"/>
    <col min="16237" max="16237" width="3" style="386" hidden="1"/>
    <col min="16238" max="16384" width="8.625" style="386" hidden="1"/>
  </cols>
  <sheetData>
    <row r="1" spans="1:143" ht="42.75" customHeight="1">
      <c r="A1" s="423"/>
      <c r="B1" s="422"/>
      <c r="DD1" s="386"/>
      <c r="DE1" s="386"/>
    </row>
    <row r="2" spans="1:143" ht="25.5" customHeight="1">
      <c r="A2" s="421"/>
      <c r="C2" s="421"/>
      <c r="O2" s="421"/>
      <c r="P2" s="421"/>
      <c r="Q2" s="421"/>
      <c r="R2" s="421"/>
      <c r="S2" s="421"/>
      <c r="T2" s="421"/>
      <c r="U2" s="421"/>
      <c r="V2" s="421"/>
      <c r="W2" s="421"/>
      <c r="X2" s="421"/>
      <c r="Y2" s="421"/>
      <c r="Z2" s="421"/>
      <c r="AA2" s="421"/>
      <c r="AB2" s="421"/>
      <c r="AC2" s="421"/>
      <c r="AD2" s="421"/>
      <c r="AE2" s="421"/>
      <c r="AF2" s="421"/>
      <c r="AG2" s="421"/>
      <c r="AH2" s="421"/>
      <c r="AI2" s="421"/>
      <c r="AU2" s="421"/>
      <c r="BG2" s="421"/>
      <c r="BS2" s="421"/>
      <c r="CE2" s="421"/>
      <c r="CQ2" s="421"/>
      <c r="DD2" s="386"/>
      <c r="DE2" s="386"/>
    </row>
    <row r="3" spans="1:143" ht="25.5" customHeight="1">
      <c r="A3" s="421"/>
      <c r="C3" s="421"/>
      <c r="O3" s="421"/>
      <c r="P3" s="421"/>
      <c r="Q3" s="421"/>
      <c r="R3" s="421"/>
      <c r="S3" s="421"/>
      <c r="T3" s="421"/>
      <c r="U3" s="421"/>
      <c r="V3" s="421"/>
      <c r="W3" s="421"/>
      <c r="X3" s="421"/>
      <c r="Y3" s="421"/>
      <c r="Z3" s="421"/>
      <c r="AA3" s="421"/>
      <c r="AB3" s="421"/>
      <c r="AC3" s="421"/>
      <c r="AD3" s="421"/>
      <c r="AE3" s="421"/>
      <c r="AF3" s="421"/>
      <c r="AG3" s="421"/>
      <c r="AH3" s="421"/>
      <c r="AI3" s="421"/>
      <c r="AU3" s="421"/>
      <c r="BG3" s="421"/>
      <c r="BS3" s="421"/>
      <c r="CE3" s="421"/>
      <c r="CQ3" s="421"/>
      <c r="DD3" s="386"/>
      <c r="DE3" s="386"/>
    </row>
    <row r="4" spans="1:143" s="291" customFormat="1" ht="13.5">
      <c r="A4" s="421"/>
      <c r="B4" s="421"/>
      <c r="C4" s="421"/>
      <c r="D4" s="421"/>
      <c r="E4" s="421"/>
      <c r="F4" s="421"/>
      <c r="G4" s="421"/>
      <c r="H4" s="421"/>
      <c r="I4" s="421"/>
      <c r="J4" s="421"/>
      <c r="K4" s="421"/>
      <c r="L4" s="421"/>
      <c r="M4" s="421"/>
      <c r="N4" s="421"/>
      <c r="O4" s="421"/>
      <c r="P4" s="421"/>
      <c r="Q4" s="421"/>
      <c r="R4" s="421"/>
      <c r="S4" s="421"/>
      <c r="T4" s="421"/>
      <c r="U4" s="421"/>
      <c r="V4" s="421"/>
      <c r="W4" s="421"/>
      <c r="X4" s="421"/>
      <c r="Y4" s="421"/>
      <c r="Z4" s="421"/>
      <c r="AA4" s="421"/>
      <c r="AB4" s="421"/>
      <c r="AC4" s="421"/>
      <c r="AD4" s="421"/>
      <c r="AE4" s="421"/>
      <c r="AF4" s="421"/>
      <c r="AG4" s="421"/>
      <c r="AH4" s="421"/>
      <c r="AI4" s="421"/>
      <c r="AJ4" s="421"/>
      <c r="AK4" s="421"/>
      <c r="AL4" s="421"/>
      <c r="AM4" s="421"/>
      <c r="AN4" s="421"/>
      <c r="AO4" s="421"/>
      <c r="AP4" s="421"/>
      <c r="AQ4" s="421"/>
      <c r="AR4" s="421"/>
      <c r="AS4" s="421"/>
      <c r="AT4" s="421"/>
      <c r="AU4" s="421"/>
      <c r="AV4" s="421"/>
      <c r="AW4" s="421"/>
      <c r="AX4" s="421"/>
      <c r="AY4" s="421"/>
      <c r="AZ4" s="421"/>
      <c r="BA4" s="421"/>
      <c r="BB4" s="421"/>
      <c r="BC4" s="421"/>
      <c r="BD4" s="421"/>
      <c r="BE4" s="421"/>
      <c r="BF4" s="421"/>
      <c r="BG4" s="421"/>
      <c r="BH4" s="421"/>
      <c r="BI4" s="421"/>
      <c r="BJ4" s="421"/>
      <c r="BK4" s="421"/>
      <c r="BL4" s="421"/>
      <c r="BM4" s="421"/>
      <c r="BN4" s="421"/>
      <c r="BO4" s="421"/>
      <c r="BP4" s="421"/>
      <c r="BQ4" s="421"/>
      <c r="BR4" s="421"/>
      <c r="BS4" s="421"/>
      <c r="BT4" s="421"/>
      <c r="BU4" s="421"/>
      <c r="BV4" s="421"/>
      <c r="BW4" s="421"/>
      <c r="BX4" s="421"/>
      <c r="BY4" s="421"/>
      <c r="BZ4" s="421"/>
      <c r="CA4" s="421"/>
      <c r="CB4" s="421"/>
      <c r="CC4" s="421"/>
      <c r="CD4" s="421"/>
      <c r="CE4" s="421"/>
      <c r="CF4" s="421"/>
      <c r="CG4" s="421"/>
      <c r="CH4" s="421"/>
      <c r="CI4" s="421"/>
      <c r="CJ4" s="421"/>
      <c r="CK4" s="421"/>
      <c r="CL4" s="421"/>
      <c r="CM4" s="421"/>
      <c r="CN4" s="421"/>
      <c r="CO4" s="421"/>
      <c r="CP4" s="421"/>
      <c r="CQ4" s="421"/>
      <c r="CR4" s="421"/>
      <c r="CS4" s="421"/>
      <c r="CT4" s="421"/>
      <c r="CU4" s="421"/>
      <c r="CV4" s="421"/>
      <c r="CW4" s="421"/>
      <c r="CX4" s="421"/>
      <c r="CY4" s="421"/>
      <c r="CZ4" s="421"/>
      <c r="DA4" s="421"/>
      <c r="DB4" s="421"/>
      <c r="DC4" s="421"/>
      <c r="DD4" s="421"/>
      <c r="DE4" s="421"/>
      <c r="DF4" s="292"/>
      <c r="DG4" s="292"/>
      <c r="DH4" s="292"/>
      <c r="DI4" s="292"/>
      <c r="DJ4" s="292"/>
      <c r="DK4" s="292"/>
      <c r="DL4" s="292"/>
      <c r="DM4" s="292"/>
      <c r="DN4" s="292"/>
      <c r="DO4" s="292"/>
      <c r="DP4" s="292"/>
      <c r="DQ4" s="292"/>
      <c r="DR4" s="292"/>
      <c r="DS4" s="292"/>
      <c r="DT4" s="292"/>
      <c r="DU4" s="292"/>
      <c r="DV4" s="292"/>
      <c r="DW4" s="292"/>
    </row>
    <row r="5" spans="1:143" s="291" customFormat="1" ht="13.5">
      <c r="A5" s="421"/>
      <c r="B5" s="421"/>
      <c r="C5" s="421"/>
      <c r="D5" s="421"/>
      <c r="E5" s="421"/>
      <c r="F5" s="421"/>
      <c r="G5" s="421"/>
      <c r="H5" s="421"/>
      <c r="I5" s="421"/>
      <c r="J5" s="421"/>
      <c r="K5" s="421"/>
      <c r="L5" s="421"/>
      <c r="M5" s="421"/>
      <c r="N5" s="421"/>
      <c r="O5" s="421"/>
      <c r="P5" s="421"/>
      <c r="Q5" s="421"/>
      <c r="R5" s="421"/>
      <c r="S5" s="421"/>
      <c r="T5" s="421"/>
      <c r="U5" s="421"/>
      <c r="V5" s="421"/>
      <c r="W5" s="421"/>
      <c r="X5" s="421"/>
      <c r="Y5" s="421"/>
      <c r="Z5" s="421"/>
      <c r="AA5" s="421"/>
      <c r="AB5" s="421"/>
      <c r="AC5" s="421"/>
      <c r="AD5" s="421"/>
      <c r="AE5" s="421"/>
      <c r="AF5" s="421"/>
      <c r="AG5" s="421"/>
      <c r="AH5" s="421"/>
      <c r="AI5" s="421"/>
      <c r="AJ5" s="421"/>
      <c r="AK5" s="421"/>
      <c r="AL5" s="421"/>
      <c r="AM5" s="421"/>
      <c r="AN5" s="421"/>
      <c r="AO5" s="421"/>
      <c r="AP5" s="421"/>
      <c r="AQ5" s="421"/>
      <c r="AR5" s="421"/>
      <c r="AS5" s="421"/>
      <c r="AT5" s="421"/>
      <c r="AU5" s="421"/>
      <c r="AV5" s="421"/>
      <c r="AW5" s="421"/>
      <c r="AX5" s="421"/>
      <c r="AY5" s="421"/>
      <c r="AZ5" s="421"/>
      <c r="BA5" s="421"/>
      <c r="BB5" s="421"/>
      <c r="BC5" s="421"/>
      <c r="BD5" s="421"/>
      <c r="BE5" s="421"/>
      <c r="BF5" s="421"/>
      <c r="BG5" s="421"/>
      <c r="BH5" s="421"/>
      <c r="BI5" s="421"/>
      <c r="BJ5" s="421"/>
      <c r="BK5" s="421"/>
      <c r="BL5" s="421"/>
      <c r="BM5" s="421"/>
      <c r="BN5" s="421"/>
      <c r="BO5" s="421"/>
      <c r="BP5" s="421"/>
      <c r="BQ5" s="421"/>
      <c r="BR5" s="421"/>
      <c r="BS5" s="421"/>
      <c r="BT5" s="421"/>
      <c r="BU5" s="421"/>
      <c r="BV5" s="421"/>
      <c r="BW5" s="421"/>
      <c r="BX5" s="421"/>
      <c r="BY5" s="421"/>
      <c r="BZ5" s="421"/>
      <c r="CA5" s="421"/>
      <c r="CB5" s="421"/>
      <c r="CC5" s="421"/>
      <c r="CD5" s="421"/>
      <c r="CE5" s="421"/>
      <c r="CF5" s="421"/>
      <c r="CG5" s="421"/>
      <c r="CH5" s="421"/>
      <c r="CI5" s="421"/>
      <c r="CJ5" s="421"/>
      <c r="CK5" s="421"/>
      <c r="CL5" s="421"/>
      <c r="CM5" s="421"/>
      <c r="CN5" s="421"/>
      <c r="CO5" s="421"/>
      <c r="CP5" s="421"/>
      <c r="CQ5" s="421"/>
      <c r="CR5" s="421"/>
      <c r="CS5" s="421"/>
      <c r="CT5" s="421"/>
      <c r="CU5" s="421"/>
      <c r="CV5" s="421"/>
      <c r="CW5" s="421"/>
      <c r="CX5" s="421"/>
      <c r="CY5" s="421"/>
      <c r="CZ5" s="421"/>
      <c r="DA5" s="421"/>
      <c r="DB5" s="421"/>
      <c r="DC5" s="421"/>
      <c r="DD5" s="421"/>
      <c r="DE5" s="421"/>
      <c r="DF5" s="292"/>
      <c r="DG5" s="292"/>
      <c r="DH5" s="292"/>
      <c r="DI5" s="292"/>
      <c r="DJ5" s="292"/>
      <c r="DK5" s="292"/>
      <c r="DL5" s="292"/>
      <c r="DM5" s="292"/>
      <c r="DN5" s="292"/>
      <c r="DO5" s="292"/>
      <c r="DP5" s="292"/>
      <c r="DQ5" s="292"/>
      <c r="DR5" s="292"/>
      <c r="DS5" s="292"/>
      <c r="DT5" s="292"/>
      <c r="DU5" s="292"/>
      <c r="DV5" s="292"/>
      <c r="DW5" s="292"/>
    </row>
    <row r="6" spans="1:143" s="291" customFormat="1" ht="13.5">
      <c r="A6" s="421"/>
      <c r="B6" s="421"/>
      <c r="C6" s="421"/>
      <c r="D6" s="421"/>
      <c r="E6" s="421"/>
      <c r="F6" s="421"/>
      <c r="G6" s="421"/>
      <c r="H6" s="421"/>
      <c r="I6" s="421"/>
      <c r="J6" s="421"/>
      <c r="K6" s="421"/>
      <c r="L6" s="421"/>
      <c r="M6" s="421"/>
      <c r="N6" s="421"/>
      <c r="O6" s="421"/>
      <c r="P6" s="421"/>
      <c r="Q6" s="421"/>
      <c r="R6" s="421"/>
      <c r="S6" s="421"/>
      <c r="T6" s="421"/>
      <c r="U6" s="421"/>
      <c r="V6" s="421"/>
      <c r="W6" s="421"/>
      <c r="X6" s="421"/>
      <c r="Y6" s="421"/>
      <c r="Z6" s="421"/>
      <c r="AA6" s="421"/>
      <c r="AB6" s="421"/>
      <c r="AC6" s="421"/>
      <c r="AD6" s="421"/>
      <c r="AE6" s="421"/>
      <c r="AF6" s="421"/>
      <c r="AG6" s="421"/>
      <c r="AH6" s="421"/>
      <c r="AI6" s="421"/>
      <c r="AJ6" s="421"/>
      <c r="AK6" s="421"/>
      <c r="AL6" s="421"/>
      <c r="AM6" s="421"/>
      <c r="AN6" s="421"/>
      <c r="AO6" s="421"/>
      <c r="AP6" s="421"/>
      <c r="AQ6" s="421"/>
      <c r="AR6" s="421"/>
      <c r="AS6" s="421"/>
      <c r="AT6" s="421"/>
      <c r="AU6" s="421"/>
      <c r="AV6" s="421"/>
      <c r="AW6" s="421"/>
      <c r="AX6" s="421"/>
      <c r="AY6" s="421"/>
      <c r="AZ6" s="421"/>
      <c r="BA6" s="421"/>
      <c r="BB6" s="421"/>
      <c r="BC6" s="421"/>
      <c r="BD6" s="421"/>
      <c r="BE6" s="421"/>
      <c r="BF6" s="421"/>
      <c r="BG6" s="421"/>
      <c r="BH6" s="421"/>
      <c r="BI6" s="421"/>
      <c r="BJ6" s="421"/>
      <c r="BK6" s="421"/>
      <c r="BL6" s="421"/>
      <c r="BM6" s="421"/>
      <c r="BN6" s="421"/>
      <c r="BO6" s="421"/>
      <c r="BP6" s="421"/>
      <c r="BQ6" s="421"/>
      <c r="BR6" s="421"/>
      <c r="BS6" s="421"/>
      <c r="BT6" s="421"/>
      <c r="BU6" s="421"/>
      <c r="BV6" s="421"/>
      <c r="BW6" s="421"/>
      <c r="BX6" s="421"/>
      <c r="BY6" s="421"/>
      <c r="BZ6" s="421"/>
      <c r="CA6" s="421"/>
      <c r="CB6" s="421"/>
      <c r="CC6" s="421"/>
      <c r="CD6" s="421"/>
      <c r="CE6" s="421"/>
      <c r="CF6" s="421"/>
      <c r="CG6" s="421"/>
      <c r="CH6" s="421"/>
      <c r="CI6" s="421"/>
      <c r="CJ6" s="421"/>
      <c r="CK6" s="421"/>
      <c r="CL6" s="421"/>
      <c r="CM6" s="421"/>
      <c r="CN6" s="421"/>
      <c r="CO6" s="421"/>
      <c r="CP6" s="421"/>
      <c r="CQ6" s="421"/>
      <c r="CR6" s="421"/>
      <c r="CS6" s="421"/>
      <c r="CT6" s="421"/>
      <c r="CU6" s="421"/>
      <c r="CV6" s="421"/>
      <c r="CW6" s="421"/>
      <c r="CX6" s="421"/>
      <c r="CY6" s="421"/>
      <c r="CZ6" s="421"/>
      <c r="DA6" s="421"/>
      <c r="DB6" s="421"/>
      <c r="DC6" s="421"/>
      <c r="DD6" s="421"/>
      <c r="DE6" s="421"/>
      <c r="DF6" s="292"/>
      <c r="DG6" s="292"/>
      <c r="DH6" s="292"/>
      <c r="DI6" s="292"/>
      <c r="DJ6" s="292"/>
      <c r="DK6" s="292"/>
      <c r="DL6" s="292"/>
      <c r="DM6" s="292"/>
      <c r="DN6" s="292"/>
      <c r="DO6" s="292"/>
      <c r="DP6" s="292"/>
      <c r="DQ6" s="292"/>
      <c r="DR6" s="292"/>
      <c r="DS6" s="292"/>
      <c r="DT6" s="292"/>
      <c r="DU6" s="292"/>
      <c r="DV6" s="292"/>
      <c r="DW6" s="292"/>
    </row>
    <row r="7" spans="1:143" s="291" customFormat="1" ht="13.5">
      <c r="A7" s="421"/>
      <c r="B7" s="421"/>
      <c r="C7" s="421"/>
      <c r="D7" s="421"/>
      <c r="E7" s="421"/>
      <c r="F7" s="421"/>
      <c r="G7" s="421"/>
      <c r="H7" s="421"/>
      <c r="I7" s="421"/>
      <c r="J7" s="421"/>
      <c r="K7" s="421"/>
      <c r="L7" s="421"/>
      <c r="M7" s="421"/>
      <c r="N7" s="421"/>
      <c r="O7" s="421"/>
      <c r="P7" s="421"/>
      <c r="Q7" s="421"/>
      <c r="R7" s="421"/>
      <c r="S7" s="421"/>
      <c r="T7" s="421"/>
      <c r="U7" s="421"/>
      <c r="V7" s="421"/>
      <c r="W7" s="421"/>
      <c r="X7" s="421"/>
      <c r="Y7" s="421"/>
      <c r="Z7" s="421"/>
      <c r="AA7" s="421"/>
      <c r="AB7" s="421"/>
      <c r="AC7" s="421"/>
      <c r="AD7" s="421"/>
      <c r="AE7" s="421"/>
      <c r="AF7" s="421"/>
      <c r="AG7" s="421"/>
      <c r="AH7" s="421"/>
      <c r="AI7" s="421"/>
      <c r="AJ7" s="421"/>
      <c r="AK7" s="421"/>
      <c r="AL7" s="421"/>
      <c r="AM7" s="421"/>
      <c r="AN7" s="421"/>
      <c r="AO7" s="421"/>
      <c r="AP7" s="421"/>
      <c r="AQ7" s="421"/>
      <c r="AR7" s="421"/>
      <c r="AS7" s="421"/>
      <c r="AT7" s="421"/>
      <c r="AU7" s="421"/>
      <c r="AV7" s="421"/>
      <c r="AW7" s="421"/>
      <c r="AX7" s="421"/>
      <c r="AY7" s="421"/>
      <c r="AZ7" s="421"/>
      <c r="BA7" s="421"/>
      <c r="BB7" s="421"/>
      <c r="BC7" s="421"/>
      <c r="BD7" s="421"/>
      <c r="BE7" s="421"/>
      <c r="BF7" s="421"/>
      <c r="BG7" s="421"/>
      <c r="BH7" s="421"/>
      <c r="BI7" s="421"/>
      <c r="BJ7" s="421"/>
      <c r="BK7" s="421"/>
      <c r="BL7" s="421"/>
      <c r="BM7" s="421"/>
      <c r="BN7" s="421"/>
      <c r="BO7" s="421"/>
      <c r="BP7" s="421"/>
      <c r="BQ7" s="421"/>
      <c r="BR7" s="421"/>
      <c r="BS7" s="421"/>
      <c r="BT7" s="421"/>
      <c r="BU7" s="421"/>
      <c r="BV7" s="421"/>
      <c r="BW7" s="421"/>
      <c r="BX7" s="421"/>
      <c r="BY7" s="421"/>
      <c r="BZ7" s="421"/>
      <c r="CA7" s="421"/>
      <c r="CB7" s="421"/>
      <c r="CC7" s="421"/>
      <c r="CD7" s="421"/>
      <c r="CE7" s="421"/>
      <c r="CF7" s="421"/>
      <c r="CG7" s="421"/>
      <c r="CH7" s="421"/>
      <c r="CI7" s="421"/>
      <c r="CJ7" s="421"/>
      <c r="CK7" s="421"/>
      <c r="CL7" s="421"/>
      <c r="CM7" s="421"/>
      <c r="CN7" s="421"/>
      <c r="CO7" s="421"/>
      <c r="CP7" s="421"/>
      <c r="CQ7" s="421"/>
      <c r="CR7" s="421"/>
      <c r="CS7" s="421"/>
      <c r="CT7" s="421"/>
      <c r="CU7" s="421"/>
      <c r="CV7" s="421"/>
      <c r="CW7" s="421"/>
      <c r="CX7" s="421"/>
      <c r="CY7" s="421"/>
      <c r="CZ7" s="421"/>
      <c r="DA7" s="421"/>
      <c r="DB7" s="421"/>
      <c r="DC7" s="421"/>
      <c r="DD7" s="421"/>
      <c r="DE7" s="421"/>
      <c r="DF7" s="292"/>
      <c r="DG7" s="292"/>
      <c r="DH7" s="292"/>
      <c r="DI7" s="292"/>
      <c r="DJ7" s="292"/>
      <c r="DK7" s="292"/>
      <c r="DL7" s="292"/>
      <c r="DM7" s="292"/>
      <c r="DN7" s="292"/>
      <c r="DO7" s="292"/>
      <c r="DP7" s="292"/>
      <c r="DQ7" s="292"/>
      <c r="DR7" s="292"/>
      <c r="DS7" s="292"/>
      <c r="DT7" s="292"/>
      <c r="DU7" s="292"/>
      <c r="DV7" s="292"/>
      <c r="DW7" s="292"/>
    </row>
    <row r="8" spans="1:143" s="291" customFormat="1" ht="13.5">
      <c r="A8" s="421"/>
      <c r="B8" s="421"/>
      <c r="C8" s="421"/>
      <c r="D8" s="421"/>
      <c r="E8" s="421"/>
      <c r="F8" s="421"/>
      <c r="G8" s="421"/>
      <c r="H8" s="421"/>
      <c r="I8" s="421"/>
      <c r="J8" s="421"/>
      <c r="K8" s="421"/>
      <c r="L8" s="421"/>
      <c r="M8" s="421"/>
      <c r="N8" s="421"/>
      <c r="O8" s="421"/>
      <c r="P8" s="421"/>
      <c r="Q8" s="421"/>
      <c r="R8" s="421"/>
      <c r="S8" s="421"/>
      <c r="T8" s="421"/>
      <c r="U8" s="421"/>
      <c r="V8" s="421"/>
      <c r="W8" s="421"/>
      <c r="X8" s="421"/>
      <c r="Y8" s="421"/>
      <c r="Z8" s="421"/>
      <c r="AA8" s="421"/>
      <c r="AB8" s="421"/>
      <c r="AC8" s="421"/>
      <c r="AD8" s="421"/>
      <c r="AE8" s="421"/>
      <c r="AF8" s="421"/>
      <c r="AG8" s="421"/>
      <c r="AH8" s="421"/>
      <c r="AI8" s="421"/>
      <c r="AJ8" s="421"/>
      <c r="AK8" s="421"/>
      <c r="AL8" s="421"/>
      <c r="AM8" s="421"/>
      <c r="AN8" s="421"/>
      <c r="AO8" s="421"/>
      <c r="AP8" s="421"/>
      <c r="AQ8" s="421"/>
      <c r="AR8" s="421"/>
      <c r="AS8" s="421"/>
      <c r="AT8" s="421"/>
      <c r="AU8" s="421"/>
      <c r="AV8" s="421"/>
      <c r="AW8" s="421"/>
      <c r="AX8" s="421"/>
      <c r="AY8" s="421"/>
      <c r="AZ8" s="421"/>
      <c r="BA8" s="421"/>
      <c r="BB8" s="421"/>
      <c r="BC8" s="421"/>
      <c r="BD8" s="421"/>
      <c r="BE8" s="421"/>
      <c r="BF8" s="421"/>
      <c r="BG8" s="421"/>
      <c r="BH8" s="421"/>
      <c r="BI8" s="421"/>
      <c r="BJ8" s="421"/>
      <c r="BK8" s="421"/>
      <c r="BL8" s="421"/>
      <c r="BM8" s="421"/>
      <c r="BN8" s="421"/>
      <c r="BO8" s="421"/>
      <c r="BP8" s="421"/>
      <c r="BQ8" s="421"/>
      <c r="BR8" s="421"/>
      <c r="BS8" s="421"/>
      <c r="BT8" s="421"/>
      <c r="BU8" s="421"/>
      <c r="BV8" s="421"/>
      <c r="BW8" s="421"/>
      <c r="BX8" s="421"/>
      <c r="BY8" s="421"/>
      <c r="BZ8" s="421"/>
      <c r="CA8" s="421"/>
      <c r="CB8" s="421"/>
      <c r="CC8" s="421"/>
      <c r="CD8" s="421"/>
      <c r="CE8" s="421"/>
      <c r="CF8" s="421"/>
      <c r="CG8" s="421"/>
      <c r="CH8" s="421"/>
      <c r="CI8" s="421"/>
      <c r="CJ8" s="421"/>
      <c r="CK8" s="421"/>
      <c r="CL8" s="421"/>
      <c r="CM8" s="421"/>
      <c r="CN8" s="421"/>
      <c r="CO8" s="421"/>
      <c r="CP8" s="421"/>
      <c r="CQ8" s="421"/>
      <c r="CR8" s="421"/>
      <c r="CS8" s="421"/>
      <c r="CT8" s="421"/>
      <c r="CU8" s="421"/>
      <c r="CV8" s="421"/>
      <c r="CW8" s="421"/>
      <c r="CX8" s="421"/>
      <c r="CY8" s="421"/>
      <c r="CZ8" s="421"/>
      <c r="DA8" s="421"/>
      <c r="DB8" s="421"/>
      <c r="DC8" s="421"/>
      <c r="DD8" s="421"/>
      <c r="DE8" s="421"/>
      <c r="DF8" s="292"/>
      <c r="DG8" s="292"/>
      <c r="DH8" s="292"/>
      <c r="DI8" s="292"/>
      <c r="DJ8" s="292"/>
      <c r="DK8" s="292"/>
      <c r="DL8" s="292"/>
      <c r="DM8" s="292"/>
      <c r="DN8" s="292"/>
      <c r="DO8" s="292"/>
      <c r="DP8" s="292"/>
      <c r="DQ8" s="292"/>
      <c r="DR8" s="292"/>
      <c r="DS8" s="292"/>
      <c r="DT8" s="292"/>
      <c r="DU8" s="292"/>
      <c r="DV8" s="292"/>
      <c r="DW8" s="292"/>
    </row>
    <row r="9" spans="1:143" s="291" customFormat="1" ht="13.5">
      <c r="A9" s="421"/>
      <c r="B9" s="421"/>
      <c r="C9" s="421"/>
      <c r="D9" s="421"/>
      <c r="E9" s="421"/>
      <c r="F9" s="421"/>
      <c r="G9" s="421"/>
      <c r="H9" s="421"/>
      <c r="I9" s="421"/>
      <c r="J9" s="421"/>
      <c r="K9" s="421"/>
      <c r="L9" s="421"/>
      <c r="M9" s="421"/>
      <c r="N9" s="421"/>
      <c r="O9" s="421"/>
      <c r="P9" s="421"/>
      <c r="Q9" s="421"/>
      <c r="R9" s="421"/>
      <c r="S9" s="421"/>
      <c r="T9" s="421"/>
      <c r="U9" s="421"/>
      <c r="V9" s="421"/>
      <c r="W9" s="421"/>
      <c r="X9" s="421"/>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1"/>
      <c r="BU9" s="421"/>
      <c r="BV9" s="421"/>
      <c r="BW9" s="421"/>
      <c r="BX9" s="421"/>
      <c r="BY9" s="421"/>
      <c r="BZ9" s="421"/>
      <c r="CA9" s="421"/>
      <c r="CB9" s="421"/>
      <c r="CC9" s="421"/>
      <c r="CD9" s="421"/>
      <c r="CE9" s="421"/>
      <c r="CF9" s="421"/>
      <c r="CG9" s="421"/>
      <c r="CH9" s="421"/>
      <c r="CI9" s="421"/>
      <c r="CJ9" s="421"/>
      <c r="CK9" s="421"/>
      <c r="CL9" s="421"/>
      <c r="CM9" s="421"/>
      <c r="CN9" s="421"/>
      <c r="CO9" s="421"/>
      <c r="CP9" s="421"/>
      <c r="CQ9" s="421"/>
      <c r="CR9" s="421"/>
      <c r="CS9" s="421"/>
      <c r="CT9" s="421"/>
      <c r="CU9" s="421"/>
      <c r="CV9" s="421"/>
      <c r="CW9" s="421"/>
      <c r="CX9" s="421"/>
      <c r="CY9" s="421"/>
      <c r="CZ9" s="421"/>
      <c r="DA9" s="421"/>
      <c r="DB9" s="421"/>
      <c r="DC9" s="421"/>
      <c r="DD9" s="421"/>
      <c r="DE9" s="421"/>
      <c r="DF9" s="292"/>
      <c r="DG9" s="292"/>
      <c r="DH9" s="292"/>
      <c r="DI9" s="292"/>
      <c r="DJ9" s="292"/>
      <c r="DK9" s="292"/>
      <c r="DL9" s="292"/>
      <c r="DM9" s="292"/>
      <c r="DN9" s="292"/>
      <c r="DO9" s="292"/>
      <c r="DP9" s="292"/>
      <c r="DQ9" s="292"/>
      <c r="DR9" s="292"/>
      <c r="DS9" s="292"/>
      <c r="DT9" s="292"/>
      <c r="DU9" s="292"/>
      <c r="DV9" s="292"/>
      <c r="DW9" s="292"/>
    </row>
    <row r="10" spans="1:143" s="291" customFormat="1" ht="13.5">
      <c r="A10" s="421"/>
      <c r="B10" s="421"/>
      <c r="C10" s="421"/>
      <c r="D10" s="421"/>
      <c r="E10" s="421"/>
      <c r="F10" s="421"/>
      <c r="G10" s="421"/>
      <c r="H10" s="421"/>
      <c r="I10" s="421"/>
      <c r="J10" s="421"/>
      <c r="K10" s="421"/>
      <c r="L10" s="421"/>
      <c r="M10" s="421"/>
      <c r="N10" s="421"/>
      <c r="O10" s="421"/>
      <c r="P10" s="421"/>
      <c r="Q10" s="421"/>
      <c r="R10" s="421"/>
      <c r="S10" s="421"/>
      <c r="T10" s="421"/>
      <c r="U10" s="421"/>
      <c r="V10" s="421"/>
      <c r="W10" s="421"/>
      <c r="X10" s="421"/>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1"/>
      <c r="BW10" s="421"/>
      <c r="BX10" s="421"/>
      <c r="BY10" s="421"/>
      <c r="BZ10" s="421"/>
      <c r="CA10" s="421"/>
      <c r="CB10" s="421"/>
      <c r="CC10" s="421"/>
      <c r="CD10" s="421"/>
      <c r="CE10" s="421"/>
      <c r="CF10" s="421"/>
      <c r="CG10" s="421"/>
      <c r="CH10" s="421"/>
      <c r="CI10" s="421"/>
      <c r="CJ10" s="421"/>
      <c r="CK10" s="421"/>
      <c r="CL10" s="421"/>
      <c r="CM10" s="421"/>
      <c r="CN10" s="421"/>
      <c r="CO10" s="421"/>
      <c r="CP10" s="421"/>
      <c r="CQ10" s="421"/>
      <c r="CR10" s="421"/>
      <c r="CS10" s="421"/>
      <c r="CT10" s="421"/>
      <c r="CU10" s="421"/>
      <c r="CV10" s="421"/>
      <c r="CW10" s="421"/>
      <c r="CX10" s="421"/>
      <c r="CY10" s="421"/>
      <c r="CZ10" s="421"/>
      <c r="DA10" s="421"/>
      <c r="DB10" s="421"/>
      <c r="DC10" s="421"/>
      <c r="DD10" s="421"/>
      <c r="DE10" s="421"/>
      <c r="DF10" s="292"/>
      <c r="DG10" s="292"/>
      <c r="DH10" s="292"/>
      <c r="DI10" s="292"/>
      <c r="DJ10" s="292"/>
      <c r="DK10" s="292"/>
      <c r="DL10" s="292"/>
      <c r="DM10" s="292"/>
      <c r="DN10" s="292"/>
      <c r="DO10" s="292"/>
      <c r="DP10" s="292"/>
      <c r="DQ10" s="292"/>
      <c r="DR10" s="292"/>
      <c r="DS10" s="292"/>
      <c r="DT10" s="292"/>
      <c r="DU10" s="292"/>
      <c r="DV10" s="292"/>
      <c r="DW10" s="292"/>
      <c r="EM10" s="291" t="s">
        <v>616</v>
      </c>
    </row>
    <row r="11" spans="1:143" s="291" customFormat="1" ht="13.5">
      <c r="A11" s="421"/>
      <c r="B11" s="421"/>
      <c r="C11" s="421"/>
      <c r="D11" s="421"/>
      <c r="E11" s="421"/>
      <c r="F11" s="421"/>
      <c r="G11" s="421"/>
      <c r="H11" s="421"/>
      <c r="I11" s="421"/>
      <c r="J11" s="421"/>
      <c r="K11" s="421"/>
      <c r="L11" s="421"/>
      <c r="M11" s="421"/>
      <c r="N11" s="421"/>
      <c r="O11" s="421"/>
      <c r="P11" s="421"/>
      <c r="Q11" s="421"/>
      <c r="R11" s="421"/>
      <c r="S11" s="421"/>
      <c r="T11" s="421"/>
      <c r="U11" s="421"/>
      <c r="V11" s="421"/>
      <c r="W11" s="421"/>
      <c r="X11" s="421"/>
      <c r="Y11" s="421"/>
      <c r="Z11" s="421"/>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1"/>
      <c r="BW11" s="421"/>
      <c r="BX11" s="421"/>
      <c r="BY11" s="421"/>
      <c r="BZ11" s="421"/>
      <c r="CA11" s="421"/>
      <c r="CB11" s="421"/>
      <c r="CC11" s="421"/>
      <c r="CD11" s="421"/>
      <c r="CE11" s="421"/>
      <c r="CF11" s="421"/>
      <c r="CG11" s="421"/>
      <c r="CH11" s="421"/>
      <c r="CI11" s="421"/>
      <c r="CJ11" s="421"/>
      <c r="CK11" s="421"/>
      <c r="CL11" s="421"/>
      <c r="CM11" s="421"/>
      <c r="CN11" s="421"/>
      <c r="CO11" s="421"/>
      <c r="CP11" s="421"/>
      <c r="CQ11" s="421"/>
      <c r="CR11" s="421"/>
      <c r="CS11" s="421"/>
      <c r="CT11" s="421"/>
      <c r="CU11" s="421"/>
      <c r="CV11" s="421"/>
      <c r="CW11" s="421"/>
      <c r="CX11" s="421"/>
      <c r="CY11" s="421"/>
      <c r="CZ11" s="421"/>
      <c r="DA11" s="421"/>
      <c r="DB11" s="421"/>
      <c r="DC11" s="421"/>
      <c r="DD11" s="421"/>
      <c r="DE11" s="421"/>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5">
      <c r="A12" s="421"/>
      <c r="B12" s="421"/>
      <c r="C12" s="421"/>
      <c r="D12" s="421"/>
      <c r="E12" s="421"/>
      <c r="F12" s="421"/>
      <c r="G12" s="421"/>
      <c r="H12" s="421"/>
      <c r="I12" s="421"/>
      <c r="J12" s="421"/>
      <c r="K12" s="421"/>
      <c r="L12" s="421"/>
      <c r="M12" s="421"/>
      <c r="N12" s="421"/>
      <c r="O12" s="421"/>
      <c r="P12" s="421"/>
      <c r="Q12" s="421"/>
      <c r="R12" s="421"/>
      <c r="S12" s="421"/>
      <c r="T12" s="421"/>
      <c r="U12" s="421"/>
      <c r="V12" s="421"/>
      <c r="W12" s="421"/>
      <c r="X12" s="421"/>
      <c r="Y12" s="421"/>
      <c r="Z12" s="421"/>
      <c r="AA12" s="421"/>
      <c r="AB12" s="421"/>
      <c r="AC12" s="421"/>
      <c r="AD12" s="421"/>
      <c r="AE12" s="421"/>
      <c r="AF12" s="421"/>
      <c r="AG12" s="421"/>
      <c r="AH12" s="421"/>
      <c r="AI12" s="421"/>
      <c r="AJ12" s="421"/>
      <c r="AK12" s="421"/>
      <c r="AL12" s="421"/>
      <c r="AM12" s="421"/>
      <c r="AN12" s="421"/>
      <c r="AO12" s="421"/>
      <c r="AP12" s="421"/>
      <c r="AQ12" s="421"/>
      <c r="AR12" s="421"/>
      <c r="AS12" s="421"/>
      <c r="AT12" s="421"/>
      <c r="AU12" s="421"/>
      <c r="AV12" s="421"/>
      <c r="AW12" s="421"/>
      <c r="AX12" s="421"/>
      <c r="AY12" s="421"/>
      <c r="AZ12" s="421"/>
      <c r="BA12" s="421"/>
      <c r="BB12" s="421"/>
      <c r="BC12" s="421"/>
      <c r="BD12" s="421"/>
      <c r="BE12" s="421"/>
      <c r="BF12" s="421"/>
      <c r="BG12" s="421"/>
      <c r="BH12" s="421"/>
      <c r="BI12" s="421"/>
      <c r="BJ12" s="421"/>
      <c r="BK12" s="421"/>
      <c r="BL12" s="421"/>
      <c r="BM12" s="421"/>
      <c r="BN12" s="421"/>
      <c r="BO12" s="421"/>
      <c r="BP12" s="421"/>
      <c r="BQ12" s="421"/>
      <c r="BR12" s="421"/>
      <c r="BS12" s="421"/>
      <c r="BT12" s="421"/>
      <c r="BU12" s="421"/>
      <c r="BV12" s="421"/>
      <c r="BW12" s="421"/>
      <c r="BX12" s="421"/>
      <c r="BY12" s="421"/>
      <c r="BZ12" s="421"/>
      <c r="CA12" s="421"/>
      <c r="CB12" s="421"/>
      <c r="CC12" s="421"/>
      <c r="CD12" s="421"/>
      <c r="CE12" s="421"/>
      <c r="CF12" s="421"/>
      <c r="CG12" s="421"/>
      <c r="CH12" s="421"/>
      <c r="CI12" s="421"/>
      <c r="CJ12" s="421"/>
      <c r="CK12" s="421"/>
      <c r="CL12" s="421"/>
      <c r="CM12" s="421"/>
      <c r="CN12" s="421"/>
      <c r="CO12" s="421"/>
      <c r="CP12" s="421"/>
      <c r="CQ12" s="421"/>
      <c r="CR12" s="421"/>
      <c r="CS12" s="421"/>
      <c r="CT12" s="421"/>
      <c r="CU12" s="421"/>
      <c r="CV12" s="421"/>
      <c r="CW12" s="421"/>
      <c r="CX12" s="421"/>
      <c r="CY12" s="421"/>
      <c r="CZ12" s="421"/>
      <c r="DA12" s="421"/>
      <c r="DB12" s="421"/>
      <c r="DC12" s="421"/>
      <c r="DD12" s="421"/>
      <c r="DE12" s="421"/>
      <c r="DF12" s="292"/>
      <c r="DG12" s="292"/>
      <c r="DH12" s="292"/>
      <c r="DI12" s="292"/>
      <c r="DJ12" s="292"/>
      <c r="DK12" s="292"/>
      <c r="DL12" s="292"/>
      <c r="DM12" s="292"/>
      <c r="DN12" s="292"/>
      <c r="DO12" s="292"/>
      <c r="DP12" s="292"/>
      <c r="DQ12" s="292"/>
      <c r="DR12" s="292"/>
      <c r="DS12" s="292"/>
      <c r="DT12" s="292"/>
      <c r="DU12" s="292"/>
      <c r="DV12" s="292"/>
      <c r="DW12" s="292"/>
      <c r="EM12" s="291" t="s">
        <v>616</v>
      </c>
    </row>
    <row r="13" spans="1:143" s="291" customFormat="1" ht="13.5">
      <c r="A13" s="421"/>
      <c r="B13" s="421"/>
      <c r="C13" s="421"/>
      <c r="D13" s="421"/>
      <c r="E13" s="421"/>
      <c r="F13" s="421"/>
      <c r="G13" s="421"/>
      <c r="H13" s="421"/>
      <c r="I13" s="421"/>
      <c r="J13" s="421"/>
      <c r="K13" s="421"/>
      <c r="L13" s="421"/>
      <c r="M13" s="421"/>
      <c r="N13" s="421"/>
      <c r="O13" s="421"/>
      <c r="P13" s="421"/>
      <c r="Q13" s="421"/>
      <c r="R13" s="421"/>
      <c r="S13" s="421"/>
      <c r="T13" s="421"/>
      <c r="U13" s="421"/>
      <c r="V13" s="421"/>
      <c r="W13" s="421"/>
      <c r="X13" s="421"/>
      <c r="Y13" s="421"/>
      <c r="Z13" s="421"/>
      <c r="AA13" s="421"/>
      <c r="AB13" s="421"/>
      <c r="AC13" s="421"/>
      <c r="AD13" s="421"/>
      <c r="AE13" s="421"/>
      <c r="AF13" s="421"/>
      <c r="AG13" s="421"/>
      <c r="AH13" s="421"/>
      <c r="AI13" s="421"/>
      <c r="AJ13" s="421"/>
      <c r="AK13" s="421"/>
      <c r="AL13" s="421"/>
      <c r="AM13" s="421"/>
      <c r="AN13" s="421"/>
      <c r="AO13" s="421"/>
      <c r="AP13" s="421"/>
      <c r="AQ13" s="421"/>
      <c r="AR13" s="421"/>
      <c r="AS13" s="421"/>
      <c r="AT13" s="421"/>
      <c r="AU13" s="421"/>
      <c r="AV13" s="421"/>
      <c r="AW13" s="421"/>
      <c r="AX13" s="421"/>
      <c r="AY13" s="421"/>
      <c r="AZ13" s="421"/>
      <c r="BA13" s="421"/>
      <c r="BB13" s="421"/>
      <c r="BC13" s="421"/>
      <c r="BD13" s="421"/>
      <c r="BE13" s="421"/>
      <c r="BF13" s="421"/>
      <c r="BG13" s="421"/>
      <c r="BH13" s="421"/>
      <c r="BI13" s="421"/>
      <c r="BJ13" s="421"/>
      <c r="BK13" s="421"/>
      <c r="BL13" s="421"/>
      <c r="BM13" s="421"/>
      <c r="BN13" s="421"/>
      <c r="BO13" s="421"/>
      <c r="BP13" s="421"/>
      <c r="BQ13" s="421"/>
      <c r="BR13" s="421"/>
      <c r="BS13" s="421"/>
      <c r="BT13" s="421"/>
      <c r="BU13" s="421"/>
      <c r="BV13" s="421"/>
      <c r="BW13" s="421"/>
      <c r="BX13" s="421"/>
      <c r="BY13" s="421"/>
      <c r="BZ13" s="421"/>
      <c r="CA13" s="421"/>
      <c r="CB13" s="421"/>
      <c r="CC13" s="421"/>
      <c r="CD13" s="421"/>
      <c r="CE13" s="421"/>
      <c r="CF13" s="421"/>
      <c r="CG13" s="421"/>
      <c r="CH13" s="421"/>
      <c r="CI13" s="421"/>
      <c r="CJ13" s="421"/>
      <c r="CK13" s="421"/>
      <c r="CL13" s="421"/>
      <c r="CM13" s="421"/>
      <c r="CN13" s="421"/>
      <c r="CO13" s="421"/>
      <c r="CP13" s="421"/>
      <c r="CQ13" s="421"/>
      <c r="CR13" s="421"/>
      <c r="CS13" s="421"/>
      <c r="CT13" s="421"/>
      <c r="CU13" s="421"/>
      <c r="CV13" s="421"/>
      <c r="CW13" s="421"/>
      <c r="CX13" s="421"/>
      <c r="CY13" s="421"/>
      <c r="CZ13" s="421"/>
      <c r="DA13" s="421"/>
      <c r="DB13" s="421"/>
      <c r="DC13" s="421"/>
      <c r="DD13" s="421"/>
      <c r="DE13" s="421"/>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5">
      <c r="A14" s="421"/>
      <c r="B14" s="421"/>
      <c r="C14" s="421"/>
      <c r="D14" s="421"/>
      <c r="E14" s="421"/>
      <c r="F14" s="421"/>
      <c r="G14" s="421"/>
      <c r="H14" s="421"/>
      <c r="I14" s="421"/>
      <c r="J14" s="421"/>
      <c r="K14" s="421"/>
      <c r="L14" s="421"/>
      <c r="M14" s="421"/>
      <c r="N14" s="421"/>
      <c r="O14" s="421"/>
      <c r="P14" s="421"/>
      <c r="Q14" s="421"/>
      <c r="R14" s="421"/>
      <c r="S14" s="421"/>
      <c r="T14" s="421"/>
      <c r="U14" s="421"/>
      <c r="V14" s="421"/>
      <c r="W14" s="421"/>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1"/>
      <c r="BT14" s="421"/>
      <c r="BU14" s="421"/>
      <c r="BV14" s="421"/>
      <c r="BW14" s="421"/>
      <c r="BX14" s="421"/>
      <c r="BY14" s="421"/>
      <c r="BZ14" s="421"/>
      <c r="CA14" s="421"/>
      <c r="CB14" s="421"/>
      <c r="CC14" s="421"/>
      <c r="CD14" s="421"/>
      <c r="CE14" s="421"/>
      <c r="CF14" s="421"/>
      <c r="CG14" s="421"/>
      <c r="CH14" s="421"/>
      <c r="CI14" s="421"/>
      <c r="CJ14" s="421"/>
      <c r="CK14" s="421"/>
      <c r="CL14" s="421"/>
      <c r="CM14" s="421"/>
      <c r="CN14" s="421"/>
      <c r="CO14" s="421"/>
      <c r="CP14" s="421"/>
      <c r="CQ14" s="421"/>
      <c r="CR14" s="421"/>
      <c r="CS14" s="421"/>
      <c r="CT14" s="421"/>
      <c r="CU14" s="421"/>
      <c r="CV14" s="421"/>
      <c r="CW14" s="421"/>
      <c r="CX14" s="421"/>
      <c r="CY14" s="421"/>
      <c r="CZ14" s="421"/>
      <c r="DA14" s="421"/>
      <c r="DB14" s="421"/>
      <c r="DC14" s="421"/>
      <c r="DD14" s="421"/>
      <c r="DE14" s="421"/>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5">
      <c r="A15" s="386"/>
      <c r="B15" s="421"/>
      <c r="C15" s="421"/>
      <c r="D15" s="421"/>
      <c r="E15" s="421"/>
      <c r="F15" s="421"/>
      <c r="G15" s="421"/>
      <c r="H15" s="421"/>
      <c r="I15" s="421"/>
      <c r="J15" s="421"/>
      <c r="K15" s="421"/>
      <c r="L15" s="421"/>
      <c r="M15" s="421"/>
      <c r="N15" s="421"/>
      <c r="O15" s="421"/>
      <c r="P15" s="421"/>
      <c r="Q15" s="421"/>
      <c r="R15" s="421"/>
      <c r="S15" s="421"/>
      <c r="T15" s="421"/>
      <c r="U15" s="421"/>
      <c r="V15" s="421"/>
      <c r="W15" s="421"/>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1"/>
      <c r="BT15" s="421"/>
      <c r="BU15" s="421"/>
      <c r="BV15" s="421"/>
      <c r="BW15" s="421"/>
      <c r="BX15" s="421"/>
      <c r="BY15" s="421"/>
      <c r="BZ15" s="421"/>
      <c r="CA15" s="421"/>
      <c r="CB15" s="421"/>
      <c r="CC15" s="421"/>
      <c r="CD15" s="421"/>
      <c r="CE15" s="421"/>
      <c r="CF15" s="421"/>
      <c r="CG15" s="421"/>
      <c r="CH15" s="421"/>
      <c r="CI15" s="421"/>
      <c r="CJ15" s="421"/>
      <c r="CK15" s="421"/>
      <c r="CL15" s="421"/>
      <c r="CM15" s="421"/>
      <c r="CN15" s="421"/>
      <c r="CO15" s="421"/>
      <c r="CP15" s="421"/>
      <c r="CQ15" s="421"/>
      <c r="CR15" s="421"/>
      <c r="CS15" s="421"/>
      <c r="CT15" s="421"/>
      <c r="CU15" s="421"/>
      <c r="CV15" s="421"/>
      <c r="CW15" s="421"/>
      <c r="CX15" s="421"/>
      <c r="CY15" s="421"/>
      <c r="CZ15" s="421"/>
      <c r="DA15" s="421"/>
      <c r="DB15" s="421"/>
      <c r="DC15" s="421"/>
      <c r="DD15" s="421"/>
      <c r="DE15" s="421"/>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5">
      <c r="A16" s="386"/>
      <c r="B16" s="421"/>
      <c r="C16" s="421"/>
      <c r="D16" s="421"/>
      <c r="E16" s="421"/>
      <c r="F16" s="421"/>
      <c r="G16" s="421"/>
      <c r="H16" s="421"/>
      <c r="I16" s="421"/>
      <c r="J16" s="421"/>
      <c r="K16" s="421"/>
      <c r="L16" s="421"/>
      <c r="M16" s="421"/>
      <c r="N16" s="421"/>
      <c r="O16" s="421"/>
      <c r="P16" s="421"/>
      <c r="Q16" s="421"/>
      <c r="R16" s="421"/>
      <c r="S16" s="421"/>
      <c r="T16" s="421"/>
      <c r="U16" s="421"/>
      <c r="V16" s="421"/>
      <c r="W16" s="421"/>
      <c r="X16" s="421"/>
      <c r="Y16" s="421"/>
      <c r="Z16" s="421"/>
      <c r="AA16" s="421"/>
      <c r="AB16" s="421"/>
      <c r="AC16" s="421"/>
      <c r="AD16" s="421"/>
      <c r="AE16" s="421"/>
      <c r="AF16" s="421"/>
      <c r="AG16" s="421"/>
      <c r="AH16" s="421"/>
      <c r="AI16" s="421"/>
      <c r="AJ16" s="421"/>
      <c r="AK16" s="421"/>
      <c r="AL16" s="421"/>
      <c r="AM16" s="421"/>
      <c r="AN16" s="421"/>
      <c r="AO16" s="421"/>
      <c r="AP16" s="421"/>
      <c r="AQ16" s="421"/>
      <c r="AR16" s="421"/>
      <c r="AS16" s="421"/>
      <c r="AT16" s="421"/>
      <c r="AU16" s="421"/>
      <c r="AV16" s="421"/>
      <c r="AW16" s="421"/>
      <c r="AX16" s="421"/>
      <c r="AY16" s="421"/>
      <c r="AZ16" s="421"/>
      <c r="BA16" s="421"/>
      <c r="BB16" s="421"/>
      <c r="BC16" s="421"/>
      <c r="BD16" s="421"/>
      <c r="BE16" s="421"/>
      <c r="BF16" s="421"/>
      <c r="BG16" s="421"/>
      <c r="BH16" s="421"/>
      <c r="BI16" s="421"/>
      <c r="BJ16" s="421"/>
      <c r="BK16" s="421"/>
      <c r="BL16" s="421"/>
      <c r="BM16" s="421"/>
      <c r="BN16" s="421"/>
      <c r="BO16" s="421"/>
      <c r="BP16" s="421"/>
      <c r="BQ16" s="421"/>
      <c r="BR16" s="421"/>
      <c r="BS16" s="421"/>
      <c r="BT16" s="421"/>
      <c r="BU16" s="421"/>
      <c r="BV16" s="421"/>
      <c r="BW16" s="421"/>
      <c r="BX16" s="421"/>
      <c r="BY16" s="421"/>
      <c r="BZ16" s="421"/>
      <c r="CA16" s="421"/>
      <c r="CB16" s="421"/>
      <c r="CC16" s="421"/>
      <c r="CD16" s="421"/>
      <c r="CE16" s="421"/>
      <c r="CF16" s="421"/>
      <c r="CG16" s="421"/>
      <c r="CH16" s="421"/>
      <c r="CI16" s="421"/>
      <c r="CJ16" s="421"/>
      <c r="CK16" s="421"/>
      <c r="CL16" s="421"/>
      <c r="CM16" s="421"/>
      <c r="CN16" s="421"/>
      <c r="CO16" s="421"/>
      <c r="CP16" s="421"/>
      <c r="CQ16" s="421"/>
      <c r="CR16" s="421"/>
      <c r="CS16" s="421"/>
      <c r="CT16" s="421"/>
      <c r="CU16" s="421"/>
      <c r="CV16" s="421"/>
      <c r="CW16" s="421"/>
      <c r="CX16" s="421"/>
      <c r="CY16" s="421"/>
      <c r="CZ16" s="421"/>
      <c r="DA16" s="421"/>
      <c r="DB16" s="421"/>
      <c r="DC16" s="421"/>
      <c r="DD16" s="421"/>
      <c r="DE16" s="421"/>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5">
      <c r="A17" s="386"/>
      <c r="B17" s="421"/>
      <c r="C17" s="421"/>
      <c r="D17" s="421"/>
      <c r="E17" s="421"/>
      <c r="F17" s="421"/>
      <c r="G17" s="421"/>
      <c r="H17" s="421"/>
      <c r="I17" s="421"/>
      <c r="J17" s="421"/>
      <c r="K17" s="421"/>
      <c r="L17" s="421"/>
      <c r="M17" s="421"/>
      <c r="N17" s="421"/>
      <c r="O17" s="421"/>
      <c r="P17" s="421"/>
      <c r="Q17" s="421"/>
      <c r="R17" s="421"/>
      <c r="S17" s="421"/>
      <c r="T17" s="421"/>
      <c r="U17" s="421"/>
      <c r="V17" s="421"/>
      <c r="W17" s="421"/>
      <c r="X17" s="421"/>
      <c r="Y17" s="421"/>
      <c r="Z17" s="421"/>
      <c r="AA17" s="421"/>
      <c r="AB17" s="421"/>
      <c r="AC17" s="421"/>
      <c r="AD17" s="421"/>
      <c r="AE17" s="421"/>
      <c r="AF17" s="421"/>
      <c r="AG17" s="421"/>
      <c r="AH17" s="421"/>
      <c r="AI17" s="421"/>
      <c r="AJ17" s="421"/>
      <c r="AK17" s="421"/>
      <c r="AL17" s="421"/>
      <c r="AM17" s="421"/>
      <c r="AN17" s="421"/>
      <c r="AO17" s="421"/>
      <c r="AP17" s="421"/>
      <c r="AQ17" s="421"/>
      <c r="AR17" s="421"/>
      <c r="AS17" s="421"/>
      <c r="AT17" s="421"/>
      <c r="AU17" s="421"/>
      <c r="AV17" s="421"/>
      <c r="AW17" s="421"/>
      <c r="AX17" s="421"/>
      <c r="AY17" s="421"/>
      <c r="AZ17" s="421"/>
      <c r="BA17" s="421"/>
      <c r="BB17" s="421"/>
      <c r="BC17" s="421"/>
      <c r="BD17" s="421"/>
      <c r="BE17" s="421"/>
      <c r="BF17" s="421"/>
      <c r="BG17" s="421"/>
      <c r="BH17" s="421"/>
      <c r="BI17" s="421"/>
      <c r="BJ17" s="421"/>
      <c r="BK17" s="421"/>
      <c r="BL17" s="421"/>
      <c r="BM17" s="421"/>
      <c r="BN17" s="421"/>
      <c r="BO17" s="421"/>
      <c r="BP17" s="421"/>
      <c r="BQ17" s="421"/>
      <c r="BR17" s="421"/>
      <c r="BS17" s="421"/>
      <c r="BT17" s="421"/>
      <c r="BU17" s="421"/>
      <c r="BV17" s="421"/>
      <c r="BW17" s="421"/>
      <c r="BX17" s="421"/>
      <c r="BY17" s="421"/>
      <c r="BZ17" s="421"/>
      <c r="CA17" s="421"/>
      <c r="CB17" s="421"/>
      <c r="CC17" s="421"/>
      <c r="CD17" s="421"/>
      <c r="CE17" s="421"/>
      <c r="CF17" s="421"/>
      <c r="CG17" s="421"/>
      <c r="CH17" s="421"/>
      <c r="CI17" s="421"/>
      <c r="CJ17" s="421"/>
      <c r="CK17" s="421"/>
      <c r="CL17" s="421"/>
      <c r="CM17" s="421"/>
      <c r="CN17" s="421"/>
      <c r="CO17" s="421"/>
      <c r="CP17" s="421"/>
      <c r="CQ17" s="421"/>
      <c r="CR17" s="421"/>
      <c r="CS17" s="421"/>
      <c r="CT17" s="421"/>
      <c r="CU17" s="421"/>
      <c r="CV17" s="421"/>
      <c r="CW17" s="421"/>
      <c r="CX17" s="421"/>
      <c r="CY17" s="421"/>
      <c r="CZ17" s="421"/>
      <c r="DA17" s="421"/>
      <c r="DB17" s="421"/>
      <c r="DC17" s="421"/>
      <c r="DD17" s="421"/>
      <c r="DE17" s="421"/>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5">
      <c r="A18" s="386"/>
      <c r="B18" s="421"/>
      <c r="C18" s="421"/>
      <c r="D18" s="421"/>
      <c r="E18" s="421"/>
      <c r="F18" s="421"/>
      <c r="G18" s="421"/>
      <c r="H18" s="421"/>
      <c r="I18" s="421"/>
      <c r="J18" s="421"/>
      <c r="K18" s="421"/>
      <c r="L18" s="421"/>
      <c r="M18" s="421"/>
      <c r="N18" s="421"/>
      <c r="O18" s="421"/>
      <c r="P18" s="421"/>
      <c r="Q18" s="421"/>
      <c r="R18" s="421"/>
      <c r="S18" s="421"/>
      <c r="T18" s="421"/>
      <c r="U18" s="421"/>
      <c r="V18" s="421"/>
      <c r="W18" s="421"/>
      <c r="X18" s="421"/>
      <c r="Y18" s="421"/>
      <c r="Z18" s="421"/>
      <c r="AA18" s="421"/>
      <c r="AB18" s="421"/>
      <c r="AC18" s="421"/>
      <c r="AD18" s="421"/>
      <c r="AE18" s="421"/>
      <c r="AF18" s="421"/>
      <c r="AG18" s="421"/>
      <c r="AH18" s="421"/>
      <c r="AI18" s="421"/>
      <c r="AJ18" s="421"/>
      <c r="AK18" s="421"/>
      <c r="AL18" s="421"/>
      <c r="AM18" s="421"/>
      <c r="AN18" s="421"/>
      <c r="AO18" s="421"/>
      <c r="AP18" s="421"/>
      <c r="AQ18" s="421"/>
      <c r="AR18" s="421"/>
      <c r="AS18" s="421"/>
      <c r="AT18" s="421"/>
      <c r="AU18" s="421"/>
      <c r="AV18" s="421"/>
      <c r="AW18" s="421"/>
      <c r="AX18" s="421"/>
      <c r="AY18" s="421"/>
      <c r="AZ18" s="421"/>
      <c r="BA18" s="421"/>
      <c r="BB18" s="421"/>
      <c r="BC18" s="421"/>
      <c r="BD18" s="421"/>
      <c r="BE18" s="421"/>
      <c r="BF18" s="421"/>
      <c r="BG18" s="421"/>
      <c r="BH18" s="421"/>
      <c r="BI18" s="421"/>
      <c r="BJ18" s="421"/>
      <c r="BK18" s="421"/>
      <c r="BL18" s="421"/>
      <c r="BM18" s="421"/>
      <c r="BN18" s="421"/>
      <c r="BO18" s="421"/>
      <c r="BP18" s="421"/>
      <c r="BQ18" s="421"/>
      <c r="BR18" s="421"/>
      <c r="BS18" s="421"/>
      <c r="BT18" s="421"/>
      <c r="BU18" s="421"/>
      <c r="BV18" s="421"/>
      <c r="BW18" s="421"/>
      <c r="BX18" s="421"/>
      <c r="BY18" s="421"/>
      <c r="BZ18" s="421"/>
      <c r="CA18" s="421"/>
      <c r="CB18" s="421"/>
      <c r="CC18" s="421"/>
      <c r="CD18" s="421"/>
      <c r="CE18" s="421"/>
      <c r="CF18" s="421"/>
      <c r="CG18" s="421"/>
      <c r="CH18" s="421"/>
      <c r="CI18" s="421"/>
      <c r="CJ18" s="421"/>
      <c r="CK18" s="421"/>
      <c r="CL18" s="421"/>
      <c r="CM18" s="421"/>
      <c r="CN18" s="421"/>
      <c r="CO18" s="421"/>
      <c r="CP18" s="421"/>
      <c r="CQ18" s="421"/>
      <c r="CR18" s="421"/>
      <c r="CS18" s="421"/>
      <c r="CT18" s="421"/>
      <c r="CU18" s="421"/>
      <c r="CV18" s="421"/>
      <c r="CW18" s="421"/>
      <c r="CX18" s="421"/>
      <c r="CY18" s="421"/>
      <c r="CZ18" s="421"/>
      <c r="DA18" s="421"/>
      <c r="DB18" s="421"/>
      <c r="DC18" s="421"/>
      <c r="DD18" s="421"/>
      <c r="DE18" s="421"/>
      <c r="DF18" s="292"/>
      <c r="DG18" s="292"/>
      <c r="DH18" s="292"/>
      <c r="DI18" s="292"/>
      <c r="DJ18" s="292"/>
      <c r="DK18" s="292"/>
      <c r="DL18" s="292"/>
      <c r="DM18" s="292"/>
      <c r="DN18" s="292"/>
      <c r="DO18" s="292"/>
      <c r="DP18" s="292"/>
      <c r="DQ18" s="292"/>
      <c r="DR18" s="292"/>
      <c r="DS18" s="292"/>
      <c r="DT18" s="292"/>
      <c r="DU18" s="292"/>
      <c r="DV18" s="292"/>
      <c r="DW18" s="292"/>
    </row>
    <row r="19" spans="1:351" ht="13.5">
      <c r="DD19" s="386"/>
      <c r="DE19" s="386"/>
    </row>
    <row r="20" spans="1:351" ht="13.5">
      <c r="DD20" s="386"/>
      <c r="DE20" s="386"/>
    </row>
    <row r="21" spans="1:351" ht="17.25">
      <c r="B21" s="420"/>
      <c r="C21" s="416"/>
      <c r="D21" s="416"/>
      <c r="E21" s="416"/>
      <c r="F21" s="416"/>
      <c r="G21" s="416"/>
      <c r="H21" s="416"/>
      <c r="I21" s="416"/>
      <c r="J21" s="416"/>
      <c r="K21" s="416"/>
      <c r="L21" s="416"/>
      <c r="M21" s="416"/>
      <c r="N21" s="419"/>
      <c r="O21" s="416"/>
      <c r="P21" s="416"/>
      <c r="Q21" s="416"/>
      <c r="R21" s="416"/>
      <c r="S21" s="416"/>
      <c r="T21" s="416"/>
      <c r="U21" s="416"/>
      <c r="V21" s="416"/>
      <c r="W21" s="416"/>
      <c r="X21" s="416"/>
      <c r="Y21" s="416"/>
      <c r="Z21" s="416"/>
      <c r="AA21" s="416"/>
      <c r="AB21" s="416"/>
      <c r="AC21" s="416"/>
      <c r="AD21" s="416"/>
      <c r="AE21" s="416"/>
      <c r="AF21" s="416"/>
      <c r="AG21" s="416"/>
      <c r="AH21" s="416"/>
      <c r="AI21" s="416"/>
      <c r="AJ21" s="416"/>
      <c r="AK21" s="416"/>
      <c r="AL21" s="416"/>
      <c r="AM21" s="416"/>
      <c r="AN21" s="416"/>
      <c r="AO21" s="416"/>
      <c r="AP21" s="416"/>
      <c r="AQ21" s="416"/>
      <c r="AR21" s="416"/>
      <c r="AS21" s="416"/>
      <c r="AT21" s="419"/>
      <c r="AU21" s="416"/>
      <c r="AV21" s="416"/>
      <c r="AW21" s="416"/>
      <c r="AX21" s="416"/>
      <c r="AY21" s="416"/>
      <c r="AZ21" s="416"/>
      <c r="BA21" s="416"/>
      <c r="BB21" s="416"/>
      <c r="BC21" s="416"/>
      <c r="BD21" s="416"/>
      <c r="BE21" s="416"/>
      <c r="BF21" s="419"/>
      <c r="BG21" s="416"/>
      <c r="BH21" s="416"/>
      <c r="BI21" s="416"/>
      <c r="BJ21" s="416"/>
      <c r="BK21" s="416"/>
      <c r="BL21" s="416"/>
      <c r="BM21" s="416"/>
      <c r="BN21" s="416"/>
      <c r="BO21" s="416"/>
      <c r="BP21" s="416"/>
      <c r="BQ21" s="416"/>
      <c r="BR21" s="419"/>
      <c r="BS21" s="416"/>
      <c r="BT21" s="416"/>
      <c r="BU21" s="416"/>
      <c r="BV21" s="416"/>
      <c r="BW21" s="416"/>
      <c r="BX21" s="416"/>
      <c r="BY21" s="416"/>
      <c r="BZ21" s="416"/>
      <c r="CA21" s="416"/>
      <c r="CB21" s="416"/>
      <c r="CC21" s="416"/>
      <c r="CD21" s="419"/>
      <c r="CE21" s="416"/>
      <c r="CF21" s="416"/>
      <c r="CG21" s="416"/>
      <c r="CH21" s="416"/>
      <c r="CI21" s="416"/>
      <c r="CJ21" s="416"/>
      <c r="CK21" s="416"/>
      <c r="CL21" s="416"/>
      <c r="CM21" s="416"/>
      <c r="CN21" s="416"/>
      <c r="CO21" s="416"/>
      <c r="CP21" s="419"/>
      <c r="CQ21" s="416"/>
      <c r="CR21" s="416"/>
      <c r="CS21" s="416"/>
      <c r="CT21" s="416"/>
      <c r="CU21" s="416"/>
      <c r="CV21" s="416"/>
      <c r="CW21" s="416"/>
      <c r="CX21" s="416"/>
      <c r="CY21" s="416"/>
      <c r="CZ21" s="416"/>
      <c r="DA21" s="416"/>
      <c r="DB21" s="419"/>
      <c r="DC21" s="416"/>
      <c r="DD21" s="415"/>
      <c r="DE21" s="386"/>
      <c r="MM21" s="418"/>
    </row>
    <row r="22" spans="1:351" ht="17.25">
      <c r="B22" s="387"/>
      <c r="MM22" s="418"/>
    </row>
    <row r="23" spans="1:351" ht="13.5">
      <c r="B23" s="387"/>
    </row>
    <row r="24" spans="1:351" ht="13.5">
      <c r="B24" s="387"/>
    </row>
    <row r="25" spans="1:351" ht="13.5">
      <c r="B25" s="387"/>
    </row>
    <row r="26" spans="1:351" ht="13.5">
      <c r="B26" s="387"/>
    </row>
    <row r="27" spans="1:351" ht="13.5">
      <c r="B27" s="387"/>
    </row>
    <row r="28" spans="1:351" ht="13.5">
      <c r="B28" s="387"/>
    </row>
    <row r="29" spans="1:351" ht="13.5">
      <c r="B29" s="387"/>
    </row>
    <row r="30" spans="1:351" ht="13.5">
      <c r="B30" s="387"/>
    </row>
    <row r="31" spans="1:351" ht="13.5">
      <c r="B31" s="387"/>
    </row>
    <row r="32" spans="1:351" ht="13.5">
      <c r="B32" s="387"/>
    </row>
    <row r="33" spans="2:109" ht="13.5">
      <c r="B33" s="387"/>
    </row>
    <row r="34" spans="2:109" ht="13.5">
      <c r="B34" s="387"/>
    </row>
    <row r="35" spans="2:109" ht="13.5">
      <c r="B35" s="387"/>
    </row>
    <row r="36" spans="2:109" ht="13.5">
      <c r="B36" s="387"/>
    </row>
    <row r="37" spans="2:109" ht="13.5">
      <c r="B37" s="387"/>
    </row>
    <row r="38" spans="2:109" ht="13.5">
      <c r="B38" s="387"/>
    </row>
    <row r="39" spans="2:109" ht="13.5">
      <c r="B39" s="392"/>
      <c r="C39" s="391"/>
      <c r="D39" s="391"/>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c r="AH39" s="391"/>
      <c r="AI39" s="391"/>
      <c r="AJ39" s="391"/>
      <c r="AK39" s="391"/>
      <c r="AL39" s="391"/>
      <c r="AM39" s="391"/>
      <c r="AN39" s="391"/>
      <c r="AO39" s="391"/>
      <c r="AP39" s="391"/>
      <c r="AQ39" s="391"/>
      <c r="AR39" s="391"/>
      <c r="AS39" s="391"/>
      <c r="AT39" s="391"/>
      <c r="AU39" s="391"/>
      <c r="AV39" s="391"/>
      <c r="AW39" s="391"/>
      <c r="AX39" s="391"/>
      <c r="AY39" s="391"/>
      <c r="AZ39" s="391"/>
      <c r="BA39" s="391"/>
      <c r="BB39" s="391"/>
      <c r="BC39" s="391"/>
      <c r="BD39" s="391"/>
      <c r="BE39" s="391"/>
      <c r="BF39" s="391"/>
      <c r="BG39" s="391"/>
      <c r="BH39" s="391"/>
      <c r="BI39" s="391"/>
      <c r="BJ39" s="391"/>
      <c r="BK39" s="391"/>
      <c r="BL39" s="391"/>
      <c r="BM39" s="391"/>
      <c r="BN39" s="391"/>
      <c r="BO39" s="391"/>
      <c r="BP39" s="391"/>
      <c r="BQ39" s="391"/>
      <c r="BR39" s="391"/>
      <c r="BS39" s="391"/>
      <c r="BT39" s="391"/>
      <c r="BU39" s="391"/>
      <c r="BV39" s="391"/>
      <c r="BW39" s="391"/>
      <c r="BX39" s="391"/>
      <c r="BY39" s="391"/>
      <c r="BZ39" s="391"/>
      <c r="CA39" s="391"/>
      <c r="CB39" s="391"/>
      <c r="CC39" s="391"/>
      <c r="CD39" s="391"/>
      <c r="CE39" s="391"/>
      <c r="CF39" s="391"/>
      <c r="CG39" s="391"/>
      <c r="CH39" s="391"/>
      <c r="CI39" s="391"/>
      <c r="CJ39" s="391"/>
      <c r="CK39" s="391"/>
      <c r="CL39" s="391"/>
      <c r="CM39" s="391"/>
      <c r="CN39" s="391"/>
      <c r="CO39" s="391"/>
      <c r="CP39" s="391"/>
      <c r="CQ39" s="391"/>
      <c r="CR39" s="391"/>
      <c r="CS39" s="391"/>
      <c r="CT39" s="391"/>
      <c r="CU39" s="391"/>
      <c r="CV39" s="391"/>
      <c r="CW39" s="391"/>
      <c r="CX39" s="391"/>
      <c r="CY39" s="391"/>
      <c r="CZ39" s="391"/>
      <c r="DA39" s="391"/>
      <c r="DB39" s="391"/>
      <c r="DC39" s="391"/>
      <c r="DD39" s="390"/>
    </row>
    <row r="40" spans="2:109" ht="13.5">
      <c r="B40" s="407"/>
      <c r="DD40" s="407"/>
      <c r="DE40" s="386"/>
    </row>
    <row r="41" spans="2:109" ht="17.25">
      <c r="B41" s="417" t="s">
        <v>615</v>
      </c>
      <c r="C41" s="416"/>
      <c r="D41" s="416"/>
      <c r="E41" s="416"/>
      <c r="F41" s="416"/>
      <c r="G41" s="416"/>
      <c r="H41" s="416"/>
      <c r="I41" s="416"/>
      <c r="J41" s="416"/>
      <c r="K41" s="416"/>
      <c r="L41" s="416"/>
      <c r="M41" s="416"/>
      <c r="N41" s="416"/>
      <c r="O41" s="416"/>
      <c r="P41" s="416"/>
      <c r="Q41" s="416"/>
      <c r="R41" s="416"/>
      <c r="S41" s="416"/>
      <c r="T41" s="416"/>
      <c r="U41" s="416"/>
      <c r="V41" s="416"/>
      <c r="W41" s="416"/>
      <c r="X41" s="416"/>
      <c r="Y41" s="416"/>
      <c r="Z41" s="416"/>
      <c r="AA41" s="416"/>
      <c r="AB41" s="416"/>
      <c r="AC41" s="416"/>
      <c r="AD41" s="416"/>
      <c r="AE41" s="416"/>
      <c r="AF41" s="416"/>
      <c r="AG41" s="416"/>
      <c r="AH41" s="416"/>
      <c r="AI41" s="416"/>
      <c r="AJ41" s="416"/>
      <c r="AK41" s="416"/>
      <c r="AL41" s="416"/>
      <c r="AM41" s="416"/>
      <c r="AN41" s="416"/>
      <c r="AO41" s="416"/>
      <c r="AP41" s="416"/>
      <c r="AQ41" s="416"/>
      <c r="AR41" s="416"/>
      <c r="AS41" s="416"/>
      <c r="AT41" s="416"/>
      <c r="AU41" s="416"/>
      <c r="AV41" s="416"/>
      <c r="AW41" s="416"/>
      <c r="AX41" s="416"/>
      <c r="AY41" s="416"/>
      <c r="AZ41" s="416"/>
      <c r="BA41" s="416"/>
      <c r="BB41" s="416"/>
      <c r="BC41" s="416"/>
      <c r="BD41" s="416"/>
      <c r="BE41" s="416"/>
      <c r="BF41" s="416"/>
      <c r="BG41" s="416"/>
      <c r="BH41" s="416"/>
      <c r="BI41" s="416"/>
      <c r="BJ41" s="416"/>
      <c r="BK41" s="416"/>
      <c r="BL41" s="416"/>
      <c r="BM41" s="416"/>
      <c r="BN41" s="416"/>
      <c r="BO41" s="416"/>
      <c r="BP41" s="416"/>
      <c r="BQ41" s="416"/>
      <c r="BR41" s="416"/>
      <c r="BS41" s="416"/>
      <c r="BT41" s="416"/>
      <c r="BU41" s="416"/>
      <c r="BV41" s="416"/>
      <c r="BW41" s="416"/>
      <c r="BX41" s="416"/>
      <c r="BY41" s="416"/>
      <c r="BZ41" s="416"/>
      <c r="CA41" s="416"/>
      <c r="CB41" s="416"/>
      <c r="CC41" s="416"/>
      <c r="CD41" s="416"/>
      <c r="CE41" s="416"/>
      <c r="CF41" s="416"/>
      <c r="CG41" s="416"/>
      <c r="CH41" s="416"/>
      <c r="CI41" s="416"/>
      <c r="CJ41" s="416"/>
      <c r="CK41" s="416"/>
      <c r="CL41" s="416"/>
      <c r="CM41" s="416"/>
      <c r="CN41" s="416"/>
      <c r="CO41" s="416"/>
      <c r="CP41" s="416"/>
      <c r="CQ41" s="416"/>
      <c r="CR41" s="416"/>
      <c r="CS41" s="416"/>
      <c r="CT41" s="416"/>
      <c r="CU41" s="416"/>
      <c r="CV41" s="416"/>
      <c r="CW41" s="416"/>
      <c r="CX41" s="416"/>
      <c r="CY41" s="416"/>
      <c r="CZ41" s="416"/>
      <c r="DA41" s="416"/>
      <c r="DB41" s="416"/>
      <c r="DC41" s="416"/>
      <c r="DD41" s="415"/>
    </row>
    <row r="42" spans="2:109" ht="13.5">
      <c r="B42" s="387"/>
      <c r="G42" s="403"/>
      <c r="I42" s="402"/>
      <c r="J42" s="402"/>
      <c r="K42" s="402"/>
      <c r="AM42" s="403"/>
      <c r="AN42" s="403" t="s">
        <v>611</v>
      </c>
      <c r="AP42" s="402"/>
      <c r="AQ42" s="402"/>
      <c r="AR42" s="402"/>
      <c r="AY42" s="403"/>
      <c r="BA42" s="402"/>
      <c r="BB42" s="402"/>
      <c r="BC42" s="402"/>
      <c r="BK42" s="403"/>
      <c r="BM42" s="402"/>
      <c r="BN42" s="402"/>
      <c r="BO42" s="402"/>
      <c r="BW42" s="403"/>
      <c r="BY42" s="402"/>
      <c r="BZ42" s="402"/>
      <c r="CA42" s="402"/>
      <c r="CI42" s="403"/>
      <c r="CK42" s="402"/>
      <c r="CL42" s="402"/>
      <c r="CM42" s="402"/>
      <c r="CU42" s="403"/>
      <c r="CW42" s="402"/>
      <c r="CX42" s="402"/>
      <c r="CY42" s="402"/>
    </row>
    <row r="43" spans="2:109" ht="13.5" customHeight="1">
      <c r="B43" s="387"/>
      <c r="AN43" s="1310" t="s">
        <v>614</v>
      </c>
      <c r="AO43" s="1311"/>
      <c r="AP43" s="1311"/>
      <c r="AQ43" s="1311"/>
      <c r="AR43" s="1311"/>
      <c r="AS43" s="1311"/>
      <c r="AT43" s="1311"/>
      <c r="AU43" s="1311"/>
      <c r="AV43" s="1311"/>
      <c r="AW43" s="1311"/>
      <c r="AX43" s="1311"/>
      <c r="AY43" s="1311"/>
      <c r="AZ43" s="1311"/>
      <c r="BA43" s="1311"/>
      <c r="BB43" s="1311"/>
      <c r="BC43" s="1311"/>
      <c r="BD43" s="1311"/>
      <c r="BE43" s="1311"/>
      <c r="BF43" s="1311"/>
      <c r="BG43" s="1311"/>
      <c r="BH43" s="1311"/>
      <c r="BI43" s="1311"/>
      <c r="BJ43" s="1311"/>
      <c r="BK43" s="1311"/>
      <c r="BL43" s="1311"/>
      <c r="BM43" s="1311"/>
      <c r="BN43" s="1311"/>
      <c r="BO43" s="1311"/>
      <c r="BP43" s="1311"/>
      <c r="BQ43" s="1311"/>
      <c r="BR43" s="1311"/>
      <c r="BS43" s="1311"/>
      <c r="BT43" s="1311"/>
      <c r="BU43" s="1311"/>
      <c r="BV43" s="1311"/>
      <c r="BW43" s="1311"/>
      <c r="BX43" s="1311"/>
      <c r="BY43" s="1311"/>
      <c r="BZ43" s="1311"/>
      <c r="CA43" s="1311"/>
      <c r="CB43" s="1311"/>
      <c r="CC43" s="1311"/>
      <c r="CD43" s="1311"/>
      <c r="CE43" s="1311"/>
      <c r="CF43" s="1311"/>
      <c r="CG43" s="1311"/>
      <c r="CH43" s="1311"/>
      <c r="CI43" s="1311"/>
      <c r="CJ43" s="1311"/>
      <c r="CK43" s="1311"/>
      <c r="CL43" s="1311"/>
      <c r="CM43" s="1311"/>
      <c r="CN43" s="1311"/>
      <c r="CO43" s="1311"/>
      <c r="CP43" s="1311"/>
      <c r="CQ43" s="1311"/>
      <c r="CR43" s="1311"/>
      <c r="CS43" s="1311"/>
      <c r="CT43" s="1311"/>
      <c r="CU43" s="1311"/>
      <c r="CV43" s="1311"/>
      <c r="CW43" s="1311"/>
      <c r="CX43" s="1311"/>
      <c r="CY43" s="1311"/>
      <c r="CZ43" s="1311"/>
      <c r="DA43" s="1311"/>
      <c r="DB43" s="1311"/>
      <c r="DC43" s="1312"/>
    </row>
    <row r="44" spans="2:109" ht="13.5">
      <c r="B44" s="387"/>
      <c r="AN44" s="1313"/>
      <c r="AO44" s="1314"/>
      <c r="AP44" s="1314"/>
      <c r="AQ44" s="1314"/>
      <c r="AR44" s="1314"/>
      <c r="AS44" s="1314"/>
      <c r="AT44" s="1314"/>
      <c r="AU44" s="1314"/>
      <c r="AV44" s="1314"/>
      <c r="AW44" s="1314"/>
      <c r="AX44" s="1314"/>
      <c r="AY44" s="1314"/>
      <c r="AZ44" s="1314"/>
      <c r="BA44" s="1314"/>
      <c r="BB44" s="1314"/>
      <c r="BC44" s="1314"/>
      <c r="BD44" s="1314"/>
      <c r="BE44" s="1314"/>
      <c r="BF44" s="1314"/>
      <c r="BG44" s="1314"/>
      <c r="BH44" s="1314"/>
      <c r="BI44" s="1314"/>
      <c r="BJ44" s="1314"/>
      <c r="BK44" s="1314"/>
      <c r="BL44" s="1314"/>
      <c r="BM44" s="1314"/>
      <c r="BN44" s="1314"/>
      <c r="BO44" s="1314"/>
      <c r="BP44" s="1314"/>
      <c r="BQ44" s="1314"/>
      <c r="BR44" s="1314"/>
      <c r="BS44" s="1314"/>
      <c r="BT44" s="1314"/>
      <c r="BU44" s="1314"/>
      <c r="BV44" s="1314"/>
      <c r="BW44" s="1314"/>
      <c r="BX44" s="1314"/>
      <c r="BY44" s="1314"/>
      <c r="BZ44" s="1314"/>
      <c r="CA44" s="1314"/>
      <c r="CB44" s="1314"/>
      <c r="CC44" s="1314"/>
      <c r="CD44" s="1314"/>
      <c r="CE44" s="1314"/>
      <c r="CF44" s="1314"/>
      <c r="CG44" s="1314"/>
      <c r="CH44" s="1314"/>
      <c r="CI44" s="1314"/>
      <c r="CJ44" s="1314"/>
      <c r="CK44" s="1314"/>
      <c r="CL44" s="1314"/>
      <c r="CM44" s="1314"/>
      <c r="CN44" s="1314"/>
      <c r="CO44" s="1314"/>
      <c r="CP44" s="1314"/>
      <c r="CQ44" s="1314"/>
      <c r="CR44" s="1314"/>
      <c r="CS44" s="1314"/>
      <c r="CT44" s="1314"/>
      <c r="CU44" s="1314"/>
      <c r="CV44" s="1314"/>
      <c r="CW44" s="1314"/>
      <c r="CX44" s="1314"/>
      <c r="CY44" s="1314"/>
      <c r="CZ44" s="1314"/>
      <c r="DA44" s="1314"/>
      <c r="DB44" s="1314"/>
      <c r="DC44" s="1315"/>
    </row>
    <row r="45" spans="2:109" ht="13.5">
      <c r="B45" s="387"/>
      <c r="AN45" s="1313"/>
      <c r="AO45" s="1314"/>
      <c r="AP45" s="1314"/>
      <c r="AQ45" s="1314"/>
      <c r="AR45" s="1314"/>
      <c r="AS45" s="1314"/>
      <c r="AT45" s="1314"/>
      <c r="AU45" s="1314"/>
      <c r="AV45" s="1314"/>
      <c r="AW45" s="1314"/>
      <c r="AX45" s="1314"/>
      <c r="AY45" s="1314"/>
      <c r="AZ45" s="1314"/>
      <c r="BA45" s="1314"/>
      <c r="BB45" s="1314"/>
      <c r="BC45" s="1314"/>
      <c r="BD45" s="1314"/>
      <c r="BE45" s="1314"/>
      <c r="BF45" s="1314"/>
      <c r="BG45" s="1314"/>
      <c r="BH45" s="1314"/>
      <c r="BI45" s="1314"/>
      <c r="BJ45" s="1314"/>
      <c r="BK45" s="1314"/>
      <c r="BL45" s="1314"/>
      <c r="BM45" s="1314"/>
      <c r="BN45" s="1314"/>
      <c r="BO45" s="1314"/>
      <c r="BP45" s="1314"/>
      <c r="BQ45" s="1314"/>
      <c r="BR45" s="1314"/>
      <c r="BS45" s="1314"/>
      <c r="BT45" s="1314"/>
      <c r="BU45" s="1314"/>
      <c r="BV45" s="1314"/>
      <c r="BW45" s="1314"/>
      <c r="BX45" s="1314"/>
      <c r="BY45" s="1314"/>
      <c r="BZ45" s="1314"/>
      <c r="CA45" s="1314"/>
      <c r="CB45" s="1314"/>
      <c r="CC45" s="1314"/>
      <c r="CD45" s="1314"/>
      <c r="CE45" s="1314"/>
      <c r="CF45" s="1314"/>
      <c r="CG45" s="1314"/>
      <c r="CH45" s="1314"/>
      <c r="CI45" s="1314"/>
      <c r="CJ45" s="1314"/>
      <c r="CK45" s="1314"/>
      <c r="CL45" s="1314"/>
      <c r="CM45" s="1314"/>
      <c r="CN45" s="1314"/>
      <c r="CO45" s="1314"/>
      <c r="CP45" s="1314"/>
      <c r="CQ45" s="1314"/>
      <c r="CR45" s="1314"/>
      <c r="CS45" s="1314"/>
      <c r="CT45" s="1314"/>
      <c r="CU45" s="1314"/>
      <c r="CV45" s="1314"/>
      <c r="CW45" s="1314"/>
      <c r="CX45" s="1314"/>
      <c r="CY45" s="1314"/>
      <c r="CZ45" s="1314"/>
      <c r="DA45" s="1314"/>
      <c r="DB45" s="1314"/>
      <c r="DC45" s="1315"/>
    </row>
    <row r="46" spans="2:109" ht="13.5">
      <c r="B46" s="387"/>
      <c r="AN46" s="1313"/>
      <c r="AO46" s="1314"/>
      <c r="AP46" s="1314"/>
      <c r="AQ46" s="1314"/>
      <c r="AR46" s="1314"/>
      <c r="AS46" s="1314"/>
      <c r="AT46" s="1314"/>
      <c r="AU46" s="1314"/>
      <c r="AV46" s="1314"/>
      <c r="AW46" s="1314"/>
      <c r="AX46" s="1314"/>
      <c r="AY46" s="1314"/>
      <c r="AZ46" s="1314"/>
      <c r="BA46" s="1314"/>
      <c r="BB46" s="1314"/>
      <c r="BC46" s="1314"/>
      <c r="BD46" s="1314"/>
      <c r="BE46" s="1314"/>
      <c r="BF46" s="1314"/>
      <c r="BG46" s="1314"/>
      <c r="BH46" s="1314"/>
      <c r="BI46" s="1314"/>
      <c r="BJ46" s="1314"/>
      <c r="BK46" s="1314"/>
      <c r="BL46" s="1314"/>
      <c r="BM46" s="1314"/>
      <c r="BN46" s="1314"/>
      <c r="BO46" s="1314"/>
      <c r="BP46" s="1314"/>
      <c r="BQ46" s="1314"/>
      <c r="BR46" s="1314"/>
      <c r="BS46" s="1314"/>
      <c r="BT46" s="1314"/>
      <c r="BU46" s="1314"/>
      <c r="BV46" s="1314"/>
      <c r="BW46" s="1314"/>
      <c r="BX46" s="1314"/>
      <c r="BY46" s="1314"/>
      <c r="BZ46" s="1314"/>
      <c r="CA46" s="1314"/>
      <c r="CB46" s="1314"/>
      <c r="CC46" s="1314"/>
      <c r="CD46" s="1314"/>
      <c r="CE46" s="1314"/>
      <c r="CF46" s="1314"/>
      <c r="CG46" s="1314"/>
      <c r="CH46" s="1314"/>
      <c r="CI46" s="1314"/>
      <c r="CJ46" s="1314"/>
      <c r="CK46" s="1314"/>
      <c r="CL46" s="1314"/>
      <c r="CM46" s="1314"/>
      <c r="CN46" s="1314"/>
      <c r="CO46" s="1314"/>
      <c r="CP46" s="1314"/>
      <c r="CQ46" s="1314"/>
      <c r="CR46" s="1314"/>
      <c r="CS46" s="1314"/>
      <c r="CT46" s="1314"/>
      <c r="CU46" s="1314"/>
      <c r="CV46" s="1314"/>
      <c r="CW46" s="1314"/>
      <c r="CX46" s="1314"/>
      <c r="CY46" s="1314"/>
      <c r="CZ46" s="1314"/>
      <c r="DA46" s="1314"/>
      <c r="DB46" s="1314"/>
      <c r="DC46" s="1315"/>
    </row>
    <row r="47" spans="2:109" ht="13.5">
      <c r="B47" s="387"/>
      <c r="AN47" s="1316"/>
      <c r="AO47" s="1317"/>
      <c r="AP47" s="1317"/>
      <c r="AQ47" s="1317"/>
      <c r="AR47" s="1317"/>
      <c r="AS47" s="1317"/>
      <c r="AT47" s="1317"/>
      <c r="AU47" s="1317"/>
      <c r="AV47" s="1317"/>
      <c r="AW47" s="1317"/>
      <c r="AX47" s="1317"/>
      <c r="AY47" s="1317"/>
      <c r="AZ47" s="1317"/>
      <c r="BA47" s="1317"/>
      <c r="BB47" s="1317"/>
      <c r="BC47" s="1317"/>
      <c r="BD47" s="1317"/>
      <c r="BE47" s="1317"/>
      <c r="BF47" s="1317"/>
      <c r="BG47" s="1317"/>
      <c r="BH47" s="1317"/>
      <c r="BI47" s="1317"/>
      <c r="BJ47" s="1317"/>
      <c r="BK47" s="1317"/>
      <c r="BL47" s="1317"/>
      <c r="BM47" s="1317"/>
      <c r="BN47" s="1317"/>
      <c r="BO47" s="1317"/>
      <c r="BP47" s="1317"/>
      <c r="BQ47" s="1317"/>
      <c r="BR47" s="1317"/>
      <c r="BS47" s="1317"/>
      <c r="BT47" s="1317"/>
      <c r="BU47" s="1317"/>
      <c r="BV47" s="1317"/>
      <c r="BW47" s="1317"/>
      <c r="BX47" s="1317"/>
      <c r="BY47" s="1317"/>
      <c r="BZ47" s="1317"/>
      <c r="CA47" s="1317"/>
      <c r="CB47" s="1317"/>
      <c r="CC47" s="1317"/>
      <c r="CD47" s="1317"/>
      <c r="CE47" s="1317"/>
      <c r="CF47" s="1317"/>
      <c r="CG47" s="1317"/>
      <c r="CH47" s="1317"/>
      <c r="CI47" s="1317"/>
      <c r="CJ47" s="1317"/>
      <c r="CK47" s="1317"/>
      <c r="CL47" s="1317"/>
      <c r="CM47" s="1317"/>
      <c r="CN47" s="1317"/>
      <c r="CO47" s="1317"/>
      <c r="CP47" s="1317"/>
      <c r="CQ47" s="1317"/>
      <c r="CR47" s="1317"/>
      <c r="CS47" s="1317"/>
      <c r="CT47" s="1317"/>
      <c r="CU47" s="1317"/>
      <c r="CV47" s="1317"/>
      <c r="CW47" s="1317"/>
      <c r="CX47" s="1317"/>
      <c r="CY47" s="1317"/>
      <c r="CZ47" s="1317"/>
      <c r="DA47" s="1317"/>
      <c r="DB47" s="1317"/>
      <c r="DC47" s="1318"/>
    </row>
    <row r="48" spans="2:109" ht="13.5">
      <c r="B48" s="387"/>
      <c r="H48" s="394"/>
      <c r="I48" s="394"/>
      <c r="J48" s="394"/>
      <c r="AN48" s="394"/>
      <c r="AO48" s="394"/>
      <c r="AP48" s="394"/>
      <c r="AZ48" s="394"/>
      <c r="BA48" s="394"/>
      <c r="BB48" s="394"/>
      <c r="BL48" s="394"/>
      <c r="BM48" s="394"/>
      <c r="BN48" s="394"/>
      <c r="BX48" s="394"/>
      <c r="BY48" s="394"/>
      <c r="BZ48" s="394"/>
      <c r="CJ48" s="394"/>
      <c r="CK48" s="394"/>
      <c r="CL48" s="394"/>
      <c r="CV48" s="394"/>
      <c r="CW48" s="394"/>
      <c r="CX48" s="394"/>
    </row>
    <row r="49" spans="1:109" ht="13.5">
      <c r="B49" s="387"/>
      <c r="AN49" s="386" t="s">
        <v>609</v>
      </c>
    </row>
    <row r="50" spans="1:109" ht="13.5">
      <c r="B50" s="387"/>
      <c r="G50" s="1319"/>
      <c r="H50" s="1319"/>
      <c r="I50" s="1319"/>
      <c r="J50" s="1319"/>
      <c r="K50" s="396"/>
      <c r="L50" s="396"/>
      <c r="M50" s="395"/>
      <c r="N50" s="395"/>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23" t="s">
        <v>556</v>
      </c>
      <c r="BQ50" s="1323"/>
      <c r="BR50" s="1323"/>
      <c r="BS50" s="1323"/>
      <c r="BT50" s="1323"/>
      <c r="BU50" s="1323"/>
      <c r="BV50" s="1323"/>
      <c r="BW50" s="1323"/>
      <c r="BX50" s="1323" t="s">
        <v>557</v>
      </c>
      <c r="BY50" s="1323"/>
      <c r="BZ50" s="1323"/>
      <c r="CA50" s="1323"/>
      <c r="CB50" s="1323"/>
      <c r="CC50" s="1323"/>
      <c r="CD50" s="1323"/>
      <c r="CE50" s="1323"/>
      <c r="CF50" s="1323" t="s">
        <v>558</v>
      </c>
      <c r="CG50" s="1323"/>
      <c r="CH50" s="1323"/>
      <c r="CI50" s="1323"/>
      <c r="CJ50" s="1323"/>
      <c r="CK50" s="1323"/>
      <c r="CL50" s="1323"/>
      <c r="CM50" s="1323"/>
      <c r="CN50" s="1323" t="s">
        <v>559</v>
      </c>
      <c r="CO50" s="1323"/>
      <c r="CP50" s="1323"/>
      <c r="CQ50" s="1323"/>
      <c r="CR50" s="1323"/>
      <c r="CS50" s="1323"/>
      <c r="CT50" s="1323"/>
      <c r="CU50" s="1323"/>
      <c r="CV50" s="1323" t="s">
        <v>560</v>
      </c>
      <c r="CW50" s="1323"/>
      <c r="CX50" s="1323"/>
      <c r="CY50" s="1323"/>
      <c r="CZ50" s="1323"/>
      <c r="DA50" s="1323"/>
      <c r="DB50" s="1323"/>
      <c r="DC50" s="1323"/>
    </row>
    <row r="51" spans="1:109" ht="13.5" customHeight="1">
      <c r="B51" s="387"/>
      <c r="G51" s="1328"/>
      <c r="H51" s="1328"/>
      <c r="I51" s="1326"/>
      <c r="J51" s="1326"/>
      <c r="K51" s="1325"/>
      <c r="L51" s="1325"/>
      <c r="M51" s="1325"/>
      <c r="N51" s="1325"/>
      <c r="AM51" s="394"/>
      <c r="AN51" s="1324" t="s">
        <v>608</v>
      </c>
      <c r="AO51" s="1324"/>
      <c r="AP51" s="1324"/>
      <c r="AQ51" s="1324"/>
      <c r="AR51" s="1324"/>
      <c r="AS51" s="1324"/>
      <c r="AT51" s="1324"/>
      <c r="AU51" s="1324"/>
      <c r="AV51" s="1324"/>
      <c r="AW51" s="1324"/>
      <c r="AX51" s="1324"/>
      <c r="AY51" s="1324"/>
      <c r="AZ51" s="1324"/>
      <c r="BA51" s="1324"/>
      <c r="BB51" s="1324" t="s">
        <v>606</v>
      </c>
      <c r="BC51" s="1324"/>
      <c r="BD51" s="1324"/>
      <c r="BE51" s="1324"/>
      <c r="BF51" s="1324"/>
      <c r="BG51" s="1324"/>
      <c r="BH51" s="1324"/>
      <c r="BI51" s="1324"/>
      <c r="BJ51" s="1324"/>
      <c r="BK51" s="1324"/>
      <c r="BL51" s="1324"/>
      <c r="BM51" s="1324"/>
      <c r="BN51" s="1324"/>
      <c r="BO51" s="1324"/>
      <c r="BP51" s="1309"/>
      <c r="BQ51" s="1309"/>
      <c r="BR51" s="1309"/>
      <c r="BS51" s="1309"/>
      <c r="BT51" s="1309"/>
      <c r="BU51" s="1309"/>
      <c r="BV51" s="1309"/>
      <c r="BW51" s="1309"/>
      <c r="BX51" s="1309"/>
      <c r="BY51" s="1309"/>
      <c r="BZ51" s="1309"/>
      <c r="CA51" s="1309"/>
      <c r="CB51" s="1309"/>
      <c r="CC51" s="1309"/>
      <c r="CD51" s="1309"/>
      <c r="CE51" s="1309"/>
      <c r="CF51" s="1309"/>
      <c r="CG51" s="1309"/>
      <c r="CH51" s="1309"/>
      <c r="CI51" s="1309"/>
      <c r="CJ51" s="1309"/>
      <c r="CK51" s="1309"/>
      <c r="CL51" s="1309"/>
      <c r="CM51" s="1309"/>
      <c r="CN51" s="1309"/>
      <c r="CO51" s="1309"/>
      <c r="CP51" s="1309"/>
      <c r="CQ51" s="1309"/>
      <c r="CR51" s="1309"/>
      <c r="CS51" s="1309"/>
      <c r="CT51" s="1309"/>
      <c r="CU51" s="1309"/>
      <c r="CV51" s="1309"/>
      <c r="CW51" s="1309"/>
      <c r="CX51" s="1309"/>
      <c r="CY51" s="1309"/>
      <c r="CZ51" s="1309"/>
      <c r="DA51" s="1309"/>
      <c r="DB51" s="1309"/>
      <c r="DC51" s="1309"/>
    </row>
    <row r="52" spans="1:109" ht="13.5">
      <c r="B52" s="387"/>
      <c r="G52" s="1328"/>
      <c r="H52" s="1328"/>
      <c r="I52" s="1326"/>
      <c r="J52" s="1326"/>
      <c r="K52" s="1325"/>
      <c r="L52" s="1325"/>
      <c r="M52" s="1325"/>
      <c r="N52" s="1325"/>
      <c r="AM52" s="394"/>
      <c r="AN52" s="1324"/>
      <c r="AO52" s="1324"/>
      <c r="AP52" s="1324"/>
      <c r="AQ52" s="1324"/>
      <c r="AR52" s="1324"/>
      <c r="AS52" s="1324"/>
      <c r="AT52" s="1324"/>
      <c r="AU52" s="1324"/>
      <c r="AV52" s="1324"/>
      <c r="AW52" s="1324"/>
      <c r="AX52" s="1324"/>
      <c r="AY52" s="1324"/>
      <c r="AZ52" s="1324"/>
      <c r="BA52" s="1324"/>
      <c r="BB52" s="1324"/>
      <c r="BC52" s="1324"/>
      <c r="BD52" s="1324"/>
      <c r="BE52" s="1324"/>
      <c r="BF52" s="1324"/>
      <c r="BG52" s="1324"/>
      <c r="BH52" s="1324"/>
      <c r="BI52" s="1324"/>
      <c r="BJ52" s="1324"/>
      <c r="BK52" s="1324"/>
      <c r="BL52" s="1324"/>
      <c r="BM52" s="1324"/>
      <c r="BN52" s="1324"/>
      <c r="BO52" s="1324"/>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ht="13.5">
      <c r="A53" s="402"/>
      <c r="B53" s="387"/>
      <c r="G53" s="1328"/>
      <c r="H53" s="1328"/>
      <c r="I53" s="1319"/>
      <c r="J53" s="1319"/>
      <c r="K53" s="1325"/>
      <c r="L53" s="1325"/>
      <c r="M53" s="1325"/>
      <c r="N53" s="1325"/>
      <c r="AM53" s="394"/>
      <c r="AN53" s="1324"/>
      <c r="AO53" s="1324"/>
      <c r="AP53" s="1324"/>
      <c r="AQ53" s="1324"/>
      <c r="AR53" s="1324"/>
      <c r="AS53" s="1324"/>
      <c r="AT53" s="1324"/>
      <c r="AU53" s="1324"/>
      <c r="AV53" s="1324"/>
      <c r="AW53" s="1324"/>
      <c r="AX53" s="1324"/>
      <c r="AY53" s="1324"/>
      <c r="AZ53" s="1324"/>
      <c r="BA53" s="1324"/>
      <c r="BB53" s="1324" t="s">
        <v>613</v>
      </c>
      <c r="BC53" s="1324"/>
      <c r="BD53" s="1324"/>
      <c r="BE53" s="1324"/>
      <c r="BF53" s="1324"/>
      <c r="BG53" s="1324"/>
      <c r="BH53" s="1324"/>
      <c r="BI53" s="1324"/>
      <c r="BJ53" s="1324"/>
      <c r="BK53" s="1324"/>
      <c r="BL53" s="1324"/>
      <c r="BM53" s="1324"/>
      <c r="BN53" s="1324"/>
      <c r="BO53" s="1324"/>
      <c r="BP53" s="1309">
        <v>46</v>
      </c>
      <c r="BQ53" s="1309"/>
      <c r="BR53" s="1309"/>
      <c r="BS53" s="1309"/>
      <c r="BT53" s="1309"/>
      <c r="BU53" s="1309"/>
      <c r="BV53" s="1309"/>
      <c r="BW53" s="1309"/>
      <c r="BX53" s="1309">
        <v>51.2</v>
      </c>
      <c r="BY53" s="1309"/>
      <c r="BZ53" s="1309"/>
      <c r="CA53" s="1309"/>
      <c r="CB53" s="1309"/>
      <c r="CC53" s="1309"/>
      <c r="CD53" s="1309"/>
      <c r="CE53" s="1309"/>
      <c r="CF53" s="1309">
        <v>53.1</v>
      </c>
      <c r="CG53" s="1309"/>
      <c r="CH53" s="1309"/>
      <c r="CI53" s="1309"/>
      <c r="CJ53" s="1309"/>
      <c r="CK53" s="1309"/>
      <c r="CL53" s="1309"/>
      <c r="CM53" s="1309"/>
      <c r="CN53" s="1309">
        <v>49.3</v>
      </c>
      <c r="CO53" s="1309"/>
      <c r="CP53" s="1309"/>
      <c r="CQ53" s="1309"/>
      <c r="CR53" s="1309"/>
      <c r="CS53" s="1309"/>
      <c r="CT53" s="1309"/>
      <c r="CU53" s="1309"/>
      <c r="CV53" s="1309">
        <v>51.2</v>
      </c>
      <c r="CW53" s="1309"/>
      <c r="CX53" s="1309"/>
      <c r="CY53" s="1309"/>
      <c r="CZ53" s="1309"/>
      <c r="DA53" s="1309"/>
      <c r="DB53" s="1309"/>
      <c r="DC53" s="1309"/>
    </row>
    <row r="54" spans="1:109" ht="13.5">
      <c r="A54" s="402"/>
      <c r="B54" s="387"/>
      <c r="G54" s="1328"/>
      <c r="H54" s="1328"/>
      <c r="I54" s="1319"/>
      <c r="J54" s="1319"/>
      <c r="K54" s="1325"/>
      <c r="L54" s="1325"/>
      <c r="M54" s="1325"/>
      <c r="N54" s="1325"/>
      <c r="AM54" s="394"/>
      <c r="AN54" s="1324"/>
      <c r="AO54" s="1324"/>
      <c r="AP54" s="1324"/>
      <c r="AQ54" s="1324"/>
      <c r="AR54" s="1324"/>
      <c r="AS54" s="1324"/>
      <c r="AT54" s="1324"/>
      <c r="AU54" s="1324"/>
      <c r="AV54" s="1324"/>
      <c r="AW54" s="1324"/>
      <c r="AX54" s="1324"/>
      <c r="AY54" s="1324"/>
      <c r="AZ54" s="1324"/>
      <c r="BA54" s="1324"/>
      <c r="BB54" s="1324"/>
      <c r="BC54" s="1324"/>
      <c r="BD54" s="1324"/>
      <c r="BE54" s="1324"/>
      <c r="BF54" s="1324"/>
      <c r="BG54" s="1324"/>
      <c r="BH54" s="1324"/>
      <c r="BI54" s="1324"/>
      <c r="BJ54" s="1324"/>
      <c r="BK54" s="1324"/>
      <c r="BL54" s="1324"/>
      <c r="BM54" s="1324"/>
      <c r="BN54" s="1324"/>
      <c r="BO54" s="1324"/>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ht="13.5">
      <c r="A55" s="402"/>
      <c r="B55" s="387"/>
      <c r="G55" s="1319"/>
      <c r="H55" s="1319"/>
      <c r="I55" s="1319"/>
      <c r="J55" s="1319"/>
      <c r="K55" s="1325"/>
      <c r="L55" s="1325"/>
      <c r="M55" s="1325"/>
      <c r="N55" s="1325"/>
      <c r="AN55" s="1323" t="s">
        <v>607</v>
      </c>
      <c r="AO55" s="1323"/>
      <c r="AP55" s="1323"/>
      <c r="AQ55" s="1323"/>
      <c r="AR55" s="1323"/>
      <c r="AS55" s="1323"/>
      <c r="AT55" s="1323"/>
      <c r="AU55" s="1323"/>
      <c r="AV55" s="1323"/>
      <c r="AW55" s="1323"/>
      <c r="AX55" s="1323"/>
      <c r="AY55" s="1323"/>
      <c r="AZ55" s="1323"/>
      <c r="BA55" s="1323"/>
      <c r="BB55" s="1324" t="s">
        <v>606</v>
      </c>
      <c r="BC55" s="1324"/>
      <c r="BD55" s="1324"/>
      <c r="BE55" s="1324"/>
      <c r="BF55" s="1324"/>
      <c r="BG55" s="1324"/>
      <c r="BH55" s="1324"/>
      <c r="BI55" s="1324"/>
      <c r="BJ55" s="1324"/>
      <c r="BK55" s="1324"/>
      <c r="BL55" s="1324"/>
      <c r="BM55" s="1324"/>
      <c r="BN55" s="1324"/>
      <c r="BO55" s="1324"/>
      <c r="BP55" s="1309">
        <v>36.5</v>
      </c>
      <c r="BQ55" s="1309"/>
      <c r="BR55" s="1309"/>
      <c r="BS55" s="1309"/>
      <c r="BT55" s="1309"/>
      <c r="BU55" s="1309"/>
      <c r="BV55" s="1309"/>
      <c r="BW55" s="1309"/>
      <c r="BX55" s="1309">
        <v>32.9</v>
      </c>
      <c r="BY55" s="1309"/>
      <c r="BZ55" s="1309"/>
      <c r="CA55" s="1309"/>
      <c r="CB55" s="1309"/>
      <c r="CC55" s="1309"/>
      <c r="CD55" s="1309"/>
      <c r="CE55" s="1309"/>
      <c r="CF55" s="1309">
        <v>28.5</v>
      </c>
      <c r="CG55" s="1309"/>
      <c r="CH55" s="1309"/>
      <c r="CI55" s="1309"/>
      <c r="CJ55" s="1309"/>
      <c r="CK55" s="1309"/>
      <c r="CL55" s="1309"/>
      <c r="CM55" s="1309"/>
      <c r="CN55" s="1309">
        <v>20.5</v>
      </c>
      <c r="CO55" s="1309"/>
      <c r="CP55" s="1309"/>
      <c r="CQ55" s="1309"/>
      <c r="CR55" s="1309"/>
      <c r="CS55" s="1309"/>
      <c r="CT55" s="1309"/>
      <c r="CU55" s="1309"/>
      <c r="CV55" s="1309">
        <v>21.4</v>
      </c>
      <c r="CW55" s="1309"/>
      <c r="CX55" s="1309"/>
      <c r="CY55" s="1309"/>
      <c r="CZ55" s="1309"/>
      <c r="DA55" s="1309"/>
      <c r="DB55" s="1309"/>
      <c r="DC55" s="1309"/>
    </row>
    <row r="56" spans="1:109" ht="13.5">
      <c r="A56" s="402"/>
      <c r="B56" s="387"/>
      <c r="G56" s="1319"/>
      <c r="H56" s="1319"/>
      <c r="I56" s="1319"/>
      <c r="J56" s="1319"/>
      <c r="K56" s="1325"/>
      <c r="L56" s="1325"/>
      <c r="M56" s="1325"/>
      <c r="N56" s="1325"/>
      <c r="AN56" s="1323"/>
      <c r="AO56" s="1323"/>
      <c r="AP56" s="1323"/>
      <c r="AQ56" s="1323"/>
      <c r="AR56" s="1323"/>
      <c r="AS56" s="1323"/>
      <c r="AT56" s="1323"/>
      <c r="AU56" s="1323"/>
      <c r="AV56" s="1323"/>
      <c r="AW56" s="1323"/>
      <c r="AX56" s="1323"/>
      <c r="AY56" s="1323"/>
      <c r="AZ56" s="1323"/>
      <c r="BA56" s="1323"/>
      <c r="BB56" s="1324"/>
      <c r="BC56" s="1324"/>
      <c r="BD56" s="1324"/>
      <c r="BE56" s="1324"/>
      <c r="BF56" s="1324"/>
      <c r="BG56" s="1324"/>
      <c r="BH56" s="1324"/>
      <c r="BI56" s="1324"/>
      <c r="BJ56" s="1324"/>
      <c r="BK56" s="1324"/>
      <c r="BL56" s="1324"/>
      <c r="BM56" s="1324"/>
      <c r="BN56" s="1324"/>
      <c r="BO56" s="1324"/>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2" customFormat="1" ht="13.5">
      <c r="B57" s="408"/>
      <c r="G57" s="1319"/>
      <c r="H57" s="1319"/>
      <c r="I57" s="1327"/>
      <c r="J57" s="1327"/>
      <c r="K57" s="1325"/>
      <c r="L57" s="1325"/>
      <c r="M57" s="1325"/>
      <c r="N57" s="1325"/>
      <c r="AM57" s="386"/>
      <c r="AN57" s="1323"/>
      <c r="AO57" s="1323"/>
      <c r="AP57" s="1323"/>
      <c r="AQ57" s="1323"/>
      <c r="AR57" s="1323"/>
      <c r="AS57" s="1323"/>
      <c r="AT57" s="1323"/>
      <c r="AU57" s="1323"/>
      <c r="AV57" s="1323"/>
      <c r="AW57" s="1323"/>
      <c r="AX57" s="1323"/>
      <c r="AY57" s="1323"/>
      <c r="AZ57" s="1323"/>
      <c r="BA57" s="1323"/>
      <c r="BB57" s="1324" t="s">
        <v>613</v>
      </c>
      <c r="BC57" s="1324"/>
      <c r="BD57" s="1324"/>
      <c r="BE57" s="1324"/>
      <c r="BF57" s="1324"/>
      <c r="BG57" s="1324"/>
      <c r="BH57" s="1324"/>
      <c r="BI57" s="1324"/>
      <c r="BJ57" s="1324"/>
      <c r="BK57" s="1324"/>
      <c r="BL57" s="1324"/>
      <c r="BM57" s="1324"/>
      <c r="BN57" s="1324"/>
      <c r="BO57" s="1324"/>
      <c r="BP57" s="1309">
        <v>54.1</v>
      </c>
      <c r="BQ57" s="1309"/>
      <c r="BR57" s="1309"/>
      <c r="BS57" s="1309"/>
      <c r="BT57" s="1309"/>
      <c r="BU57" s="1309"/>
      <c r="BV57" s="1309"/>
      <c r="BW57" s="1309"/>
      <c r="BX57" s="1309">
        <v>57</v>
      </c>
      <c r="BY57" s="1309"/>
      <c r="BZ57" s="1309"/>
      <c r="CA57" s="1309"/>
      <c r="CB57" s="1309"/>
      <c r="CC57" s="1309"/>
      <c r="CD57" s="1309"/>
      <c r="CE57" s="1309"/>
      <c r="CF57" s="1309">
        <v>59.7</v>
      </c>
      <c r="CG57" s="1309"/>
      <c r="CH57" s="1309"/>
      <c r="CI57" s="1309"/>
      <c r="CJ57" s="1309"/>
      <c r="CK57" s="1309"/>
      <c r="CL57" s="1309"/>
      <c r="CM57" s="1309"/>
      <c r="CN57" s="1309">
        <v>60</v>
      </c>
      <c r="CO57" s="1309"/>
      <c r="CP57" s="1309"/>
      <c r="CQ57" s="1309"/>
      <c r="CR57" s="1309"/>
      <c r="CS57" s="1309"/>
      <c r="CT57" s="1309"/>
      <c r="CU57" s="1309"/>
      <c r="CV57" s="1309">
        <v>60.2</v>
      </c>
      <c r="CW57" s="1309"/>
      <c r="CX57" s="1309"/>
      <c r="CY57" s="1309"/>
      <c r="CZ57" s="1309"/>
      <c r="DA57" s="1309"/>
      <c r="DB57" s="1309"/>
      <c r="DC57" s="1309"/>
      <c r="DD57" s="413"/>
      <c r="DE57" s="408"/>
    </row>
    <row r="58" spans="1:109" s="402" customFormat="1" ht="13.5">
      <c r="A58" s="386"/>
      <c r="B58" s="408"/>
      <c r="G58" s="1319"/>
      <c r="H58" s="1319"/>
      <c r="I58" s="1327"/>
      <c r="J58" s="1327"/>
      <c r="K58" s="1325"/>
      <c r="L58" s="1325"/>
      <c r="M58" s="1325"/>
      <c r="N58" s="1325"/>
      <c r="AM58" s="386"/>
      <c r="AN58" s="1323"/>
      <c r="AO58" s="1323"/>
      <c r="AP58" s="1323"/>
      <c r="AQ58" s="1323"/>
      <c r="AR58" s="1323"/>
      <c r="AS58" s="1323"/>
      <c r="AT58" s="1323"/>
      <c r="AU58" s="1323"/>
      <c r="AV58" s="1323"/>
      <c r="AW58" s="1323"/>
      <c r="AX58" s="1323"/>
      <c r="AY58" s="1323"/>
      <c r="AZ58" s="1323"/>
      <c r="BA58" s="1323"/>
      <c r="BB58" s="1324"/>
      <c r="BC58" s="1324"/>
      <c r="BD58" s="1324"/>
      <c r="BE58" s="1324"/>
      <c r="BF58" s="1324"/>
      <c r="BG58" s="1324"/>
      <c r="BH58" s="1324"/>
      <c r="BI58" s="1324"/>
      <c r="BJ58" s="1324"/>
      <c r="BK58" s="1324"/>
      <c r="BL58" s="1324"/>
      <c r="BM58" s="1324"/>
      <c r="BN58" s="1324"/>
      <c r="BO58" s="1324"/>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13"/>
      <c r="DE58" s="408"/>
    </row>
    <row r="59" spans="1:109" s="402" customFormat="1" ht="13.5">
      <c r="A59" s="386"/>
      <c r="B59" s="408"/>
      <c r="K59" s="414"/>
      <c r="L59" s="414"/>
      <c r="M59" s="414"/>
      <c r="N59" s="414"/>
      <c r="AQ59" s="414"/>
      <c r="AR59" s="414"/>
      <c r="AS59" s="414"/>
      <c r="AT59" s="414"/>
      <c r="BC59" s="414"/>
      <c r="BD59" s="414"/>
      <c r="BE59" s="414"/>
      <c r="BF59" s="414"/>
      <c r="BO59" s="414"/>
      <c r="BP59" s="414"/>
      <c r="BQ59" s="414"/>
      <c r="BR59" s="414"/>
      <c r="CA59" s="414"/>
      <c r="CB59" s="414"/>
      <c r="CC59" s="414"/>
      <c r="CD59" s="414"/>
      <c r="CM59" s="414"/>
      <c r="CN59" s="414"/>
      <c r="CO59" s="414"/>
      <c r="CP59" s="414"/>
      <c r="CY59" s="414"/>
      <c r="CZ59" s="414"/>
      <c r="DA59" s="414"/>
      <c r="DB59" s="414"/>
      <c r="DC59" s="414"/>
      <c r="DD59" s="413"/>
      <c r="DE59" s="408"/>
    </row>
    <row r="60" spans="1:109" s="402" customFormat="1" ht="13.5">
      <c r="A60" s="386"/>
      <c r="B60" s="408"/>
      <c r="K60" s="414"/>
      <c r="L60" s="414"/>
      <c r="M60" s="414"/>
      <c r="N60" s="414"/>
      <c r="AQ60" s="414"/>
      <c r="AR60" s="414"/>
      <c r="AS60" s="414"/>
      <c r="AT60" s="414"/>
      <c r="BC60" s="414"/>
      <c r="BD60" s="414"/>
      <c r="BE60" s="414"/>
      <c r="BF60" s="414"/>
      <c r="BO60" s="414"/>
      <c r="BP60" s="414"/>
      <c r="BQ60" s="414"/>
      <c r="BR60" s="414"/>
      <c r="CA60" s="414"/>
      <c r="CB60" s="414"/>
      <c r="CC60" s="414"/>
      <c r="CD60" s="414"/>
      <c r="CM60" s="414"/>
      <c r="CN60" s="414"/>
      <c r="CO60" s="414"/>
      <c r="CP60" s="414"/>
      <c r="CY60" s="414"/>
      <c r="CZ60" s="414"/>
      <c r="DA60" s="414"/>
      <c r="DB60" s="414"/>
      <c r="DC60" s="414"/>
      <c r="DD60" s="413"/>
      <c r="DE60" s="408"/>
    </row>
    <row r="61" spans="1:109" s="402" customFormat="1" ht="13.5">
      <c r="A61" s="386"/>
      <c r="B61" s="412"/>
      <c r="C61" s="411"/>
      <c r="D61" s="411"/>
      <c r="E61" s="411"/>
      <c r="F61" s="411"/>
      <c r="G61" s="411"/>
      <c r="H61" s="411"/>
      <c r="I61" s="411"/>
      <c r="J61" s="411"/>
      <c r="K61" s="411"/>
      <c r="L61" s="411"/>
      <c r="M61" s="410"/>
      <c r="N61" s="410"/>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0"/>
      <c r="AT61" s="410"/>
      <c r="AU61" s="411"/>
      <c r="AV61" s="411"/>
      <c r="AW61" s="411"/>
      <c r="AX61" s="411"/>
      <c r="AY61" s="411"/>
      <c r="AZ61" s="411"/>
      <c r="BA61" s="411"/>
      <c r="BB61" s="411"/>
      <c r="BC61" s="411"/>
      <c r="BD61" s="411"/>
      <c r="BE61" s="410"/>
      <c r="BF61" s="410"/>
      <c r="BG61" s="411"/>
      <c r="BH61" s="411"/>
      <c r="BI61" s="411"/>
      <c r="BJ61" s="411"/>
      <c r="BK61" s="411"/>
      <c r="BL61" s="411"/>
      <c r="BM61" s="411"/>
      <c r="BN61" s="411"/>
      <c r="BO61" s="411"/>
      <c r="BP61" s="411"/>
      <c r="BQ61" s="410"/>
      <c r="BR61" s="410"/>
      <c r="BS61" s="411"/>
      <c r="BT61" s="411"/>
      <c r="BU61" s="411"/>
      <c r="BV61" s="411"/>
      <c r="BW61" s="411"/>
      <c r="BX61" s="411"/>
      <c r="BY61" s="411"/>
      <c r="BZ61" s="411"/>
      <c r="CA61" s="411"/>
      <c r="CB61" s="411"/>
      <c r="CC61" s="410"/>
      <c r="CD61" s="410"/>
      <c r="CE61" s="411"/>
      <c r="CF61" s="411"/>
      <c r="CG61" s="411"/>
      <c r="CH61" s="411"/>
      <c r="CI61" s="411"/>
      <c r="CJ61" s="411"/>
      <c r="CK61" s="411"/>
      <c r="CL61" s="411"/>
      <c r="CM61" s="411"/>
      <c r="CN61" s="411"/>
      <c r="CO61" s="410"/>
      <c r="CP61" s="410"/>
      <c r="CQ61" s="411"/>
      <c r="CR61" s="411"/>
      <c r="CS61" s="411"/>
      <c r="CT61" s="411"/>
      <c r="CU61" s="411"/>
      <c r="CV61" s="411"/>
      <c r="CW61" s="411"/>
      <c r="CX61" s="411"/>
      <c r="CY61" s="411"/>
      <c r="CZ61" s="411"/>
      <c r="DA61" s="410"/>
      <c r="DB61" s="410"/>
      <c r="DC61" s="410"/>
      <c r="DD61" s="409"/>
      <c r="DE61" s="408"/>
    </row>
    <row r="62" spans="1:109" ht="13.5">
      <c r="B62" s="407"/>
      <c r="C62" s="407"/>
      <c r="D62" s="407"/>
      <c r="E62" s="407"/>
      <c r="F62" s="407"/>
      <c r="G62" s="407"/>
      <c r="H62" s="407"/>
      <c r="I62" s="407"/>
      <c r="J62" s="407"/>
      <c r="K62" s="407"/>
      <c r="L62" s="407"/>
      <c r="M62" s="407"/>
      <c r="N62" s="407"/>
      <c r="O62" s="407"/>
      <c r="P62" s="407"/>
      <c r="Q62" s="407"/>
      <c r="R62" s="407"/>
      <c r="S62" s="407"/>
      <c r="T62" s="407"/>
      <c r="U62" s="407"/>
      <c r="V62" s="407"/>
      <c r="W62" s="407"/>
      <c r="X62" s="407"/>
      <c r="Y62" s="407"/>
      <c r="Z62" s="407"/>
      <c r="AA62" s="407"/>
      <c r="AB62" s="407"/>
      <c r="AC62" s="407"/>
      <c r="AD62" s="407"/>
      <c r="AE62" s="407"/>
      <c r="AF62" s="407"/>
      <c r="AG62" s="407"/>
      <c r="AH62" s="407"/>
      <c r="AI62" s="407"/>
      <c r="AJ62" s="407"/>
      <c r="AK62" s="407"/>
      <c r="AL62" s="407"/>
      <c r="AM62" s="407"/>
      <c r="AN62" s="407"/>
      <c r="AO62" s="407"/>
      <c r="AP62" s="407"/>
      <c r="AQ62" s="407"/>
      <c r="AR62" s="407"/>
      <c r="AS62" s="407"/>
      <c r="AT62" s="407"/>
      <c r="AU62" s="407"/>
      <c r="AV62" s="407"/>
      <c r="AW62" s="407"/>
      <c r="AX62" s="407"/>
      <c r="AY62" s="407"/>
      <c r="AZ62" s="407"/>
      <c r="BA62" s="407"/>
      <c r="BB62" s="407"/>
      <c r="BC62" s="407"/>
      <c r="BD62" s="407"/>
      <c r="BE62" s="407"/>
      <c r="BF62" s="407"/>
      <c r="BG62" s="407"/>
      <c r="BH62" s="407"/>
      <c r="BI62" s="407"/>
      <c r="BJ62" s="407"/>
      <c r="BK62" s="407"/>
      <c r="BL62" s="407"/>
      <c r="BM62" s="407"/>
      <c r="BN62" s="407"/>
      <c r="BO62" s="407"/>
      <c r="BP62" s="407"/>
      <c r="BQ62" s="407"/>
      <c r="BR62" s="407"/>
      <c r="BS62" s="407"/>
      <c r="BT62" s="407"/>
      <c r="BU62" s="407"/>
      <c r="BV62" s="407"/>
      <c r="BW62" s="407"/>
      <c r="BX62" s="407"/>
      <c r="BY62" s="407"/>
      <c r="BZ62" s="407"/>
      <c r="CA62" s="407"/>
      <c r="CB62" s="407"/>
      <c r="CC62" s="407"/>
      <c r="CD62" s="407"/>
      <c r="CE62" s="407"/>
      <c r="CF62" s="407"/>
      <c r="CG62" s="407"/>
      <c r="CH62" s="407"/>
      <c r="CI62" s="407"/>
      <c r="CJ62" s="407"/>
      <c r="CK62" s="407"/>
      <c r="CL62" s="407"/>
      <c r="CM62" s="407"/>
      <c r="CN62" s="407"/>
      <c r="CO62" s="407"/>
      <c r="CP62" s="407"/>
      <c r="CQ62" s="407"/>
      <c r="CR62" s="407"/>
      <c r="CS62" s="407"/>
      <c r="CT62" s="407"/>
      <c r="CU62" s="407"/>
      <c r="CV62" s="407"/>
      <c r="CW62" s="407"/>
      <c r="CX62" s="407"/>
      <c r="CY62" s="407"/>
      <c r="CZ62" s="407"/>
      <c r="DA62" s="407"/>
      <c r="DB62" s="407"/>
      <c r="DC62" s="407"/>
      <c r="DD62" s="407"/>
      <c r="DE62" s="386"/>
    </row>
    <row r="63" spans="1:109" ht="17.25">
      <c r="B63" s="406" t="s">
        <v>612</v>
      </c>
    </row>
    <row r="64" spans="1:109" ht="13.5">
      <c r="B64" s="387"/>
      <c r="G64" s="403"/>
      <c r="I64" s="405"/>
      <c r="J64" s="405"/>
      <c r="K64" s="405"/>
      <c r="L64" s="405"/>
      <c r="M64" s="405"/>
      <c r="N64" s="404"/>
      <c r="AM64" s="403"/>
      <c r="AN64" s="403" t="s">
        <v>611</v>
      </c>
      <c r="AP64" s="402"/>
      <c r="AQ64" s="402"/>
      <c r="AR64" s="402"/>
      <c r="AY64" s="403"/>
      <c r="BA64" s="402"/>
      <c r="BB64" s="402"/>
      <c r="BC64" s="402"/>
      <c r="BK64" s="403"/>
      <c r="BM64" s="402"/>
      <c r="BN64" s="402"/>
      <c r="BO64" s="402"/>
      <c r="BW64" s="403"/>
      <c r="BY64" s="402"/>
      <c r="BZ64" s="402"/>
      <c r="CA64" s="402"/>
      <c r="CI64" s="403"/>
      <c r="CK64" s="402"/>
      <c r="CL64" s="402"/>
      <c r="CM64" s="402"/>
      <c r="CU64" s="403"/>
      <c r="CW64" s="402"/>
      <c r="CX64" s="402"/>
      <c r="CY64" s="402"/>
    </row>
    <row r="65" spans="2:107" ht="13.5">
      <c r="B65" s="387"/>
      <c r="AN65" s="1310" t="s">
        <v>610</v>
      </c>
      <c r="AO65" s="1311"/>
      <c r="AP65" s="1311"/>
      <c r="AQ65" s="1311"/>
      <c r="AR65" s="1311"/>
      <c r="AS65" s="1311"/>
      <c r="AT65" s="1311"/>
      <c r="AU65" s="1311"/>
      <c r="AV65" s="1311"/>
      <c r="AW65" s="1311"/>
      <c r="AX65" s="1311"/>
      <c r="AY65" s="1311"/>
      <c r="AZ65" s="1311"/>
      <c r="BA65" s="1311"/>
      <c r="BB65" s="1311"/>
      <c r="BC65" s="1311"/>
      <c r="BD65" s="1311"/>
      <c r="BE65" s="1311"/>
      <c r="BF65" s="1311"/>
      <c r="BG65" s="1311"/>
      <c r="BH65" s="1311"/>
      <c r="BI65" s="1311"/>
      <c r="BJ65" s="1311"/>
      <c r="BK65" s="1311"/>
      <c r="BL65" s="1311"/>
      <c r="BM65" s="1311"/>
      <c r="BN65" s="1311"/>
      <c r="BO65" s="1311"/>
      <c r="BP65" s="1311"/>
      <c r="BQ65" s="1311"/>
      <c r="BR65" s="1311"/>
      <c r="BS65" s="1311"/>
      <c r="BT65" s="1311"/>
      <c r="BU65" s="1311"/>
      <c r="BV65" s="1311"/>
      <c r="BW65" s="1311"/>
      <c r="BX65" s="1311"/>
      <c r="BY65" s="1311"/>
      <c r="BZ65" s="1311"/>
      <c r="CA65" s="1311"/>
      <c r="CB65" s="1311"/>
      <c r="CC65" s="1311"/>
      <c r="CD65" s="1311"/>
      <c r="CE65" s="1311"/>
      <c r="CF65" s="1311"/>
      <c r="CG65" s="1311"/>
      <c r="CH65" s="1311"/>
      <c r="CI65" s="1311"/>
      <c r="CJ65" s="1311"/>
      <c r="CK65" s="1311"/>
      <c r="CL65" s="1311"/>
      <c r="CM65" s="1311"/>
      <c r="CN65" s="1311"/>
      <c r="CO65" s="1311"/>
      <c r="CP65" s="1311"/>
      <c r="CQ65" s="1311"/>
      <c r="CR65" s="1311"/>
      <c r="CS65" s="1311"/>
      <c r="CT65" s="1311"/>
      <c r="CU65" s="1311"/>
      <c r="CV65" s="1311"/>
      <c r="CW65" s="1311"/>
      <c r="CX65" s="1311"/>
      <c r="CY65" s="1311"/>
      <c r="CZ65" s="1311"/>
      <c r="DA65" s="1311"/>
      <c r="DB65" s="1311"/>
      <c r="DC65" s="1312"/>
    </row>
    <row r="66" spans="2:107" ht="13.5">
      <c r="B66" s="387"/>
      <c r="AN66" s="1313"/>
      <c r="AO66" s="1314"/>
      <c r="AP66" s="1314"/>
      <c r="AQ66" s="1314"/>
      <c r="AR66" s="1314"/>
      <c r="AS66" s="1314"/>
      <c r="AT66" s="1314"/>
      <c r="AU66" s="1314"/>
      <c r="AV66" s="1314"/>
      <c r="AW66" s="1314"/>
      <c r="AX66" s="1314"/>
      <c r="AY66" s="1314"/>
      <c r="AZ66" s="1314"/>
      <c r="BA66" s="1314"/>
      <c r="BB66" s="1314"/>
      <c r="BC66" s="1314"/>
      <c r="BD66" s="1314"/>
      <c r="BE66" s="1314"/>
      <c r="BF66" s="1314"/>
      <c r="BG66" s="1314"/>
      <c r="BH66" s="1314"/>
      <c r="BI66" s="1314"/>
      <c r="BJ66" s="1314"/>
      <c r="BK66" s="1314"/>
      <c r="BL66" s="1314"/>
      <c r="BM66" s="1314"/>
      <c r="BN66" s="1314"/>
      <c r="BO66" s="1314"/>
      <c r="BP66" s="1314"/>
      <c r="BQ66" s="1314"/>
      <c r="BR66" s="1314"/>
      <c r="BS66" s="1314"/>
      <c r="BT66" s="1314"/>
      <c r="BU66" s="1314"/>
      <c r="BV66" s="1314"/>
      <c r="BW66" s="1314"/>
      <c r="BX66" s="1314"/>
      <c r="BY66" s="1314"/>
      <c r="BZ66" s="1314"/>
      <c r="CA66" s="1314"/>
      <c r="CB66" s="1314"/>
      <c r="CC66" s="1314"/>
      <c r="CD66" s="1314"/>
      <c r="CE66" s="1314"/>
      <c r="CF66" s="1314"/>
      <c r="CG66" s="1314"/>
      <c r="CH66" s="1314"/>
      <c r="CI66" s="1314"/>
      <c r="CJ66" s="1314"/>
      <c r="CK66" s="1314"/>
      <c r="CL66" s="1314"/>
      <c r="CM66" s="1314"/>
      <c r="CN66" s="1314"/>
      <c r="CO66" s="1314"/>
      <c r="CP66" s="1314"/>
      <c r="CQ66" s="1314"/>
      <c r="CR66" s="1314"/>
      <c r="CS66" s="1314"/>
      <c r="CT66" s="1314"/>
      <c r="CU66" s="1314"/>
      <c r="CV66" s="1314"/>
      <c r="CW66" s="1314"/>
      <c r="CX66" s="1314"/>
      <c r="CY66" s="1314"/>
      <c r="CZ66" s="1314"/>
      <c r="DA66" s="1314"/>
      <c r="DB66" s="1314"/>
      <c r="DC66" s="1315"/>
    </row>
    <row r="67" spans="2:107" ht="13.5">
      <c r="B67" s="387"/>
      <c r="AN67" s="1313"/>
      <c r="AO67" s="1314"/>
      <c r="AP67" s="1314"/>
      <c r="AQ67" s="1314"/>
      <c r="AR67" s="1314"/>
      <c r="AS67" s="1314"/>
      <c r="AT67" s="1314"/>
      <c r="AU67" s="1314"/>
      <c r="AV67" s="1314"/>
      <c r="AW67" s="1314"/>
      <c r="AX67" s="1314"/>
      <c r="AY67" s="1314"/>
      <c r="AZ67" s="1314"/>
      <c r="BA67" s="1314"/>
      <c r="BB67" s="1314"/>
      <c r="BC67" s="1314"/>
      <c r="BD67" s="1314"/>
      <c r="BE67" s="1314"/>
      <c r="BF67" s="1314"/>
      <c r="BG67" s="1314"/>
      <c r="BH67" s="1314"/>
      <c r="BI67" s="1314"/>
      <c r="BJ67" s="1314"/>
      <c r="BK67" s="1314"/>
      <c r="BL67" s="1314"/>
      <c r="BM67" s="1314"/>
      <c r="BN67" s="1314"/>
      <c r="BO67" s="1314"/>
      <c r="BP67" s="1314"/>
      <c r="BQ67" s="1314"/>
      <c r="BR67" s="1314"/>
      <c r="BS67" s="1314"/>
      <c r="BT67" s="1314"/>
      <c r="BU67" s="1314"/>
      <c r="BV67" s="1314"/>
      <c r="BW67" s="1314"/>
      <c r="BX67" s="1314"/>
      <c r="BY67" s="1314"/>
      <c r="BZ67" s="1314"/>
      <c r="CA67" s="1314"/>
      <c r="CB67" s="1314"/>
      <c r="CC67" s="1314"/>
      <c r="CD67" s="1314"/>
      <c r="CE67" s="1314"/>
      <c r="CF67" s="1314"/>
      <c r="CG67" s="1314"/>
      <c r="CH67" s="1314"/>
      <c r="CI67" s="1314"/>
      <c r="CJ67" s="1314"/>
      <c r="CK67" s="1314"/>
      <c r="CL67" s="1314"/>
      <c r="CM67" s="1314"/>
      <c r="CN67" s="1314"/>
      <c r="CO67" s="1314"/>
      <c r="CP67" s="1314"/>
      <c r="CQ67" s="1314"/>
      <c r="CR67" s="1314"/>
      <c r="CS67" s="1314"/>
      <c r="CT67" s="1314"/>
      <c r="CU67" s="1314"/>
      <c r="CV67" s="1314"/>
      <c r="CW67" s="1314"/>
      <c r="CX67" s="1314"/>
      <c r="CY67" s="1314"/>
      <c r="CZ67" s="1314"/>
      <c r="DA67" s="1314"/>
      <c r="DB67" s="1314"/>
      <c r="DC67" s="1315"/>
    </row>
    <row r="68" spans="2:107" ht="13.5">
      <c r="B68" s="387"/>
      <c r="AN68" s="1313"/>
      <c r="AO68" s="1314"/>
      <c r="AP68" s="1314"/>
      <c r="AQ68" s="1314"/>
      <c r="AR68" s="1314"/>
      <c r="AS68" s="1314"/>
      <c r="AT68" s="1314"/>
      <c r="AU68" s="1314"/>
      <c r="AV68" s="1314"/>
      <c r="AW68" s="1314"/>
      <c r="AX68" s="1314"/>
      <c r="AY68" s="1314"/>
      <c r="AZ68" s="1314"/>
      <c r="BA68" s="1314"/>
      <c r="BB68" s="1314"/>
      <c r="BC68" s="1314"/>
      <c r="BD68" s="1314"/>
      <c r="BE68" s="1314"/>
      <c r="BF68" s="1314"/>
      <c r="BG68" s="1314"/>
      <c r="BH68" s="1314"/>
      <c r="BI68" s="1314"/>
      <c r="BJ68" s="1314"/>
      <c r="BK68" s="1314"/>
      <c r="BL68" s="1314"/>
      <c r="BM68" s="1314"/>
      <c r="BN68" s="1314"/>
      <c r="BO68" s="1314"/>
      <c r="BP68" s="1314"/>
      <c r="BQ68" s="1314"/>
      <c r="BR68" s="1314"/>
      <c r="BS68" s="1314"/>
      <c r="BT68" s="1314"/>
      <c r="BU68" s="1314"/>
      <c r="BV68" s="1314"/>
      <c r="BW68" s="1314"/>
      <c r="BX68" s="1314"/>
      <c r="BY68" s="1314"/>
      <c r="BZ68" s="1314"/>
      <c r="CA68" s="1314"/>
      <c r="CB68" s="1314"/>
      <c r="CC68" s="1314"/>
      <c r="CD68" s="1314"/>
      <c r="CE68" s="1314"/>
      <c r="CF68" s="1314"/>
      <c r="CG68" s="1314"/>
      <c r="CH68" s="1314"/>
      <c r="CI68" s="1314"/>
      <c r="CJ68" s="1314"/>
      <c r="CK68" s="1314"/>
      <c r="CL68" s="1314"/>
      <c r="CM68" s="1314"/>
      <c r="CN68" s="1314"/>
      <c r="CO68" s="1314"/>
      <c r="CP68" s="1314"/>
      <c r="CQ68" s="1314"/>
      <c r="CR68" s="1314"/>
      <c r="CS68" s="1314"/>
      <c r="CT68" s="1314"/>
      <c r="CU68" s="1314"/>
      <c r="CV68" s="1314"/>
      <c r="CW68" s="1314"/>
      <c r="CX68" s="1314"/>
      <c r="CY68" s="1314"/>
      <c r="CZ68" s="1314"/>
      <c r="DA68" s="1314"/>
      <c r="DB68" s="1314"/>
      <c r="DC68" s="1315"/>
    </row>
    <row r="69" spans="2:107" ht="13.5">
      <c r="B69" s="387"/>
      <c r="AN69" s="1316"/>
      <c r="AO69" s="1317"/>
      <c r="AP69" s="1317"/>
      <c r="AQ69" s="1317"/>
      <c r="AR69" s="1317"/>
      <c r="AS69" s="1317"/>
      <c r="AT69" s="1317"/>
      <c r="AU69" s="1317"/>
      <c r="AV69" s="1317"/>
      <c r="AW69" s="1317"/>
      <c r="AX69" s="1317"/>
      <c r="AY69" s="1317"/>
      <c r="AZ69" s="1317"/>
      <c r="BA69" s="1317"/>
      <c r="BB69" s="1317"/>
      <c r="BC69" s="1317"/>
      <c r="BD69" s="1317"/>
      <c r="BE69" s="1317"/>
      <c r="BF69" s="1317"/>
      <c r="BG69" s="1317"/>
      <c r="BH69" s="1317"/>
      <c r="BI69" s="1317"/>
      <c r="BJ69" s="1317"/>
      <c r="BK69" s="1317"/>
      <c r="BL69" s="1317"/>
      <c r="BM69" s="1317"/>
      <c r="BN69" s="1317"/>
      <c r="BO69" s="1317"/>
      <c r="BP69" s="1317"/>
      <c r="BQ69" s="1317"/>
      <c r="BR69" s="1317"/>
      <c r="BS69" s="1317"/>
      <c r="BT69" s="1317"/>
      <c r="BU69" s="1317"/>
      <c r="BV69" s="1317"/>
      <c r="BW69" s="1317"/>
      <c r="BX69" s="1317"/>
      <c r="BY69" s="1317"/>
      <c r="BZ69" s="1317"/>
      <c r="CA69" s="1317"/>
      <c r="CB69" s="1317"/>
      <c r="CC69" s="1317"/>
      <c r="CD69" s="1317"/>
      <c r="CE69" s="1317"/>
      <c r="CF69" s="1317"/>
      <c r="CG69" s="1317"/>
      <c r="CH69" s="1317"/>
      <c r="CI69" s="1317"/>
      <c r="CJ69" s="1317"/>
      <c r="CK69" s="1317"/>
      <c r="CL69" s="1317"/>
      <c r="CM69" s="1317"/>
      <c r="CN69" s="1317"/>
      <c r="CO69" s="1317"/>
      <c r="CP69" s="1317"/>
      <c r="CQ69" s="1317"/>
      <c r="CR69" s="1317"/>
      <c r="CS69" s="1317"/>
      <c r="CT69" s="1317"/>
      <c r="CU69" s="1317"/>
      <c r="CV69" s="1317"/>
      <c r="CW69" s="1317"/>
      <c r="CX69" s="1317"/>
      <c r="CY69" s="1317"/>
      <c r="CZ69" s="1317"/>
      <c r="DA69" s="1317"/>
      <c r="DB69" s="1317"/>
      <c r="DC69" s="1318"/>
    </row>
    <row r="70" spans="2:107" ht="13.5">
      <c r="B70" s="387"/>
      <c r="H70" s="401"/>
      <c r="I70" s="401"/>
      <c r="J70" s="399"/>
      <c r="K70" s="399"/>
      <c r="L70" s="398"/>
      <c r="M70" s="399"/>
      <c r="N70" s="398"/>
      <c r="AN70" s="394"/>
      <c r="AO70" s="394"/>
      <c r="AP70" s="394"/>
      <c r="AZ70" s="394"/>
      <c r="BA70" s="394"/>
      <c r="BB70" s="394"/>
      <c r="BL70" s="394"/>
      <c r="BM70" s="394"/>
      <c r="BN70" s="394"/>
      <c r="BX70" s="394"/>
      <c r="BY70" s="394"/>
      <c r="BZ70" s="394"/>
      <c r="CJ70" s="394"/>
      <c r="CK70" s="394"/>
      <c r="CL70" s="394"/>
      <c r="CV70" s="394"/>
      <c r="CW70" s="394"/>
      <c r="CX70" s="394"/>
    </row>
    <row r="71" spans="2:107" ht="13.5">
      <c r="B71" s="387"/>
      <c r="G71" s="397"/>
      <c r="I71" s="400"/>
      <c r="J71" s="399"/>
      <c r="K71" s="399"/>
      <c r="L71" s="398"/>
      <c r="M71" s="399"/>
      <c r="N71" s="398"/>
      <c r="AM71" s="397"/>
      <c r="AN71" s="386" t="s">
        <v>609</v>
      </c>
    </row>
    <row r="72" spans="2:107" ht="13.5">
      <c r="B72" s="387"/>
      <c r="G72" s="1319"/>
      <c r="H72" s="1319"/>
      <c r="I72" s="1319"/>
      <c r="J72" s="1319"/>
      <c r="K72" s="396"/>
      <c r="L72" s="396"/>
      <c r="M72" s="395"/>
      <c r="N72" s="395"/>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23" t="s">
        <v>556</v>
      </c>
      <c r="BQ72" s="1323"/>
      <c r="BR72" s="1323"/>
      <c r="BS72" s="1323"/>
      <c r="BT72" s="1323"/>
      <c r="BU72" s="1323"/>
      <c r="BV72" s="1323"/>
      <c r="BW72" s="1323"/>
      <c r="BX72" s="1323" t="s">
        <v>557</v>
      </c>
      <c r="BY72" s="1323"/>
      <c r="BZ72" s="1323"/>
      <c r="CA72" s="1323"/>
      <c r="CB72" s="1323"/>
      <c r="CC72" s="1323"/>
      <c r="CD72" s="1323"/>
      <c r="CE72" s="1323"/>
      <c r="CF72" s="1323" t="s">
        <v>558</v>
      </c>
      <c r="CG72" s="1323"/>
      <c r="CH72" s="1323"/>
      <c r="CI72" s="1323"/>
      <c r="CJ72" s="1323"/>
      <c r="CK72" s="1323"/>
      <c r="CL72" s="1323"/>
      <c r="CM72" s="1323"/>
      <c r="CN72" s="1323" t="s">
        <v>559</v>
      </c>
      <c r="CO72" s="1323"/>
      <c r="CP72" s="1323"/>
      <c r="CQ72" s="1323"/>
      <c r="CR72" s="1323"/>
      <c r="CS72" s="1323"/>
      <c r="CT72" s="1323"/>
      <c r="CU72" s="1323"/>
      <c r="CV72" s="1323" t="s">
        <v>560</v>
      </c>
      <c r="CW72" s="1323"/>
      <c r="CX72" s="1323"/>
      <c r="CY72" s="1323"/>
      <c r="CZ72" s="1323"/>
      <c r="DA72" s="1323"/>
      <c r="DB72" s="1323"/>
      <c r="DC72" s="1323"/>
    </row>
    <row r="73" spans="2:107" ht="13.5">
      <c r="B73" s="387"/>
      <c r="G73" s="1328"/>
      <c r="H73" s="1328"/>
      <c r="I73" s="1328"/>
      <c r="J73" s="1328"/>
      <c r="K73" s="1329"/>
      <c r="L73" s="1329"/>
      <c r="M73" s="1329"/>
      <c r="N73" s="1329"/>
      <c r="AM73" s="394"/>
      <c r="AN73" s="1324" t="s">
        <v>608</v>
      </c>
      <c r="AO73" s="1324"/>
      <c r="AP73" s="1324"/>
      <c r="AQ73" s="1324"/>
      <c r="AR73" s="1324"/>
      <c r="AS73" s="1324"/>
      <c r="AT73" s="1324"/>
      <c r="AU73" s="1324"/>
      <c r="AV73" s="1324"/>
      <c r="AW73" s="1324"/>
      <c r="AX73" s="1324"/>
      <c r="AY73" s="1324"/>
      <c r="AZ73" s="1324"/>
      <c r="BA73" s="1324"/>
      <c r="BB73" s="1324" t="s">
        <v>606</v>
      </c>
      <c r="BC73" s="1324"/>
      <c r="BD73" s="1324"/>
      <c r="BE73" s="1324"/>
      <c r="BF73" s="1324"/>
      <c r="BG73" s="1324"/>
      <c r="BH73" s="1324"/>
      <c r="BI73" s="1324"/>
      <c r="BJ73" s="1324"/>
      <c r="BK73" s="1324"/>
      <c r="BL73" s="1324"/>
      <c r="BM73" s="1324"/>
      <c r="BN73" s="1324"/>
      <c r="BO73" s="1324"/>
      <c r="BP73" s="1309"/>
      <c r="BQ73" s="1309"/>
      <c r="BR73" s="1309"/>
      <c r="BS73" s="1309"/>
      <c r="BT73" s="1309"/>
      <c r="BU73" s="1309"/>
      <c r="BV73" s="1309"/>
      <c r="BW73" s="1309"/>
      <c r="BX73" s="1309"/>
      <c r="BY73" s="1309"/>
      <c r="BZ73" s="1309"/>
      <c r="CA73" s="1309"/>
      <c r="CB73" s="1309"/>
      <c r="CC73" s="1309"/>
      <c r="CD73" s="1309"/>
      <c r="CE73" s="1309"/>
      <c r="CF73" s="1309"/>
      <c r="CG73" s="1309"/>
      <c r="CH73" s="1309"/>
      <c r="CI73" s="1309"/>
      <c r="CJ73" s="1309"/>
      <c r="CK73" s="1309"/>
      <c r="CL73" s="1309"/>
      <c r="CM73" s="1309"/>
      <c r="CN73" s="1309"/>
      <c r="CO73" s="1309"/>
      <c r="CP73" s="1309"/>
      <c r="CQ73" s="1309"/>
      <c r="CR73" s="1309"/>
      <c r="CS73" s="1309"/>
      <c r="CT73" s="1309"/>
      <c r="CU73" s="1309"/>
      <c r="CV73" s="1309"/>
      <c r="CW73" s="1309"/>
      <c r="CX73" s="1309"/>
      <c r="CY73" s="1309"/>
      <c r="CZ73" s="1309"/>
      <c r="DA73" s="1309"/>
      <c r="DB73" s="1309"/>
      <c r="DC73" s="1309"/>
    </row>
    <row r="74" spans="2:107" ht="13.5">
      <c r="B74" s="387"/>
      <c r="G74" s="1328"/>
      <c r="H74" s="1328"/>
      <c r="I74" s="1328"/>
      <c r="J74" s="1328"/>
      <c r="K74" s="1329"/>
      <c r="L74" s="1329"/>
      <c r="M74" s="1329"/>
      <c r="N74" s="1329"/>
      <c r="AM74" s="394"/>
      <c r="AN74" s="1324"/>
      <c r="AO74" s="1324"/>
      <c r="AP74" s="1324"/>
      <c r="AQ74" s="1324"/>
      <c r="AR74" s="1324"/>
      <c r="AS74" s="1324"/>
      <c r="AT74" s="1324"/>
      <c r="AU74" s="1324"/>
      <c r="AV74" s="1324"/>
      <c r="AW74" s="1324"/>
      <c r="AX74" s="1324"/>
      <c r="AY74" s="1324"/>
      <c r="AZ74" s="1324"/>
      <c r="BA74" s="1324"/>
      <c r="BB74" s="1324"/>
      <c r="BC74" s="1324"/>
      <c r="BD74" s="1324"/>
      <c r="BE74" s="1324"/>
      <c r="BF74" s="1324"/>
      <c r="BG74" s="1324"/>
      <c r="BH74" s="1324"/>
      <c r="BI74" s="1324"/>
      <c r="BJ74" s="1324"/>
      <c r="BK74" s="1324"/>
      <c r="BL74" s="1324"/>
      <c r="BM74" s="1324"/>
      <c r="BN74" s="1324"/>
      <c r="BO74" s="1324"/>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ht="13.5">
      <c r="B75" s="387"/>
      <c r="G75" s="1328"/>
      <c r="H75" s="1328"/>
      <c r="I75" s="1319"/>
      <c r="J75" s="1319"/>
      <c r="K75" s="1325"/>
      <c r="L75" s="1325"/>
      <c r="M75" s="1325"/>
      <c r="N75" s="1325"/>
      <c r="AM75" s="394"/>
      <c r="AN75" s="1324"/>
      <c r="AO75" s="1324"/>
      <c r="AP75" s="1324"/>
      <c r="AQ75" s="1324"/>
      <c r="AR75" s="1324"/>
      <c r="AS75" s="1324"/>
      <c r="AT75" s="1324"/>
      <c r="AU75" s="1324"/>
      <c r="AV75" s="1324"/>
      <c r="AW75" s="1324"/>
      <c r="AX75" s="1324"/>
      <c r="AY75" s="1324"/>
      <c r="AZ75" s="1324"/>
      <c r="BA75" s="1324"/>
      <c r="BB75" s="1324" t="s">
        <v>605</v>
      </c>
      <c r="BC75" s="1324"/>
      <c r="BD75" s="1324"/>
      <c r="BE75" s="1324"/>
      <c r="BF75" s="1324"/>
      <c r="BG75" s="1324"/>
      <c r="BH75" s="1324"/>
      <c r="BI75" s="1324"/>
      <c r="BJ75" s="1324"/>
      <c r="BK75" s="1324"/>
      <c r="BL75" s="1324"/>
      <c r="BM75" s="1324"/>
      <c r="BN75" s="1324"/>
      <c r="BO75" s="1324"/>
      <c r="BP75" s="1309">
        <v>4</v>
      </c>
      <c r="BQ75" s="1309"/>
      <c r="BR75" s="1309"/>
      <c r="BS75" s="1309"/>
      <c r="BT75" s="1309"/>
      <c r="BU75" s="1309"/>
      <c r="BV75" s="1309"/>
      <c r="BW75" s="1309"/>
      <c r="BX75" s="1309">
        <v>3.2</v>
      </c>
      <c r="BY75" s="1309"/>
      <c r="BZ75" s="1309"/>
      <c r="CA75" s="1309"/>
      <c r="CB75" s="1309"/>
      <c r="CC75" s="1309"/>
      <c r="CD75" s="1309"/>
      <c r="CE75" s="1309"/>
      <c r="CF75" s="1309">
        <v>2.7</v>
      </c>
      <c r="CG75" s="1309"/>
      <c r="CH75" s="1309"/>
      <c r="CI75" s="1309"/>
      <c r="CJ75" s="1309"/>
      <c r="CK75" s="1309"/>
      <c r="CL75" s="1309"/>
      <c r="CM75" s="1309"/>
      <c r="CN75" s="1309">
        <v>2.7</v>
      </c>
      <c r="CO75" s="1309"/>
      <c r="CP75" s="1309"/>
      <c r="CQ75" s="1309"/>
      <c r="CR75" s="1309"/>
      <c r="CS75" s="1309"/>
      <c r="CT75" s="1309"/>
      <c r="CU75" s="1309"/>
      <c r="CV75" s="1309">
        <v>2.8</v>
      </c>
      <c r="CW75" s="1309"/>
      <c r="CX75" s="1309"/>
      <c r="CY75" s="1309"/>
      <c r="CZ75" s="1309"/>
      <c r="DA75" s="1309"/>
      <c r="DB75" s="1309"/>
      <c r="DC75" s="1309"/>
    </row>
    <row r="76" spans="2:107" ht="13.5">
      <c r="B76" s="387"/>
      <c r="G76" s="1328"/>
      <c r="H76" s="1328"/>
      <c r="I76" s="1319"/>
      <c r="J76" s="1319"/>
      <c r="K76" s="1325"/>
      <c r="L76" s="1325"/>
      <c r="M76" s="1325"/>
      <c r="N76" s="1325"/>
      <c r="AM76" s="394"/>
      <c r="AN76" s="1324"/>
      <c r="AO76" s="1324"/>
      <c r="AP76" s="1324"/>
      <c r="AQ76" s="1324"/>
      <c r="AR76" s="1324"/>
      <c r="AS76" s="1324"/>
      <c r="AT76" s="1324"/>
      <c r="AU76" s="1324"/>
      <c r="AV76" s="1324"/>
      <c r="AW76" s="1324"/>
      <c r="AX76" s="1324"/>
      <c r="AY76" s="1324"/>
      <c r="AZ76" s="1324"/>
      <c r="BA76" s="1324"/>
      <c r="BB76" s="1324"/>
      <c r="BC76" s="1324"/>
      <c r="BD76" s="1324"/>
      <c r="BE76" s="1324"/>
      <c r="BF76" s="1324"/>
      <c r="BG76" s="1324"/>
      <c r="BH76" s="1324"/>
      <c r="BI76" s="1324"/>
      <c r="BJ76" s="1324"/>
      <c r="BK76" s="1324"/>
      <c r="BL76" s="1324"/>
      <c r="BM76" s="1324"/>
      <c r="BN76" s="1324"/>
      <c r="BO76" s="1324"/>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ht="13.5">
      <c r="B77" s="387"/>
      <c r="G77" s="1319"/>
      <c r="H77" s="1319"/>
      <c r="I77" s="1319"/>
      <c r="J77" s="1319"/>
      <c r="K77" s="1329"/>
      <c r="L77" s="1329"/>
      <c r="M77" s="1329"/>
      <c r="N77" s="1329"/>
      <c r="AN77" s="1323" t="s">
        <v>607</v>
      </c>
      <c r="AO77" s="1323"/>
      <c r="AP77" s="1323"/>
      <c r="AQ77" s="1323"/>
      <c r="AR77" s="1323"/>
      <c r="AS77" s="1323"/>
      <c r="AT77" s="1323"/>
      <c r="AU77" s="1323"/>
      <c r="AV77" s="1323"/>
      <c r="AW77" s="1323"/>
      <c r="AX77" s="1323"/>
      <c r="AY77" s="1323"/>
      <c r="AZ77" s="1323"/>
      <c r="BA77" s="1323"/>
      <c r="BB77" s="1324" t="s">
        <v>606</v>
      </c>
      <c r="BC77" s="1324"/>
      <c r="BD77" s="1324"/>
      <c r="BE77" s="1324"/>
      <c r="BF77" s="1324"/>
      <c r="BG77" s="1324"/>
      <c r="BH77" s="1324"/>
      <c r="BI77" s="1324"/>
      <c r="BJ77" s="1324"/>
      <c r="BK77" s="1324"/>
      <c r="BL77" s="1324"/>
      <c r="BM77" s="1324"/>
      <c r="BN77" s="1324"/>
      <c r="BO77" s="1324"/>
      <c r="BP77" s="1309">
        <v>36.5</v>
      </c>
      <c r="BQ77" s="1309"/>
      <c r="BR77" s="1309"/>
      <c r="BS77" s="1309"/>
      <c r="BT77" s="1309"/>
      <c r="BU77" s="1309"/>
      <c r="BV77" s="1309"/>
      <c r="BW77" s="1309"/>
      <c r="BX77" s="1309">
        <v>32.9</v>
      </c>
      <c r="BY77" s="1309"/>
      <c r="BZ77" s="1309"/>
      <c r="CA77" s="1309"/>
      <c r="CB77" s="1309"/>
      <c r="CC77" s="1309"/>
      <c r="CD77" s="1309"/>
      <c r="CE77" s="1309"/>
      <c r="CF77" s="1309">
        <v>28.5</v>
      </c>
      <c r="CG77" s="1309"/>
      <c r="CH77" s="1309"/>
      <c r="CI77" s="1309"/>
      <c r="CJ77" s="1309"/>
      <c r="CK77" s="1309"/>
      <c r="CL77" s="1309"/>
      <c r="CM77" s="1309"/>
      <c r="CN77" s="1309">
        <v>20.5</v>
      </c>
      <c r="CO77" s="1309"/>
      <c r="CP77" s="1309"/>
      <c r="CQ77" s="1309"/>
      <c r="CR77" s="1309"/>
      <c r="CS77" s="1309"/>
      <c r="CT77" s="1309"/>
      <c r="CU77" s="1309"/>
      <c r="CV77" s="1309">
        <v>21.4</v>
      </c>
      <c r="CW77" s="1309"/>
      <c r="CX77" s="1309"/>
      <c r="CY77" s="1309"/>
      <c r="CZ77" s="1309"/>
      <c r="DA77" s="1309"/>
      <c r="DB77" s="1309"/>
      <c r="DC77" s="1309"/>
    </row>
    <row r="78" spans="2:107" ht="13.5">
      <c r="B78" s="387"/>
      <c r="G78" s="1319"/>
      <c r="H78" s="1319"/>
      <c r="I78" s="1319"/>
      <c r="J78" s="1319"/>
      <c r="K78" s="1329"/>
      <c r="L78" s="1329"/>
      <c r="M78" s="1329"/>
      <c r="N78" s="1329"/>
      <c r="AN78" s="1323"/>
      <c r="AO78" s="1323"/>
      <c r="AP78" s="1323"/>
      <c r="AQ78" s="1323"/>
      <c r="AR78" s="1323"/>
      <c r="AS78" s="1323"/>
      <c r="AT78" s="1323"/>
      <c r="AU78" s="1323"/>
      <c r="AV78" s="1323"/>
      <c r="AW78" s="1323"/>
      <c r="AX78" s="1323"/>
      <c r="AY78" s="1323"/>
      <c r="AZ78" s="1323"/>
      <c r="BA78" s="1323"/>
      <c r="BB78" s="1324"/>
      <c r="BC78" s="1324"/>
      <c r="BD78" s="1324"/>
      <c r="BE78" s="1324"/>
      <c r="BF78" s="1324"/>
      <c r="BG78" s="1324"/>
      <c r="BH78" s="1324"/>
      <c r="BI78" s="1324"/>
      <c r="BJ78" s="1324"/>
      <c r="BK78" s="1324"/>
      <c r="BL78" s="1324"/>
      <c r="BM78" s="1324"/>
      <c r="BN78" s="1324"/>
      <c r="BO78" s="1324"/>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ht="13.5">
      <c r="B79" s="387"/>
      <c r="G79" s="1319"/>
      <c r="H79" s="1319"/>
      <c r="I79" s="1327"/>
      <c r="J79" s="1327"/>
      <c r="K79" s="1330"/>
      <c r="L79" s="1330"/>
      <c r="M79" s="1330"/>
      <c r="N79" s="1330"/>
      <c r="AN79" s="1323"/>
      <c r="AO79" s="1323"/>
      <c r="AP79" s="1323"/>
      <c r="AQ79" s="1323"/>
      <c r="AR79" s="1323"/>
      <c r="AS79" s="1323"/>
      <c r="AT79" s="1323"/>
      <c r="AU79" s="1323"/>
      <c r="AV79" s="1323"/>
      <c r="AW79" s="1323"/>
      <c r="AX79" s="1323"/>
      <c r="AY79" s="1323"/>
      <c r="AZ79" s="1323"/>
      <c r="BA79" s="1323"/>
      <c r="BB79" s="1324" t="s">
        <v>605</v>
      </c>
      <c r="BC79" s="1324"/>
      <c r="BD79" s="1324"/>
      <c r="BE79" s="1324"/>
      <c r="BF79" s="1324"/>
      <c r="BG79" s="1324"/>
      <c r="BH79" s="1324"/>
      <c r="BI79" s="1324"/>
      <c r="BJ79" s="1324"/>
      <c r="BK79" s="1324"/>
      <c r="BL79" s="1324"/>
      <c r="BM79" s="1324"/>
      <c r="BN79" s="1324"/>
      <c r="BO79" s="1324"/>
      <c r="BP79" s="1309">
        <v>9</v>
      </c>
      <c r="BQ79" s="1309"/>
      <c r="BR79" s="1309"/>
      <c r="BS79" s="1309"/>
      <c r="BT79" s="1309"/>
      <c r="BU79" s="1309"/>
      <c r="BV79" s="1309"/>
      <c r="BW79" s="1309"/>
      <c r="BX79" s="1309">
        <v>8.1999999999999993</v>
      </c>
      <c r="BY79" s="1309"/>
      <c r="BZ79" s="1309"/>
      <c r="CA79" s="1309"/>
      <c r="CB79" s="1309"/>
      <c r="CC79" s="1309"/>
      <c r="CD79" s="1309"/>
      <c r="CE79" s="1309"/>
      <c r="CF79" s="1309">
        <v>8</v>
      </c>
      <c r="CG79" s="1309"/>
      <c r="CH79" s="1309"/>
      <c r="CI79" s="1309"/>
      <c r="CJ79" s="1309"/>
      <c r="CK79" s="1309"/>
      <c r="CL79" s="1309"/>
      <c r="CM79" s="1309"/>
      <c r="CN79" s="1309">
        <v>7.9</v>
      </c>
      <c r="CO79" s="1309"/>
      <c r="CP79" s="1309"/>
      <c r="CQ79" s="1309"/>
      <c r="CR79" s="1309"/>
      <c r="CS79" s="1309"/>
      <c r="CT79" s="1309"/>
      <c r="CU79" s="1309"/>
      <c r="CV79" s="1309">
        <v>7.7</v>
      </c>
      <c r="CW79" s="1309"/>
      <c r="CX79" s="1309"/>
      <c r="CY79" s="1309"/>
      <c r="CZ79" s="1309"/>
      <c r="DA79" s="1309"/>
      <c r="DB79" s="1309"/>
      <c r="DC79" s="1309"/>
    </row>
    <row r="80" spans="2:107" ht="13.5">
      <c r="B80" s="387"/>
      <c r="G80" s="1319"/>
      <c r="H80" s="1319"/>
      <c r="I80" s="1327"/>
      <c r="J80" s="1327"/>
      <c r="K80" s="1330"/>
      <c r="L80" s="1330"/>
      <c r="M80" s="1330"/>
      <c r="N80" s="1330"/>
      <c r="AN80" s="1323"/>
      <c r="AO80" s="1323"/>
      <c r="AP80" s="1323"/>
      <c r="AQ80" s="1323"/>
      <c r="AR80" s="1323"/>
      <c r="AS80" s="1323"/>
      <c r="AT80" s="1323"/>
      <c r="AU80" s="1323"/>
      <c r="AV80" s="1323"/>
      <c r="AW80" s="1323"/>
      <c r="AX80" s="1323"/>
      <c r="AY80" s="1323"/>
      <c r="AZ80" s="1323"/>
      <c r="BA80" s="1323"/>
      <c r="BB80" s="1324"/>
      <c r="BC80" s="1324"/>
      <c r="BD80" s="1324"/>
      <c r="BE80" s="1324"/>
      <c r="BF80" s="1324"/>
      <c r="BG80" s="1324"/>
      <c r="BH80" s="1324"/>
      <c r="BI80" s="1324"/>
      <c r="BJ80" s="1324"/>
      <c r="BK80" s="1324"/>
      <c r="BL80" s="1324"/>
      <c r="BM80" s="1324"/>
      <c r="BN80" s="1324"/>
      <c r="BO80" s="1324"/>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ht="13.5">
      <c r="B81" s="387"/>
    </row>
    <row r="82" spans="2:109" ht="17.25">
      <c r="B82" s="387"/>
      <c r="K82" s="393"/>
      <c r="L82" s="393"/>
      <c r="M82" s="393"/>
      <c r="N82" s="393"/>
      <c r="AQ82" s="393"/>
      <c r="AR82" s="393"/>
      <c r="AS82" s="393"/>
      <c r="AT82" s="393"/>
      <c r="BC82" s="393"/>
      <c r="BD82" s="393"/>
      <c r="BE82" s="393"/>
      <c r="BF82" s="393"/>
      <c r="BO82" s="393"/>
      <c r="BP82" s="393"/>
      <c r="BQ82" s="393"/>
      <c r="BR82" s="393"/>
      <c r="CA82" s="393"/>
      <c r="CB82" s="393"/>
      <c r="CC82" s="393"/>
      <c r="CD82" s="393"/>
      <c r="CM82" s="393"/>
      <c r="CN82" s="393"/>
      <c r="CO82" s="393"/>
      <c r="CP82" s="393"/>
      <c r="CY82" s="393"/>
      <c r="CZ82" s="393"/>
      <c r="DA82" s="393"/>
      <c r="DB82" s="393"/>
      <c r="DC82" s="393"/>
    </row>
    <row r="83" spans="2:109" ht="13.5">
      <c r="B83" s="392"/>
      <c r="C83" s="391"/>
      <c r="D83" s="391"/>
      <c r="E83" s="391"/>
      <c r="F83" s="391"/>
      <c r="G83" s="391"/>
      <c r="H83" s="391"/>
      <c r="I83" s="391"/>
      <c r="J83" s="391"/>
      <c r="K83" s="391"/>
      <c r="L83" s="391"/>
      <c r="M83" s="391"/>
      <c r="N83" s="391"/>
      <c r="O83" s="391"/>
      <c r="P83" s="391"/>
      <c r="Q83" s="391"/>
      <c r="R83" s="391"/>
      <c r="S83" s="391"/>
      <c r="T83" s="391"/>
      <c r="U83" s="391"/>
      <c r="V83" s="391"/>
      <c r="W83" s="391"/>
      <c r="X83" s="391"/>
      <c r="Y83" s="391"/>
      <c r="Z83" s="391"/>
      <c r="AA83" s="391"/>
      <c r="AB83" s="391"/>
      <c r="AC83" s="391"/>
      <c r="AD83" s="391"/>
      <c r="AE83" s="391"/>
      <c r="AF83" s="391"/>
      <c r="AG83" s="391"/>
      <c r="AH83" s="391"/>
      <c r="AI83" s="391"/>
      <c r="AJ83" s="391"/>
      <c r="AK83" s="391"/>
      <c r="AL83" s="391"/>
      <c r="AM83" s="391"/>
      <c r="AN83" s="391"/>
      <c r="AO83" s="391"/>
      <c r="AP83" s="391"/>
      <c r="AQ83" s="391"/>
      <c r="AR83" s="391"/>
      <c r="AS83" s="391"/>
      <c r="AT83" s="391"/>
      <c r="AU83" s="391"/>
      <c r="AV83" s="391"/>
      <c r="AW83" s="391"/>
      <c r="AX83" s="391"/>
      <c r="AY83" s="391"/>
      <c r="AZ83" s="391"/>
      <c r="BA83" s="391"/>
      <c r="BB83" s="391"/>
      <c r="BC83" s="391"/>
      <c r="BD83" s="391"/>
      <c r="BE83" s="391"/>
      <c r="BF83" s="391"/>
      <c r="BG83" s="391"/>
      <c r="BH83" s="391"/>
      <c r="BI83" s="391"/>
      <c r="BJ83" s="391"/>
      <c r="BK83" s="391"/>
      <c r="BL83" s="391"/>
      <c r="BM83" s="391"/>
      <c r="BN83" s="391"/>
      <c r="BO83" s="391"/>
      <c r="BP83" s="391"/>
      <c r="BQ83" s="391"/>
      <c r="BR83" s="391"/>
      <c r="BS83" s="391"/>
      <c r="BT83" s="391"/>
      <c r="BU83" s="391"/>
      <c r="BV83" s="391"/>
      <c r="BW83" s="391"/>
      <c r="BX83" s="391"/>
      <c r="BY83" s="391"/>
      <c r="BZ83" s="391"/>
      <c r="CA83" s="391"/>
      <c r="CB83" s="391"/>
      <c r="CC83" s="391"/>
      <c r="CD83" s="391"/>
      <c r="CE83" s="391"/>
      <c r="CF83" s="391"/>
      <c r="CG83" s="391"/>
      <c r="CH83" s="391"/>
      <c r="CI83" s="391"/>
      <c r="CJ83" s="391"/>
      <c r="CK83" s="391"/>
      <c r="CL83" s="391"/>
      <c r="CM83" s="391"/>
      <c r="CN83" s="391"/>
      <c r="CO83" s="391"/>
      <c r="CP83" s="391"/>
      <c r="CQ83" s="391"/>
      <c r="CR83" s="391"/>
      <c r="CS83" s="391"/>
      <c r="CT83" s="391"/>
      <c r="CU83" s="391"/>
      <c r="CV83" s="391"/>
      <c r="CW83" s="391"/>
      <c r="CX83" s="391"/>
      <c r="CY83" s="391"/>
      <c r="CZ83" s="391"/>
      <c r="DA83" s="391"/>
      <c r="DB83" s="391"/>
      <c r="DC83" s="391"/>
      <c r="DD83" s="390"/>
    </row>
    <row r="84" spans="2:109" ht="13.5">
      <c r="DD84" s="386"/>
      <c r="DE84" s="386"/>
    </row>
    <row r="85" spans="2:109" ht="13.5">
      <c r="DD85" s="386"/>
      <c r="DE85" s="386"/>
    </row>
    <row r="86" spans="2:109" ht="13.5" hidden="1">
      <c r="DD86" s="386"/>
      <c r="DE86" s="386"/>
    </row>
    <row r="87" spans="2:109" ht="13.5" hidden="1">
      <c r="K87" s="389"/>
      <c r="AQ87" s="389"/>
      <c r="BC87" s="389"/>
      <c r="BO87" s="389"/>
      <c r="CA87" s="389"/>
      <c r="CM87" s="389"/>
      <c r="CY87" s="389"/>
      <c r="DD87" s="386"/>
      <c r="DE87" s="386"/>
    </row>
    <row r="88" spans="2:109" ht="13.5" hidden="1">
      <c r="DD88" s="386"/>
      <c r="DE88" s="386"/>
    </row>
    <row r="89" spans="2:109" ht="13.5" hidden="1">
      <c r="DD89" s="386"/>
      <c r="DE89" s="386"/>
    </row>
    <row r="90" spans="2:109" ht="13.5" hidden="1">
      <c r="DD90" s="386"/>
      <c r="DE90" s="386"/>
    </row>
    <row r="91" spans="2:109" ht="13.5" hidden="1">
      <c r="DD91" s="386"/>
      <c r="DE91" s="386"/>
    </row>
    <row r="92" spans="2:109" ht="13.5" hidden="1" customHeight="1">
      <c r="DD92" s="386"/>
      <c r="DE92" s="386"/>
    </row>
    <row r="93" spans="2:109" ht="13.5" hidden="1" customHeight="1">
      <c r="DD93" s="386"/>
      <c r="DE93" s="386"/>
    </row>
    <row r="94" spans="2:109" ht="13.5" hidden="1" customHeight="1">
      <c r="DD94" s="386"/>
      <c r="DE94" s="386"/>
    </row>
    <row r="95" spans="2:109" ht="13.5" hidden="1" customHeight="1">
      <c r="DD95" s="386"/>
      <c r="DE95" s="386"/>
    </row>
    <row r="96" spans="2:109" ht="13.5" hidden="1" customHeight="1">
      <c r="DD96" s="386"/>
      <c r="DE96" s="386"/>
    </row>
    <row r="97" s="386" customFormat="1" ht="13.5" hidden="1" customHeight="1"/>
    <row r="98" s="386" customFormat="1" ht="13.5" hidden="1" customHeight="1"/>
    <row r="99" s="386" customFormat="1" ht="13.5" hidden="1" customHeight="1"/>
    <row r="100" s="386" customFormat="1" ht="13.5" hidden="1" customHeight="1"/>
    <row r="101" s="386" customFormat="1" ht="13.5" hidden="1" customHeight="1"/>
    <row r="102" s="386" customFormat="1" ht="13.5" hidden="1" customHeight="1"/>
    <row r="103" s="386" customFormat="1" ht="13.5" hidden="1" customHeight="1"/>
    <row r="104" s="386" customFormat="1" ht="13.5" hidden="1" customHeight="1"/>
    <row r="105" s="386" customFormat="1" ht="13.5" hidden="1" customHeight="1"/>
    <row r="106" s="386" customFormat="1" ht="13.5" hidden="1" customHeight="1"/>
    <row r="107" s="386" customFormat="1" ht="13.5" hidden="1" customHeight="1"/>
    <row r="108" s="386" customFormat="1" ht="13.5" hidden="1" customHeight="1"/>
    <row r="109" s="386" customFormat="1" ht="13.5" hidden="1" customHeight="1"/>
    <row r="110" s="386" customFormat="1" ht="13.5" hidden="1" customHeight="1"/>
    <row r="111" s="386" customFormat="1" ht="13.5" hidden="1" customHeight="1"/>
    <row r="112" s="386" customFormat="1" ht="13.5" hidden="1" customHeight="1"/>
    <row r="113" s="386" customFormat="1" ht="13.5" hidden="1" customHeight="1"/>
    <row r="114" s="386" customFormat="1" ht="13.5" hidden="1" customHeight="1"/>
    <row r="115" s="386" customFormat="1" ht="13.5" hidden="1" customHeight="1"/>
    <row r="116" s="386" customFormat="1" ht="13.5" hidden="1" customHeight="1"/>
    <row r="117" s="386" customFormat="1" ht="13.5" hidden="1" customHeight="1"/>
    <row r="118" s="386" customFormat="1" ht="13.5" hidden="1" customHeight="1"/>
    <row r="119" s="386" customFormat="1" ht="13.5" hidden="1" customHeight="1"/>
    <row r="120" s="386" customFormat="1" ht="13.5" hidden="1" customHeight="1"/>
    <row r="121" s="386" customFormat="1" ht="13.5" hidden="1" customHeight="1"/>
    <row r="122" s="386" customFormat="1" ht="13.5" hidden="1" customHeight="1"/>
    <row r="123" s="386" customFormat="1" ht="13.5" hidden="1" customHeight="1"/>
    <row r="124" s="386" customFormat="1" ht="13.5" hidden="1" customHeight="1"/>
    <row r="125" s="386" customFormat="1" ht="13.5" hidden="1" customHeight="1"/>
    <row r="126" s="386" customFormat="1" ht="13.5" hidden="1" customHeight="1"/>
    <row r="127" s="386" customFormat="1" ht="13.5" hidden="1" customHeight="1"/>
    <row r="128" s="386" customFormat="1" ht="13.5" hidden="1" customHeight="1"/>
    <row r="129" s="386" customFormat="1" ht="13.5" hidden="1" customHeight="1"/>
    <row r="130" s="386" customFormat="1" ht="13.5" hidden="1" customHeight="1"/>
    <row r="131" s="386" customFormat="1" ht="13.5" hidden="1" customHeight="1"/>
    <row r="132" s="386" customFormat="1" ht="13.5" hidden="1" customHeight="1"/>
    <row r="133" s="386" customFormat="1" ht="13.5" hidden="1" customHeight="1"/>
    <row r="134" s="386" customFormat="1" ht="13.5" hidden="1" customHeight="1"/>
    <row r="135" s="386" customFormat="1" ht="13.5" hidden="1" customHeight="1"/>
    <row r="136" s="386" customFormat="1" ht="13.5" hidden="1" customHeight="1"/>
    <row r="137" s="386" customFormat="1" ht="13.5" hidden="1" customHeight="1"/>
    <row r="138" s="386" customFormat="1" ht="13.5" hidden="1" customHeight="1"/>
    <row r="139" s="386" customFormat="1" ht="13.5" hidden="1" customHeight="1"/>
    <row r="140" s="386" customFormat="1" ht="13.5" hidden="1" customHeight="1"/>
    <row r="141" s="386" customFormat="1" ht="13.5" hidden="1" customHeight="1"/>
    <row r="142" s="386" customFormat="1" ht="13.5" hidden="1" customHeight="1"/>
    <row r="143" s="386" customFormat="1" ht="13.5" hidden="1" customHeight="1"/>
    <row r="144" s="386" customFormat="1" ht="13.5" hidden="1" customHeight="1"/>
    <row r="145" s="386" customFormat="1" ht="13.5" hidden="1" customHeight="1"/>
    <row r="146" s="386" customFormat="1" ht="13.5" hidden="1" customHeight="1"/>
    <row r="147" s="386" customFormat="1" ht="13.5" hidden="1" customHeight="1"/>
    <row r="148" s="386" customFormat="1" ht="13.5" hidden="1" customHeight="1"/>
    <row r="149" s="386" customFormat="1" ht="13.5" hidden="1" customHeight="1"/>
    <row r="150" s="386" customFormat="1" ht="13.5" hidden="1" customHeight="1"/>
    <row r="151" s="386" customFormat="1" ht="13.5" hidden="1" customHeight="1"/>
    <row r="152" s="386" customFormat="1" ht="13.5" hidden="1" customHeight="1"/>
    <row r="153" s="386" customFormat="1" ht="13.5" hidden="1" customHeight="1"/>
    <row r="154" s="386" customFormat="1" ht="13.5" hidden="1" customHeight="1"/>
    <row r="155" s="386" customFormat="1" ht="13.5" hidden="1" customHeight="1"/>
    <row r="156" s="386" customFormat="1" ht="13.5" hidden="1" customHeight="1"/>
    <row r="157" s="386" customFormat="1" ht="13.5" hidden="1" customHeight="1"/>
    <row r="158" s="386" customFormat="1" ht="13.5" hidden="1" customHeight="1"/>
    <row r="159" s="386" customFormat="1" ht="13.5" hidden="1" customHeight="1"/>
    <row r="160" s="386" customFormat="1" ht="13.5" hidden="1" customHeight="1"/>
  </sheetData>
  <sheetProtection algorithmName="SHA-512" hashValue="+StTPyLANucPX64dEV4xKEYwaZesMV6PAIvofASh4txROaogW5oOJ2Jekk/aZ5L/Dc8tSEpWtnBBnhSGy8xEKg==" saltValue="hpowI1gBsjWZkY4/CUm7ww==" spinCount="100000" sheet="1" objects="1" scenarios="1" formatCells="0"/>
  <dataConsolidate/>
  <mergeCells count="112">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CV72:DC72"/>
    <mergeCell ref="BX72:CE72"/>
    <mergeCell ref="CF72:CM72"/>
    <mergeCell ref="CN72:CU72"/>
    <mergeCell ref="AN55:BA58"/>
    <mergeCell ref="BB75:BO76"/>
    <mergeCell ref="BP75:BW76"/>
    <mergeCell ref="BX75:CE76"/>
    <mergeCell ref="CF75:CM76"/>
    <mergeCell ref="CN75:CU76"/>
    <mergeCell ref="CV75:DC76"/>
    <mergeCell ref="BX73:CE74"/>
    <mergeCell ref="CF73:CM74"/>
    <mergeCell ref="CN73:CU74"/>
    <mergeCell ref="CV53:DC54"/>
    <mergeCell ref="G55:H58"/>
    <mergeCell ref="I55:J56"/>
    <mergeCell ref="K55:K56"/>
    <mergeCell ref="L55:L56"/>
    <mergeCell ref="M55:M56"/>
    <mergeCell ref="N55:N56"/>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N57:CU58"/>
    <mergeCell ref="CV57:DC58"/>
    <mergeCell ref="CN53:CU54"/>
    <mergeCell ref="I51:J52"/>
    <mergeCell ref="K51:K52"/>
    <mergeCell ref="L51:L52"/>
    <mergeCell ref="M51:M52"/>
    <mergeCell ref="N51:N52"/>
    <mergeCell ref="I57:J58"/>
    <mergeCell ref="K57:K58"/>
    <mergeCell ref="BB55:BO56"/>
    <mergeCell ref="BP55:BW56"/>
    <mergeCell ref="BP57:BW58"/>
    <mergeCell ref="BX57:CE58"/>
    <mergeCell ref="CF57:CM58"/>
    <mergeCell ref="L57:L58"/>
    <mergeCell ref="M57:M58"/>
    <mergeCell ref="N57:N58"/>
    <mergeCell ref="BB57:BO58"/>
    <mergeCell ref="CF55:CM56"/>
    <mergeCell ref="CN55:CU56"/>
    <mergeCell ref="CV55:DC56"/>
    <mergeCell ref="BP53:BW54"/>
    <mergeCell ref="BX53:CE54"/>
    <mergeCell ref="CF53:CM54"/>
    <mergeCell ref="AN51:BA54"/>
    <mergeCell ref="BB51:BO52"/>
    <mergeCell ref="BP51:BW52"/>
    <mergeCell ref="BX51:CE52"/>
    <mergeCell ref="CF51:CM52"/>
    <mergeCell ref="I53:J54"/>
    <mergeCell ref="K53:K54"/>
    <mergeCell ref="L53:L54"/>
    <mergeCell ref="M53:M54"/>
    <mergeCell ref="N53:N54"/>
    <mergeCell ref="BB53:BO54"/>
    <mergeCell ref="CV51:DC52"/>
    <mergeCell ref="CN51:CU52"/>
    <mergeCell ref="AN43:DC47"/>
    <mergeCell ref="G50:J50"/>
    <mergeCell ref="AN50:BO50"/>
    <mergeCell ref="BP50:BW50"/>
    <mergeCell ref="BX50:CE50"/>
    <mergeCell ref="CF50:CM50"/>
    <mergeCell ref="CN50:CU50"/>
    <mergeCell ref="CV50:DC50"/>
    <mergeCell ref="G51:H54"/>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cols>
    <col min="1" max="34" width="2.5" style="292" customWidth="1"/>
    <col min="35" max="122" width="2.5" style="291" customWidth="1"/>
    <col min="123" max="16384" width="2.5" style="291" hidden="1"/>
  </cols>
  <sheetData>
    <row r="1" spans="1:34"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c r="S2" s="291"/>
      <c r="AH2" s="291"/>
    </row>
    <row r="3" spans="1: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row r="5" spans="1:34"/>
    <row r="6" spans="1:34"/>
    <row r="7" spans="1:34"/>
    <row r="8" spans="1:34"/>
    <row r="9" spans="1:34">
      <c r="AH9" s="291"/>
    </row>
    <row r="10" spans="1:34"/>
    <row r="11" spans="1:34"/>
    <row r="12" spans="1:34"/>
    <row r="13" spans="1:34"/>
    <row r="14" spans="1:34"/>
    <row r="15" spans="1:34"/>
    <row r="16" spans="1: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502</v>
      </c>
    </row>
  </sheetData>
  <sheetProtection algorithmName="SHA-512" hashValue="+nCz1xxNuTQqoW0Ya2dRpuymqEtTWu6XLxqgeOv9chHJpyyRdLmKJfIIoe29f3VEM7hpogT1ri6i6/0oT6zSyQ==" saltValue="OOOakiwlnG3nOaOmH5BOLQ=="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cols>
    <col min="1" max="34" width="2.5" style="292" customWidth="1"/>
    <col min="35" max="122" width="2.5" style="291" customWidth="1"/>
    <col min="123" max="16384" width="2.5" style="291" hidden="1"/>
  </cols>
  <sheetData>
    <row r="1" spans="2:34"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c r="S2" s="291"/>
      <c r="AH2" s="291"/>
    </row>
    <row r="3" spans="2: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row r="5" spans="2:34"/>
    <row r="6" spans="2:34"/>
    <row r="7" spans="2:34"/>
    <row r="8" spans="2:34"/>
    <row r="9" spans="2:34">
      <c r="AH9" s="291"/>
    </row>
    <row r="10" spans="2:34"/>
    <row r="11" spans="2:34"/>
    <row r="12" spans="2:34"/>
    <row r="13" spans="2:34"/>
    <row r="14" spans="2:34"/>
    <row r="15" spans="2:34"/>
    <row r="16" spans="2: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c r="AG59" s="291"/>
      <c r="AH59" s="291"/>
    </row>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502</v>
      </c>
    </row>
  </sheetData>
  <sheetProtection algorithmName="SHA-512" hashValue="EYXR+YhiqSqM3DxmN3DK6w+T1SWQZtFNiCNI4cXcVfEyj/s7Usb8f0efYwXraNAjU3ncgeUxXnz1Mn7XsFNpow==" saltValue="8D4l9YukRvZBjkC6vH9tqQ=="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553</v>
      </c>
      <c r="G2" s="157"/>
      <c r="H2" s="158"/>
    </row>
    <row r="3" spans="1:8">
      <c r="A3" s="154" t="s">
        <v>546</v>
      </c>
      <c r="B3" s="159"/>
      <c r="C3" s="160"/>
      <c r="D3" s="161">
        <v>79299</v>
      </c>
      <c r="E3" s="162"/>
      <c r="F3" s="163">
        <v>69469</v>
      </c>
      <c r="G3" s="164"/>
      <c r="H3" s="165"/>
    </row>
    <row r="4" spans="1:8">
      <c r="A4" s="166"/>
      <c r="B4" s="167"/>
      <c r="C4" s="168"/>
      <c r="D4" s="169">
        <v>45634</v>
      </c>
      <c r="E4" s="170"/>
      <c r="F4" s="171">
        <v>38215</v>
      </c>
      <c r="G4" s="172"/>
      <c r="H4" s="173"/>
    </row>
    <row r="5" spans="1:8">
      <c r="A5" s="154" t="s">
        <v>548</v>
      </c>
      <c r="B5" s="159"/>
      <c r="C5" s="160"/>
      <c r="D5" s="161">
        <v>87576</v>
      </c>
      <c r="E5" s="162"/>
      <c r="F5" s="163">
        <v>67293</v>
      </c>
      <c r="G5" s="164"/>
      <c r="H5" s="165"/>
    </row>
    <row r="6" spans="1:8">
      <c r="A6" s="166"/>
      <c r="B6" s="167"/>
      <c r="C6" s="168"/>
      <c r="D6" s="169">
        <v>41292</v>
      </c>
      <c r="E6" s="170"/>
      <c r="F6" s="171">
        <v>35076</v>
      </c>
      <c r="G6" s="172"/>
      <c r="H6" s="173"/>
    </row>
    <row r="7" spans="1:8">
      <c r="A7" s="154" t="s">
        <v>549</v>
      </c>
      <c r="B7" s="159"/>
      <c r="C7" s="160"/>
      <c r="D7" s="161">
        <v>106338</v>
      </c>
      <c r="E7" s="162"/>
      <c r="F7" s="163">
        <v>67343</v>
      </c>
      <c r="G7" s="164"/>
      <c r="H7" s="165"/>
    </row>
    <row r="8" spans="1:8">
      <c r="A8" s="166"/>
      <c r="B8" s="167"/>
      <c r="C8" s="168"/>
      <c r="D8" s="169">
        <v>30728</v>
      </c>
      <c r="E8" s="170"/>
      <c r="F8" s="171">
        <v>32865</v>
      </c>
      <c r="G8" s="172"/>
      <c r="H8" s="173"/>
    </row>
    <row r="9" spans="1:8">
      <c r="A9" s="154" t="s">
        <v>550</v>
      </c>
      <c r="B9" s="159"/>
      <c r="C9" s="160"/>
      <c r="D9" s="161">
        <v>224371</v>
      </c>
      <c r="E9" s="162"/>
      <c r="F9" s="163">
        <v>73475</v>
      </c>
      <c r="G9" s="164"/>
      <c r="H9" s="165"/>
    </row>
    <row r="10" spans="1:8">
      <c r="A10" s="166"/>
      <c r="B10" s="167"/>
      <c r="C10" s="168"/>
      <c r="D10" s="169">
        <v>27385</v>
      </c>
      <c r="E10" s="170"/>
      <c r="F10" s="171">
        <v>43072</v>
      </c>
      <c r="G10" s="172"/>
      <c r="H10" s="173"/>
    </row>
    <row r="11" spans="1:8">
      <c r="A11" s="154" t="s">
        <v>551</v>
      </c>
      <c r="B11" s="159"/>
      <c r="C11" s="160"/>
      <c r="D11" s="161">
        <v>92235</v>
      </c>
      <c r="E11" s="162"/>
      <c r="F11" s="163">
        <v>87464</v>
      </c>
      <c r="G11" s="164"/>
      <c r="H11" s="165"/>
    </row>
    <row r="12" spans="1:8">
      <c r="A12" s="166"/>
      <c r="B12" s="167"/>
      <c r="C12" s="174"/>
      <c r="D12" s="169">
        <v>37613</v>
      </c>
      <c r="E12" s="170"/>
      <c r="F12" s="171">
        <v>47479</v>
      </c>
      <c r="G12" s="172"/>
      <c r="H12" s="173"/>
    </row>
    <row r="13" spans="1:8">
      <c r="A13" s="154"/>
      <c r="B13" s="159"/>
      <c r="C13" s="175"/>
      <c r="D13" s="176">
        <v>117964</v>
      </c>
      <c r="E13" s="177"/>
      <c r="F13" s="178">
        <v>73009</v>
      </c>
      <c r="G13" s="179"/>
      <c r="H13" s="165"/>
    </row>
    <row r="14" spans="1:8">
      <c r="A14" s="166"/>
      <c r="B14" s="167"/>
      <c r="C14" s="168"/>
      <c r="D14" s="169">
        <v>36530</v>
      </c>
      <c r="E14" s="170"/>
      <c r="F14" s="171">
        <v>39341</v>
      </c>
      <c r="G14" s="172"/>
      <c r="H14" s="173"/>
    </row>
    <row r="17" spans="1:11">
      <c r="A17" s="150" t="s">
        <v>53</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54</v>
      </c>
      <c r="B19" s="180">
        <f>ROUND(VALUE(SUBSTITUTE(実質収支比率等に係る経年分析!F$48,"▲","-")),2)</f>
        <v>6.64</v>
      </c>
      <c r="C19" s="180">
        <f>ROUND(VALUE(SUBSTITUTE(実質収支比率等に係る経年分析!G$48,"▲","-")),2)</f>
        <v>7.45</v>
      </c>
      <c r="D19" s="180">
        <f>ROUND(VALUE(SUBSTITUTE(実質収支比率等に係る経年分析!H$48,"▲","-")),2)</f>
        <v>6.27</v>
      </c>
      <c r="E19" s="180">
        <f>ROUND(VALUE(SUBSTITUTE(実質収支比率等に係る経年分析!I$48,"▲","-")),2)</f>
        <v>6.2</v>
      </c>
      <c r="F19" s="180">
        <f>ROUND(VALUE(SUBSTITUTE(実質収支比率等に係る経年分析!J$48,"▲","-")),2)</f>
        <v>10.68</v>
      </c>
    </row>
    <row r="20" spans="1:11">
      <c r="A20" s="180" t="s">
        <v>55</v>
      </c>
      <c r="B20" s="180">
        <f>ROUND(VALUE(SUBSTITUTE(実質収支比率等に係る経年分析!F$47,"▲","-")),2)</f>
        <v>31.58</v>
      </c>
      <c r="C20" s="180">
        <f>ROUND(VALUE(SUBSTITUTE(実質収支比率等に係る経年分析!G$47,"▲","-")),2)</f>
        <v>28.71</v>
      </c>
      <c r="D20" s="180">
        <f>ROUND(VALUE(SUBSTITUTE(実質収支比率等に係る経年分析!H$47,"▲","-")),2)</f>
        <v>26.61</v>
      </c>
      <c r="E20" s="180">
        <f>ROUND(VALUE(SUBSTITUTE(実質収支比率等に係る経年分析!I$47,"▲","-")),2)</f>
        <v>21.73</v>
      </c>
      <c r="F20" s="180">
        <f>ROUND(VALUE(SUBSTITUTE(実質収支比率等に係る経年分析!J$47,"▲","-")),2)</f>
        <v>18.72</v>
      </c>
    </row>
    <row r="21" spans="1:11">
      <c r="A21" s="180" t="s">
        <v>56</v>
      </c>
      <c r="B21" s="180">
        <f>IF(ISNUMBER(VALUE(SUBSTITUTE(実質収支比率等に係る経年分析!F$49,"▲","-"))),ROUND(VALUE(SUBSTITUTE(実質収支比率等に係る経年分析!F$49,"▲","-")),2),NA())</f>
        <v>-0.73</v>
      </c>
      <c r="C21" s="180">
        <f>IF(ISNUMBER(VALUE(SUBSTITUTE(実質収支比率等に係る経年分析!G$49,"▲","-"))),ROUND(VALUE(SUBSTITUTE(実質収支比率等に係る経年分析!G$49,"▲","-")),2),NA())</f>
        <v>-2.4900000000000002</v>
      </c>
      <c r="D21" s="180">
        <f>IF(ISNUMBER(VALUE(SUBSTITUTE(実質収支比率等に係る経年分析!H$49,"▲","-"))),ROUND(VALUE(SUBSTITUTE(実質収支比率等に係る経年分析!H$49,"▲","-")),2),NA())</f>
        <v>-3.65</v>
      </c>
      <c r="E21" s="180">
        <f>IF(ISNUMBER(VALUE(SUBSTITUTE(実質収支比率等に係る経年分析!I$49,"▲","-"))),ROUND(VALUE(SUBSTITUTE(実質収支比率等に係る経年分析!I$49,"▲","-")),2),NA())</f>
        <v>-5.5</v>
      </c>
      <c r="F21" s="180">
        <f>IF(ISNUMBER(VALUE(SUBSTITUTE(実質収支比率等に係る経年分析!J$49,"▲","-"))),ROUND(VALUE(SUBSTITUTE(実質収支比率等に係る経年分析!J$49,"▲","-")),2),NA())</f>
        <v>-1.1299999999999999</v>
      </c>
    </row>
    <row r="24" spans="1:11">
      <c r="A24" s="150" t="s">
        <v>57</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c r="A30" s="181" t="str">
        <f>IF(連結実質赤字比率に係る赤字・黒字の構成分析!C$40="",NA(),連結実質赤字比率に係る赤字・黒字の構成分析!C$40)</f>
        <v>簡易水道特別会計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0.13</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0.16</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c r="A31" s="181" t="str">
        <f>IF(連結実質赤字比率に係る赤字・黒字の構成分析!C$39="",NA(),連結実質赤字比率に係る赤字・黒字の構成分析!C$39)</f>
        <v>住宅新築資金等貸付事業特別会計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c r="A32" s="181" t="str">
        <f>IF(連結実質赤字比率に係る赤字・黒字の構成分析!C$38="",NA(),連結実質赤字比率に係る赤字・黒字の構成分析!C$38)</f>
        <v>後期高齢者医療事業特別会計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0.04</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0.01</v>
      </c>
    </row>
    <row r="33" spans="1:16">
      <c r="A33" s="181" t="str">
        <f>IF(連結実質赤字比率に係る赤字・黒字の構成分析!C$37="",NA(),連結実質赤字比率に係る赤字・黒字の構成分析!C$37)</f>
        <v>国民健康保険事業特別会計</v>
      </c>
      <c r="B33" s="181">
        <f>IF(ROUND(VALUE(SUBSTITUTE(連結実質赤字比率に係る赤字・黒字の構成分析!F$37,"▲", "-")), 2) &lt; 0, ABS(ROUND(VALUE(SUBSTITUTE(連結実質赤字比率に係る赤字・黒字の構成分析!F$37,"▲", "-")), 2)), NA())</f>
        <v>0.79</v>
      </c>
      <c r="C33" s="181" t="e">
        <f>IF(ROUND(VALUE(SUBSTITUTE(連結実質赤字比率に係る赤字・黒字の構成分析!F$37,"▲", "-")), 2) &gt;= 0, ABS(ROUND(VALUE(SUBSTITUTE(連結実質赤字比率に係る赤字・黒字の構成分析!F$37,"▲", "-")), 2)), NA())</f>
        <v>#N/A</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0.26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0.56999999999999995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0.56999999999999995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0.66</v>
      </c>
    </row>
    <row r="34" spans="1:16">
      <c r="A34" s="181" t="str">
        <f>IF(連結実質赤字比率に係る赤字・黒字の構成分析!C$36="",NA(),連結実質赤字比率に係る赤字・黒字の構成分析!C$36)</f>
        <v>介護保険事業特別会計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0.57999999999999996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1.1000000000000001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0.65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0.36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1.03</v>
      </c>
    </row>
    <row r="35" spans="1:16">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5.17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5.76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5.72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5.55</v>
      </c>
    </row>
    <row r="36" spans="1:16">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6.63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7.45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6.27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6.19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10.67</v>
      </c>
    </row>
    <row r="39" spans="1:16">
      <c r="A39" s="150" t="s">
        <v>60</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722</v>
      </c>
      <c r="E42" s="182"/>
      <c r="F42" s="182"/>
      <c r="G42" s="182">
        <f>'実質公債費比率（分子）の構造'!L$52</f>
        <v>730</v>
      </c>
      <c r="H42" s="182"/>
      <c r="I42" s="182"/>
      <c r="J42" s="182">
        <f>'実質公債費比率（分子）の構造'!M$52</f>
        <v>801</v>
      </c>
      <c r="K42" s="182"/>
      <c r="L42" s="182"/>
      <c r="M42" s="182">
        <f>'実質公債費比率（分子）の構造'!N$52</f>
        <v>671</v>
      </c>
      <c r="N42" s="182"/>
      <c r="O42" s="182"/>
      <c r="P42" s="182">
        <f>'実質公債費比率（分子）の構造'!O$52</f>
        <v>635</v>
      </c>
    </row>
    <row r="43" spans="1:16">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65</v>
      </c>
      <c r="B44" s="182">
        <f>'実質公債費比率（分子）の構造'!K$50</f>
        <v>4</v>
      </c>
      <c r="C44" s="182"/>
      <c r="D44" s="182"/>
      <c r="E44" s="182">
        <f>'実質公債費比率（分子）の構造'!L$50</f>
        <v>3</v>
      </c>
      <c r="F44" s="182"/>
      <c r="G44" s="182"/>
      <c r="H44" s="182">
        <f>'実質公債費比率（分子）の構造'!M$50</f>
        <v>0</v>
      </c>
      <c r="I44" s="182"/>
      <c r="J44" s="182"/>
      <c r="K44" s="182">
        <f>'実質公債費比率（分子）の構造'!N$50</f>
        <v>0</v>
      </c>
      <c r="L44" s="182"/>
      <c r="M44" s="182"/>
      <c r="N44" s="182" t="str">
        <f>'実質公債費比率（分子）の構造'!O$50</f>
        <v>-</v>
      </c>
      <c r="O44" s="182"/>
      <c r="P44" s="182"/>
    </row>
    <row r="45" spans="1:16">
      <c r="A45" s="182" t="s">
        <v>66</v>
      </c>
      <c r="B45" s="182">
        <f>'実質公債費比率（分子）の構造'!K$49</f>
        <v>107</v>
      </c>
      <c r="C45" s="182"/>
      <c r="D45" s="182"/>
      <c r="E45" s="182">
        <f>'実質公債費比率（分子）の構造'!L$49</f>
        <v>75</v>
      </c>
      <c r="F45" s="182"/>
      <c r="G45" s="182"/>
      <c r="H45" s="182">
        <f>'実質公債費比率（分子）の構造'!M$49</f>
        <v>77</v>
      </c>
      <c r="I45" s="182"/>
      <c r="J45" s="182"/>
      <c r="K45" s="182">
        <f>'実質公債費比率（分子）の構造'!N$49</f>
        <v>77</v>
      </c>
      <c r="L45" s="182"/>
      <c r="M45" s="182"/>
      <c r="N45" s="182">
        <f>'実質公債費比率（分子）の構造'!O$49</f>
        <v>59</v>
      </c>
      <c r="O45" s="182"/>
      <c r="P45" s="182"/>
    </row>
    <row r="46" spans="1:16">
      <c r="A46" s="182" t="s">
        <v>67</v>
      </c>
      <c r="B46" s="182">
        <f>'実質公債費比率（分子）の構造'!K$48</f>
        <v>0</v>
      </c>
      <c r="C46" s="182"/>
      <c r="D46" s="182"/>
      <c r="E46" s="182">
        <f>'実質公債費比率（分子）の構造'!L$48</f>
        <v>0</v>
      </c>
      <c r="F46" s="182"/>
      <c r="G46" s="182"/>
      <c r="H46" s="182">
        <f>'実質公債費比率（分子）の構造'!M$48</f>
        <v>0</v>
      </c>
      <c r="I46" s="182"/>
      <c r="J46" s="182"/>
      <c r="K46" s="182">
        <f>'実質公債費比率（分子）の構造'!N$48</f>
        <v>0</v>
      </c>
      <c r="L46" s="182"/>
      <c r="M46" s="182"/>
      <c r="N46" s="182">
        <f>'実質公債費比率（分子）の構造'!O$48</f>
        <v>0</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742</v>
      </c>
      <c r="C49" s="182"/>
      <c r="D49" s="182"/>
      <c r="E49" s="182">
        <f>'実質公債費比率（分子）の構造'!L$45</f>
        <v>760</v>
      </c>
      <c r="F49" s="182"/>
      <c r="G49" s="182"/>
      <c r="H49" s="182">
        <f>'実質公債費比率（分子）の構造'!M$45</f>
        <v>836</v>
      </c>
      <c r="I49" s="182"/>
      <c r="J49" s="182"/>
      <c r="K49" s="182">
        <f>'実質公債費比率（分子）の構造'!N$45</f>
        <v>721</v>
      </c>
      <c r="L49" s="182"/>
      <c r="M49" s="182"/>
      <c r="N49" s="182">
        <f>'実質公債費比率（分子）の構造'!O$45</f>
        <v>704</v>
      </c>
      <c r="O49" s="182"/>
      <c r="P49" s="182"/>
    </row>
    <row r="50" spans="1:16">
      <c r="A50" s="182" t="s">
        <v>71</v>
      </c>
      <c r="B50" s="182" t="e">
        <f>NA()</f>
        <v>#N/A</v>
      </c>
      <c r="C50" s="182">
        <f>IF(ISNUMBER('実質公債費比率（分子）の構造'!K$53),'実質公債費比率（分子）の構造'!K$53,NA())</f>
        <v>131</v>
      </c>
      <c r="D50" s="182" t="e">
        <f>NA()</f>
        <v>#N/A</v>
      </c>
      <c r="E50" s="182" t="e">
        <f>NA()</f>
        <v>#N/A</v>
      </c>
      <c r="F50" s="182">
        <f>IF(ISNUMBER('実質公債費比率（分子）の構造'!L$53),'実質公債費比率（分子）の構造'!L$53,NA())</f>
        <v>108</v>
      </c>
      <c r="G50" s="182" t="e">
        <f>NA()</f>
        <v>#N/A</v>
      </c>
      <c r="H50" s="182" t="e">
        <f>NA()</f>
        <v>#N/A</v>
      </c>
      <c r="I50" s="182">
        <f>IF(ISNUMBER('実質公債費比率（分子）の構造'!M$53),'実質公債費比率（分子）の構造'!M$53,NA())</f>
        <v>112</v>
      </c>
      <c r="J50" s="182" t="e">
        <f>NA()</f>
        <v>#N/A</v>
      </c>
      <c r="K50" s="182" t="e">
        <f>NA()</f>
        <v>#N/A</v>
      </c>
      <c r="L50" s="182">
        <f>IF(ISNUMBER('実質公債費比率（分子）の構造'!N$53),'実質公債費比率（分子）の構造'!N$53,NA())</f>
        <v>127</v>
      </c>
      <c r="M50" s="182" t="e">
        <f>NA()</f>
        <v>#N/A</v>
      </c>
      <c r="N50" s="182" t="e">
        <f>NA()</f>
        <v>#N/A</v>
      </c>
      <c r="O50" s="182">
        <f>IF(ISNUMBER('実質公債費比率（分子）の構造'!O$53),'実質公債費比率（分子）の構造'!O$53,NA())</f>
        <v>128</v>
      </c>
      <c r="P50" s="182" t="e">
        <f>NA()</f>
        <v>#N/A</v>
      </c>
    </row>
    <row r="53" spans="1:16">
      <c r="A53" s="150" t="s">
        <v>72</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5895</v>
      </c>
      <c r="E56" s="181"/>
      <c r="F56" s="181"/>
      <c r="G56" s="181">
        <f>'将来負担比率（分子）の構造'!J$52</f>
        <v>5748</v>
      </c>
      <c r="H56" s="181"/>
      <c r="I56" s="181"/>
      <c r="J56" s="181">
        <f>'将来負担比率（分子）の構造'!K$52</f>
        <v>5639</v>
      </c>
      <c r="K56" s="181"/>
      <c r="L56" s="181"/>
      <c r="M56" s="181">
        <f>'将来負担比率（分子）の構造'!L$52</f>
        <v>6325</v>
      </c>
      <c r="N56" s="181"/>
      <c r="O56" s="181"/>
      <c r="P56" s="181">
        <f>'将来負担比率（分子）の構造'!M$52</f>
        <v>6232</v>
      </c>
    </row>
    <row r="57" spans="1:16">
      <c r="A57" s="181" t="s">
        <v>42</v>
      </c>
      <c r="B57" s="181"/>
      <c r="C57" s="181"/>
      <c r="D57" s="181">
        <f>'将来負担比率（分子）の構造'!I$51</f>
        <v>386</v>
      </c>
      <c r="E57" s="181"/>
      <c r="F57" s="181"/>
      <c r="G57" s="181">
        <f>'将来負担比率（分子）の構造'!J$51</f>
        <v>335</v>
      </c>
      <c r="H57" s="181"/>
      <c r="I57" s="181"/>
      <c r="J57" s="181">
        <f>'将来負担比率（分子）の構造'!K$51</f>
        <v>194</v>
      </c>
      <c r="K57" s="181"/>
      <c r="L57" s="181"/>
      <c r="M57" s="181">
        <f>'将来負担比率（分子）の構造'!L$51</f>
        <v>178</v>
      </c>
      <c r="N57" s="181"/>
      <c r="O57" s="181"/>
      <c r="P57" s="181">
        <f>'将来負担比率（分子）の構造'!M$51</f>
        <v>162</v>
      </c>
    </row>
    <row r="58" spans="1:16">
      <c r="A58" s="181" t="s">
        <v>41</v>
      </c>
      <c r="B58" s="181"/>
      <c r="C58" s="181"/>
      <c r="D58" s="181">
        <f>'将来負担比率（分子）の構造'!I$50</f>
        <v>5077</v>
      </c>
      <c r="E58" s="181"/>
      <c r="F58" s="181"/>
      <c r="G58" s="181">
        <f>'将来負担比率（分子）の構造'!J$50</f>
        <v>5069</v>
      </c>
      <c r="H58" s="181"/>
      <c r="I58" s="181"/>
      <c r="J58" s="181">
        <f>'将来負担比率（分子）の構造'!K$50</f>
        <v>5116</v>
      </c>
      <c r="K58" s="181"/>
      <c r="L58" s="181"/>
      <c r="M58" s="181">
        <f>'将来負担比率（分子）の構造'!L$50</f>
        <v>4448</v>
      </c>
      <c r="N58" s="181"/>
      <c r="O58" s="181"/>
      <c r="P58" s="181">
        <f>'将来負担比率（分子）の構造'!M$50</f>
        <v>4182</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1572</v>
      </c>
      <c r="C62" s="181"/>
      <c r="D62" s="181"/>
      <c r="E62" s="181">
        <f>'将来負担比率（分子）の構造'!J$45</f>
        <v>1490</v>
      </c>
      <c r="F62" s="181"/>
      <c r="G62" s="181"/>
      <c r="H62" s="181">
        <f>'将来負担比率（分子）の構造'!K$45</f>
        <v>1415</v>
      </c>
      <c r="I62" s="181"/>
      <c r="J62" s="181"/>
      <c r="K62" s="181">
        <f>'将来負担比率（分子）の構造'!L$45</f>
        <v>1434</v>
      </c>
      <c r="L62" s="181"/>
      <c r="M62" s="181"/>
      <c r="N62" s="181">
        <f>'将来負担比率（分子）の構造'!M$45</f>
        <v>1563</v>
      </c>
      <c r="O62" s="181"/>
      <c r="P62" s="181"/>
    </row>
    <row r="63" spans="1:16">
      <c r="A63" s="181" t="s">
        <v>34</v>
      </c>
      <c r="B63" s="181">
        <f>'将来負担比率（分子）の構造'!I$44</f>
        <v>348</v>
      </c>
      <c r="C63" s="181"/>
      <c r="D63" s="181"/>
      <c r="E63" s="181">
        <f>'将来負担比率（分子）の構造'!J$44</f>
        <v>299</v>
      </c>
      <c r="F63" s="181"/>
      <c r="G63" s="181"/>
      <c r="H63" s="181">
        <f>'将来負担比率（分子）の構造'!K$44</f>
        <v>229</v>
      </c>
      <c r="I63" s="181"/>
      <c r="J63" s="181"/>
      <c r="K63" s="181">
        <f>'将来負担比率（分子）の構造'!L$44</f>
        <v>180</v>
      </c>
      <c r="L63" s="181"/>
      <c r="M63" s="181"/>
      <c r="N63" s="181">
        <f>'将来負担比率（分子）の構造'!M$44</f>
        <v>137</v>
      </c>
      <c r="O63" s="181"/>
      <c r="P63" s="181"/>
    </row>
    <row r="64" spans="1:16">
      <c r="A64" s="181" t="s">
        <v>33</v>
      </c>
      <c r="B64" s="181">
        <f>'将来負担比率（分子）の構造'!I$43</f>
        <v>2</v>
      </c>
      <c r="C64" s="181"/>
      <c r="D64" s="181"/>
      <c r="E64" s="181">
        <f>'将来負担比率（分子）の構造'!J$43</f>
        <v>1</v>
      </c>
      <c r="F64" s="181"/>
      <c r="G64" s="181"/>
      <c r="H64" s="181">
        <f>'将来負担比率（分子）の構造'!K$43</f>
        <v>1</v>
      </c>
      <c r="I64" s="181"/>
      <c r="J64" s="181"/>
      <c r="K64" s="181">
        <f>'将来負担比率（分子）の構造'!L$43</f>
        <v>1</v>
      </c>
      <c r="L64" s="181"/>
      <c r="M64" s="181"/>
      <c r="N64" s="181">
        <f>'将来負担比率（分子）の構造'!M$43</f>
        <v>1</v>
      </c>
      <c r="O64" s="181"/>
      <c r="P64" s="181"/>
    </row>
    <row r="65" spans="1:16">
      <c r="A65" s="181" t="s">
        <v>32</v>
      </c>
      <c r="B65" s="181">
        <f>'将来負担比率（分子）の構造'!I$42</f>
        <v>3</v>
      </c>
      <c r="C65" s="181"/>
      <c r="D65" s="181"/>
      <c r="E65" s="181">
        <f>'将来負担比率（分子）の構造'!J$42</f>
        <v>0</v>
      </c>
      <c r="F65" s="181"/>
      <c r="G65" s="181"/>
      <c r="H65" s="181">
        <f>'将来負担比率（分子）の構造'!K$42</f>
        <v>0</v>
      </c>
      <c r="I65" s="181"/>
      <c r="J65" s="181"/>
      <c r="K65" s="181" t="str">
        <f>'将来負担比率（分子）の構造'!L$42</f>
        <v>-</v>
      </c>
      <c r="L65" s="181"/>
      <c r="M65" s="181"/>
      <c r="N65" s="181" t="str">
        <f>'将来負担比率（分子）の構造'!M$42</f>
        <v>-</v>
      </c>
      <c r="O65" s="181"/>
      <c r="P65" s="181"/>
    </row>
    <row r="66" spans="1:16">
      <c r="A66" s="181" t="s">
        <v>31</v>
      </c>
      <c r="B66" s="181">
        <f>'将来負担比率（分子）の構造'!I$41</f>
        <v>6963</v>
      </c>
      <c r="C66" s="181"/>
      <c r="D66" s="181"/>
      <c r="E66" s="181">
        <f>'将来負担比率（分子）の構造'!J$41</f>
        <v>6770</v>
      </c>
      <c r="F66" s="181"/>
      <c r="G66" s="181"/>
      <c r="H66" s="181">
        <f>'将来負担比率（分子）の構造'!K$41</f>
        <v>6689</v>
      </c>
      <c r="I66" s="181"/>
      <c r="J66" s="181"/>
      <c r="K66" s="181">
        <f>'将来負担比率（分子）の構造'!L$41</f>
        <v>7712</v>
      </c>
      <c r="L66" s="181"/>
      <c r="M66" s="181"/>
      <c r="N66" s="181">
        <f>'将来負担比率（分子）の構造'!M$41</f>
        <v>7748</v>
      </c>
      <c r="O66" s="181"/>
      <c r="P66" s="181"/>
    </row>
    <row r="67" spans="1:16">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c r="A70" s="183" t="s">
        <v>76</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77</v>
      </c>
      <c r="B72" s="185">
        <f>基金残高に係る経年分析!F55</f>
        <v>1318</v>
      </c>
      <c r="C72" s="185">
        <f>基金残高に係る経年分析!G55</f>
        <v>1059</v>
      </c>
      <c r="D72" s="185">
        <f>基金残高に係る経年分析!H55</f>
        <v>927</v>
      </c>
    </row>
    <row r="73" spans="1:16">
      <c r="A73" s="184" t="s">
        <v>78</v>
      </c>
      <c r="B73" s="185">
        <f>基金残高に係る経年分析!F56</f>
        <v>708</v>
      </c>
      <c r="C73" s="185">
        <f>基金残高に係る経年分析!G56</f>
        <v>826</v>
      </c>
      <c r="D73" s="185">
        <f>基金残高に係る経年分析!H56</f>
        <v>769</v>
      </c>
    </row>
    <row r="74" spans="1:16">
      <c r="A74" s="184" t="s">
        <v>79</v>
      </c>
      <c r="B74" s="185">
        <f>基金残高に係る経年分析!F57</f>
        <v>2966</v>
      </c>
      <c r="C74" s="185">
        <f>基金残高に係る経年分析!G57</f>
        <v>2236</v>
      </c>
      <c r="D74" s="185">
        <f>基金残高に係る経年分析!H57</f>
        <v>2157</v>
      </c>
    </row>
  </sheetData>
  <sheetProtection algorithmName="SHA-512" hashValue="B0It+p1bdypkNxRex+6rSDbGIHa06c3+hwQyJykM7sNRbqHP1YP2r0lE1CdfnCWRpAfuOMySeLy4ArCQe+bIxQ==" saltValue="/s6L5ayyw+OClfFGoUefFQ=="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2021-10-26T01:18:33Z</dcterms:modified>
</cp:coreProperties>
</file>