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11257\Desktop\"/>
    </mc:Choice>
  </mc:AlternateContent>
  <bookViews>
    <workbookView xWindow="0" yWindow="0" windowWidth="14820" windowHeight="6570" tabRatio="688"/>
  </bookViews>
  <sheets>
    <sheet name="（はじめにお読みください）本申請書の使い方" sheetId="25" r:id="rId1"/>
    <sheet name="総括表" sheetId="20" r:id="rId2"/>
    <sheet name="申請額一覧" sheetId="24" r:id="rId3"/>
    <sheet name="個票1" sheetId="19" r:id="rId4"/>
    <sheet name="誓約書" sheetId="26" r:id="rId5"/>
  </sheets>
  <definedNames>
    <definedName name="_xlnm.Print_Area" localSheetId="3">個票1!$A$1:$AM$36</definedName>
    <definedName name="_xlnm.Print_Area" localSheetId="2">申請額一覧!$A$1:$L$503</definedName>
    <definedName name="_xlnm.Print_Area" localSheetId="4">誓約書!$B$1:$U$30</definedName>
    <definedName name="_xlnm.Print_Area" localSheetId="1">総括表!$A$1:$AE$94</definedName>
    <definedName name="_xlnm.Print_Titles" localSheetId="2">申請額一覧!$3:$3</definedName>
    <definedName name="_xlnm.Print_Titles" localSheetId="1">総括表!$22:$22</definedName>
  </definedNames>
  <calcPr calcId="162913"/>
</workbook>
</file>

<file path=xl/calcChain.xml><?xml version="1.0" encoding="utf-8"?>
<calcChain xmlns="http://schemas.openxmlformats.org/spreadsheetml/2006/main">
  <c r="K12" i="19" l="1"/>
  <c r="K25" i="26" l="1"/>
  <c r="AP22" i="19"/>
  <c r="N26" i="26" l="1"/>
  <c r="K26" i="26"/>
  <c r="K24" i="26"/>
  <c r="R20" i="26"/>
  <c r="P20" i="26"/>
  <c r="N20" i="26"/>
  <c r="M349" i="24"/>
  <c r="M241" i="24"/>
  <c r="M130" i="24"/>
  <c r="M362" i="24"/>
  <c r="M441" i="24"/>
  <c r="M405" i="24"/>
  <c r="M489" i="24"/>
  <c r="M498" i="24"/>
  <c r="M256" i="24"/>
  <c r="M360" i="24"/>
  <c r="M8" i="24"/>
  <c r="M272" i="24"/>
  <c r="M190" i="24"/>
  <c r="M159" i="24"/>
  <c r="M22" i="24"/>
  <c r="M102" i="24"/>
  <c r="M433" i="24"/>
  <c r="M453" i="24"/>
  <c r="M495" i="24"/>
  <c r="M497" i="24"/>
  <c r="M97" i="24"/>
  <c r="M29" i="24"/>
  <c r="M263" i="24"/>
  <c r="M127" i="24"/>
  <c r="M10" i="24"/>
  <c r="M304" i="24"/>
  <c r="M386" i="24"/>
  <c r="M181" i="24"/>
  <c r="M487" i="24"/>
  <c r="M251" i="24"/>
  <c r="M422" i="24"/>
  <c r="M327" i="24"/>
  <c r="M449" i="24"/>
  <c r="M259" i="24"/>
  <c r="M237" i="24"/>
  <c r="M7" i="24"/>
  <c r="M426" i="24"/>
  <c r="M170" i="24"/>
  <c r="M52" i="24"/>
  <c r="M381" i="24"/>
  <c r="M470" i="24"/>
  <c r="M243" i="24"/>
  <c r="M295" i="24"/>
  <c r="M187" i="24"/>
  <c r="M352" i="24"/>
  <c r="M141" i="24"/>
  <c r="M460" i="24"/>
  <c r="M252" i="24"/>
  <c r="M376" i="24"/>
  <c r="M9" i="24"/>
  <c r="M324" i="24"/>
  <c r="M57" i="24"/>
  <c r="M103" i="24"/>
  <c r="M423" i="24"/>
  <c r="M468" i="24"/>
  <c r="M73" i="24"/>
  <c r="M134" i="24"/>
  <c r="M76" i="24"/>
  <c r="M138" i="24"/>
  <c r="M297" i="24"/>
  <c r="M378" i="24"/>
  <c r="M473" i="24"/>
  <c r="M14" i="24"/>
  <c r="M416" i="24"/>
  <c r="M463" i="24"/>
  <c r="M482" i="24"/>
  <c r="M176" i="24"/>
  <c r="M118" i="24"/>
  <c r="M338" i="24"/>
  <c r="M282" i="24"/>
  <c r="M209" i="24"/>
  <c r="M191" i="24"/>
  <c r="M298" i="24"/>
  <c r="M163" i="24"/>
  <c r="M254" i="24"/>
  <c r="M185" i="24"/>
  <c r="M365" i="24"/>
  <c r="M84" i="24"/>
  <c r="M218" i="24"/>
  <c r="M268" i="24"/>
  <c r="M264" i="24"/>
  <c r="M35" i="24"/>
  <c r="M70" i="24"/>
  <c r="M474" i="24"/>
  <c r="M442" i="24"/>
  <c r="M100" i="24"/>
  <c r="M152" i="24"/>
  <c r="M364" i="24"/>
  <c r="M12" i="24"/>
  <c r="M158" i="24"/>
  <c r="M225" i="24"/>
  <c r="M363" i="24"/>
  <c r="M68" i="24"/>
  <c r="M107" i="24"/>
  <c r="M311" i="24"/>
  <c r="M90" i="24"/>
  <c r="M42" i="24"/>
  <c r="M71" i="24"/>
  <c r="M461" i="24"/>
  <c r="M65" i="24"/>
  <c r="M374" i="24"/>
  <c r="M46" i="24"/>
  <c r="M153" i="24"/>
  <c r="M314" i="24"/>
  <c r="M123" i="24"/>
  <c r="M409" i="24"/>
  <c r="M455" i="24"/>
  <c r="M228" i="24"/>
  <c r="M120" i="24"/>
  <c r="M469" i="24"/>
  <c r="M235" i="24"/>
  <c r="M310" i="24"/>
  <c r="M36" i="24"/>
  <c r="M240" i="24"/>
  <c r="M89" i="24"/>
  <c r="M59" i="24"/>
  <c r="M18" i="24"/>
  <c r="M397" i="24"/>
  <c r="M395" i="24"/>
  <c r="M82" i="24"/>
  <c r="M173" i="24"/>
  <c r="M6" i="24"/>
  <c r="M137" i="24"/>
  <c r="M236" i="24"/>
  <c r="M367" i="24"/>
  <c r="M231" i="24"/>
  <c r="M377" i="24"/>
  <c r="M114" i="24"/>
  <c r="M142" i="24"/>
  <c r="M305" i="24"/>
  <c r="M380" i="24"/>
  <c r="M227" i="24"/>
  <c r="M17" i="24"/>
  <c r="M459" i="24"/>
  <c r="M382" i="24"/>
  <c r="M371" i="24"/>
  <c r="M418" i="24"/>
  <c r="M391" i="24"/>
  <c r="M274" i="24"/>
  <c r="M406" i="24"/>
  <c r="M325" i="24"/>
  <c r="M63" i="24"/>
  <c r="M445" i="24"/>
  <c r="M151" i="24"/>
  <c r="M483" i="24"/>
  <c r="M5" i="24"/>
  <c r="M13" i="24"/>
  <c r="M201" i="24"/>
  <c r="M23" i="24"/>
  <c r="M321" i="24"/>
  <c r="M289" i="24"/>
  <c r="M44" i="24"/>
  <c r="M205" i="24"/>
  <c r="M357" i="24"/>
  <c r="M370" i="24"/>
  <c r="M233" i="24"/>
  <c r="M166" i="24"/>
  <c r="M104" i="24"/>
  <c r="M47" i="24"/>
  <c r="M28" i="24"/>
  <c r="M257" i="24"/>
  <c r="M471" i="24"/>
  <c r="M396" i="24"/>
  <c r="M69" i="24"/>
  <c r="M369" i="24"/>
  <c r="M242" i="24"/>
  <c r="M129" i="24"/>
  <c r="M428" i="24"/>
  <c r="M119" i="24"/>
  <c r="M308" i="24"/>
  <c r="M347" i="24"/>
  <c r="M168" i="24"/>
  <c r="M98" i="24"/>
  <c r="M401" i="24"/>
  <c r="M194" i="24"/>
  <c r="M410" i="24"/>
  <c r="M147" i="24"/>
  <c r="M322" i="24"/>
  <c r="M246" i="24"/>
  <c r="M169" i="24"/>
  <c r="M334" i="24"/>
  <c r="M244" i="24"/>
  <c r="M60" i="24"/>
  <c r="M472" i="24"/>
  <c r="M128" i="24"/>
  <c r="M419" i="24"/>
  <c r="M83" i="24"/>
  <c r="M288" i="24"/>
  <c r="M229" i="24"/>
  <c r="M116" i="24"/>
  <c r="M368" i="24"/>
  <c r="M87" i="24"/>
  <c r="M86" i="24"/>
  <c r="M503" i="24"/>
  <c r="M135" i="24"/>
  <c r="M41" i="24"/>
  <c r="M318" i="24"/>
  <c r="M465" i="24"/>
  <c r="M340" i="24"/>
  <c r="M273" i="24"/>
  <c r="M117" i="24"/>
  <c r="M132" i="24"/>
  <c r="M281" i="24"/>
  <c r="M485" i="24"/>
  <c r="M477" i="24"/>
  <c r="M501" i="24"/>
  <c r="M33" i="24"/>
  <c r="M500" i="24"/>
  <c r="M437" i="24"/>
  <c r="M424" i="24"/>
  <c r="M479" i="24"/>
  <c r="M435" i="24"/>
  <c r="M413" i="24"/>
  <c r="M439" i="24"/>
  <c r="M197" i="24"/>
  <c r="M290" i="24"/>
  <c r="M427" i="24"/>
  <c r="M108" i="24"/>
  <c r="M164" i="24"/>
  <c r="M109" i="24"/>
  <c r="M388" i="24"/>
  <c r="M174" i="24"/>
  <c r="M161" i="24"/>
  <c r="M287" i="24"/>
  <c r="M379" i="24"/>
  <c r="M260" i="24"/>
  <c r="M247" i="24"/>
  <c r="M72" i="24"/>
  <c r="M359" i="24"/>
  <c r="M339" i="24"/>
  <c r="M358" i="24"/>
  <c r="M443" i="24"/>
  <c r="M220" i="24"/>
  <c r="M261" i="24"/>
  <c r="M143" i="24"/>
  <c r="M320" i="24"/>
  <c r="M329" i="24"/>
  <c r="M283" i="24"/>
  <c r="M390" i="24"/>
  <c r="M389" i="24"/>
  <c r="M387" i="24"/>
  <c r="M188" i="24"/>
  <c r="M393" i="24"/>
  <c r="M88" i="24"/>
  <c r="M91" i="24"/>
  <c r="M353" i="24"/>
  <c r="M48" i="24"/>
  <c r="M400" i="24"/>
  <c r="M111" i="24"/>
  <c r="M355" i="24"/>
  <c r="M464" i="24"/>
  <c r="M301" i="24"/>
  <c r="M183" i="24"/>
  <c r="M278" i="24"/>
  <c r="M384" i="24"/>
  <c r="M491" i="24"/>
  <c r="M204" i="24"/>
  <c r="M480" i="24"/>
  <c r="M475" i="24"/>
  <c r="M438" i="24"/>
  <c r="M26" i="24"/>
  <c r="M293" i="24"/>
  <c r="M203" i="24"/>
  <c r="M266" i="24"/>
  <c r="M32" i="24"/>
  <c r="M110" i="24"/>
  <c r="M412" i="24"/>
  <c r="M490" i="24"/>
  <c r="M345" i="24"/>
  <c r="M277" i="24"/>
  <c r="M492" i="24"/>
  <c r="M55" i="24"/>
  <c r="M417" i="24"/>
  <c r="M113" i="24"/>
  <c r="M239" i="24"/>
  <c r="M484" i="24"/>
  <c r="M196" i="24"/>
  <c r="M332" i="24"/>
  <c r="M11" i="24"/>
  <c r="M294" i="24"/>
  <c r="M148" i="24"/>
  <c r="M270" i="24"/>
  <c r="M394" i="24"/>
  <c r="M96" i="24"/>
  <c r="M375" i="24"/>
  <c r="M319" i="24"/>
  <c r="M316" i="24"/>
  <c r="M402" i="24"/>
  <c r="M131" i="24"/>
  <c r="M202" i="24"/>
  <c r="M140" i="24"/>
  <c r="M502" i="24"/>
  <c r="M38" i="24"/>
  <c r="M291" i="24"/>
  <c r="M312" i="24"/>
  <c r="M179" i="24"/>
  <c r="M383" i="24"/>
  <c r="M115" i="24"/>
  <c r="M56" i="24"/>
  <c r="M61" i="24"/>
  <c r="M343" i="24"/>
  <c r="M440" i="24"/>
  <c r="M448" i="24"/>
  <c r="M341" i="24"/>
  <c r="M43" i="24"/>
  <c r="M27" i="24"/>
  <c r="M250" i="24"/>
  <c r="M193" i="24"/>
  <c r="M31" i="24"/>
  <c r="M488" i="24"/>
  <c r="M430" i="24"/>
  <c r="M354" i="24"/>
  <c r="M385" i="24"/>
  <c r="M223" i="24"/>
  <c r="M50" i="24"/>
  <c r="M232" i="24"/>
  <c r="M451" i="24"/>
  <c r="M481" i="24"/>
  <c r="M280" i="24"/>
  <c r="M19" i="24"/>
  <c r="M245" i="24"/>
  <c r="M276" i="24"/>
  <c r="M452" i="24"/>
  <c r="M210" i="24"/>
  <c r="M54" i="24"/>
  <c r="M486" i="24"/>
  <c r="M313" i="24"/>
  <c r="M189" i="24"/>
  <c r="M21" i="24"/>
  <c r="M414" i="24"/>
  <c r="M155" i="24"/>
  <c r="M80" i="24"/>
  <c r="M398" i="24"/>
  <c r="M75" i="24"/>
  <c r="M346" i="24"/>
  <c r="M342" i="24"/>
  <c r="M248" i="24"/>
  <c r="M429" i="24"/>
  <c r="M411" i="24"/>
  <c r="M458" i="24"/>
  <c r="M306" i="24"/>
  <c r="M315" i="24"/>
  <c r="M146" i="24"/>
  <c r="M399" i="24"/>
  <c r="M95" i="24"/>
  <c r="M15" i="24"/>
  <c r="M350" i="24"/>
  <c r="M121" i="24"/>
  <c r="M323" i="24"/>
  <c r="M58" i="24"/>
  <c r="M162" i="24"/>
  <c r="M432" i="24"/>
  <c r="M208" i="24"/>
  <c r="M467" i="24"/>
  <c r="M431" i="24"/>
  <c r="M92" i="24"/>
  <c r="M262" i="24"/>
  <c r="M125" i="24"/>
  <c r="M45" i="24"/>
  <c r="M206" i="24"/>
  <c r="M77" i="24"/>
  <c r="M145" i="24"/>
  <c r="M199" i="24"/>
  <c r="M182" i="24"/>
  <c r="M214" i="24"/>
  <c r="M24" i="24"/>
  <c r="M192" i="24"/>
  <c r="M476" i="24"/>
  <c r="M271" i="24"/>
  <c r="M157" i="24"/>
  <c r="M172" i="24"/>
  <c r="M466" i="24"/>
  <c r="M198" i="24"/>
  <c r="M279" i="24"/>
  <c r="M219" i="24"/>
  <c r="M258" i="24"/>
  <c r="M285" i="24"/>
  <c r="M284" i="24"/>
  <c r="M447" i="24"/>
  <c r="M200" i="24"/>
  <c r="M124" i="24"/>
  <c r="M39" i="24"/>
  <c r="M112" i="24"/>
  <c r="M30" i="24"/>
  <c r="M255" i="24"/>
  <c r="M238" i="24"/>
  <c r="M265" i="24"/>
  <c r="M160" i="24"/>
  <c r="M373" i="24"/>
  <c r="M78" i="24"/>
  <c r="M499" i="24"/>
  <c r="M267" i="24"/>
  <c r="M336" i="24"/>
  <c r="M34" i="24"/>
  <c r="M126" i="24"/>
  <c r="M221" i="24"/>
  <c r="M149" i="24"/>
  <c r="M144" i="24"/>
  <c r="M450" i="24"/>
  <c r="M175" i="24"/>
  <c r="M407" i="24"/>
  <c r="M309" i="24"/>
  <c r="M226" i="24"/>
  <c r="M356" i="24"/>
  <c r="M171" i="24"/>
  <c r="M51" i="24"/>
  <c r="M212" i="24"/>
  <c r="M493" i="24"/>
  <c r="M224" i="24"/>
  <c r="M361" i="24"/>
  <c r="M317" i="24"/>
  <c r="M64" i="24"/>
  <c r="M434" i="24"/>
  <c r="M79" i="24"/>
  <c r="M307" i="24"/>
  <c r="M392" i="24"/>
  <c r="M105" i="24"/>
  <c r="M156" i="24"/>
  <c r="M372" i="24"/>
  <c r="M99" i="24"/>
  <c r="M167" i="24"/>
  <c r="M184" i="24"/>
  <c r="M154" i="24"/>
  <c r="M213" i="24"/>
  <c r="M344" i="24"/>
  <c r="M94" i="24"/>
  <c r="M74" i="24"/>
  <c r="M133" i="24"/>
  <c r="M25" i="24"/>
  <c r="M53" i="24"/>
  <c r="M478" i="24"/>
  <c r="M302" i="24"/>
  <c r="M136" i="24"/>
  <c r="M207" i="24"/>
  <c r="M326" i="24"/>
  <c r="M269" i="24"/>
  <c r="M404" i="24"/>
  <c r="M122" i="24"/>
  <c r="M165" i="24"/>
  <c r="M348" i="24"/>
  <c r="M330" i="24"/>
  <c r="M150" i="24"/>
  <c r="M444" i="24"/>
  <c r="M139" i="24"/>
  <c r="M62" i="24"/>
  <c r="M222" i="24"/>
  <c r="M249" i="24"/>
  <c r="M421" i="24"/>
  <c r="M253" i="24"/>
  <c r="M366" i="24"/>
  <c r="M408" i="24"/>
  <c r="M456" i="24"/>
  <c r="M462" i="24"/>
  <c r="M106" i="24"/>
  <c r="M49" i="24"/>
  <c r="M216" i="24"/>
  <c r="M20" i="24"/>
  <c r="M81" i="24"/>
  <c r="M217" i="24"/>
  <c r="M494" i="24"/>
  <c r="M337" i="24"/>
  <c r="M186" i="24"/>
  <c r="M351" i="24"/>
  <c r="M180" i="24"/>
  <c r="M300" i="24"/>
  <c r="M16" i="24"/>
  <c r="M195" i="24"/>
  <c r="M178" i="24"/>
  <c r="M496" i="24"/>
  <c r="M177" i="24"/>
  <c r="M299" i="24"/>
  <c r="M275" i="24"/>
  <c r="M40" i="24"/>
  <c r="M454" i="24"/>
  <c r="M292" i="24"/>
  <c r="M234" i="24"/>
  <c r="M436" i="24"/>
  <c r="M457" i="24"/>
  <c r="M420" i="24"/>
  <c r="M230" i="24"/>
  <c r="M93" i="24"/>
  <c r="M85" i="24"/>
  <c r="M328" i="24"/>
  <c r="M403" i="24"/>
  <c r="M286" i="24"/>
  <c r="M296" i="24"/>
  <c r="M425" i="24"/>
  <c r="M331" i="24"/>
  <c r="M37" i="24"/>
  <c r="M211" i="24"/>
  <c r="M215" i="24"/>
  <c r="M101" i="24"/>
  <c r="M66" i="24"/>
  <c r="M333" i="24"/>
  <c r="M335" i="24"/>
  <c r="M415" i="24"/>
  <c r="M446" i="24"/>
  <c r="M303" i="24"/>
  <c r="M67" i="24"/>
  <c r="AP31" i="19" l="1"/>
  <c r="F20" i="19"/>
  <c r="AP33" i="19" l="1"/>
  <c r="AP36" i="19" s="1"/>
  <c r="M4" i="24"/>
  <c r="B503" i="24" l="1"/>
  <c r="B502" i="24"/>
  <c r="B501" i="24"/>
  <c r="B500" i="24"/>
  <c r="B499" i="24"/>
  <c r="B498" i="24"/>
  <c r="B497" i="24"/>
  <c r="B496" i="24"/>
  <c r="B495" i="24"/>
  <c r="B494" i="24"/>
  <c r="B493" i="24"/>
  <c r="B492" i="24"/>
  <c r="B491" i="24"/>
  <c r="B490" i="24"/>
  <c r="B489" i="24"/>
  <c r="B488" i="24"/>
  <c r="B487" i="24"/>
  <c r="B486" i="24"/>
  <c r="B485" i="24"/>
  <c r="B484" i="24"/>
  <c r="B483" i="24"/>
  <c r="B482" i="24"/>
  <c r="B481" i="24"/>
  <c r="B480" i="24"/>
  <c r="B479" i="24"/>
  <c r="B478" i="24"/>
  <c r="B477" i="24"/>
  <c r="B476" i="24"/>
  <c r="B475" i="24"/>
  <c r="B474" i="24"/>
  <c r="B473" i="24"/>
  <c r="B472" i="24"/>
  <c r="B471" i="24"/>
  <c r="B470" i="24"/>
  <c r="B469" i="24"/>
  <c r="B468" i="24"/>
  <c r="B467" i="24"/>
  <c r="B466" i="24"/>
  <c r="B465" i="24"/>
  <c r="B464" i="24"/>
  <c r="B463" i="24"/>
  <c r="B462" i="24"/>
  <c r="B461" i="24"/>
  <c r="B460" i="24"/>
  <c r="B459" i="24"/>
  <c r="B458" i="24"/>
  <c r="B457" i="24"/>
  <c r="B456" i="24"/>
  <c r="B455" i="24"/>
  <c r="B454" i="24"/>
  <c r="B453" i="24"/>
  <c r="B452" i="24"/>
  <c r="B451" i="24"/>
  <c r="B450" i="24"/>
  <c r="B449" i="24"/>
  <c r="B448" i="24"/>
  <c r="B447" i="24"/>
  <c r="B446" i="24"/>
  <c r="B445" i="24"/>
  <c r="B444" i="24"/>
  <c r="B443" i="24"/>
  <c r="B442" i="24"/>
  <c r="B441" i="24"/>
  <c r="B440" i="24"/>
  <c r="B439" i="24"/>
  <c r="B438" i="24"/>
  <c r="B437" i="24"/>
  <c r="B436" i="24"/>
  <c r="B435" i="24"/>
  <c r="B434" i="24"/>
  <c r="B433" i="24"/>
  <c r="B432" i="24"/>
  <c r="B431" i="24"/>
  <c r="B430" i="24"/>
  <c r="B429" i="24"/>
  <c r="B428" i="24"/>
  <c r="B427" i="24"/>
  <c r="B426" i="24"/>
  <c r="B425" i="24"/>
  <c r="B424" i="24"/>
  <c r="B423" i="24"/>
  <c r="B422" i="24"/>
  <c r="B421" i="24"/>
  <c r="B420" i="24"/>
  <c r="B419" i="24"/>
  <c r="B418" i="24"/>
  <c r="B417" i="24"/>
  <c r="B416" i="24"/>
  <c r="B415" i="24"/>
  <c r="B414" i="24"/>
  <c r="B413" i="24"/>
  <c r="B412" i="24"/>
  <c r="B411" i="24"/>
  <c r="B410" i="24"/>
  <c r="B409" i="24"/>
  <c r="B408" i="24"/>
  <c r="B407" i="24"/>
  <c r="B406" i="24"/>
  <c r="B405" i="24"/>
  <c r="B404" i="24"/>
  <c r="B403" i="24"/>
  <c r="B402" i="24"/>
  <c r="B401" i="24"/>
  <c r="B400" i="24"/>
  <c r="B399" i="24"/>
  <c r="B398" i="24"/>
  <c r="B397" i="24"/>
  <c r="B396" i="24"/>
  <c r="B395" i="24"/>
  <c r="B394" i="24"/>
  <c r="B393" i="24"/>
  <c r="B392" i="24"/>
  <c r="B391" i="24"/>
  <c r="B390" i="24"/>
  <c r="B389" i="24"/>
  <c r="B388" i="24"/>
  <c r="B387" i="24"/>
  <c r="B386" i="24"/>
  <c r="B385" i="24"/>
  <c r="B384" i="24"/>
  <c r="B383" i="24"/>
  <c r="B382" i="24"/>
  <c r="B381" i="24"/>
  <c r="B380" i="24"/>
  <c r="B379" i="24"/>
  <c r="B378" i="24"/>
  <c r="B377" i="24"/>
  <c r="B376" i="24"/>
  <c r="B375" i="24"/>
  <c r="B374" i="24"/>
  <c r="B373" i="24"/>
  <c r="B372" i="24"/>
  <c r="B371" i="24"/>
  <c r="B370" i="24"/>
  <c r="B369" i="24"/>
  <c r="B368" i="24"/>
  <c r="B367" i="24"/>
  <c r="B366" i="24"/>
  <c r="B365" i="24"/>
  <c r="B364" i="24"/>
  <c r="B363" i="24"/>
  <c r="B362" i="24"/>
  <c r="B361" i="24"/>
  <c r="B360" i="24"/>
  <c r="B359" i="24"/>
  <c r="B358" i="24"/>
  <c r="B357" i="24"/>
  <c r="B356" i="24"/>
  <c r="B355" i="24"/>
  <c r="B354" i="24"/>
  <c r="B353" i="24"/>
  <c r="B352" i="24"/>
  <c r="B351" i="24"/>
  <c r="B350" i="24"/>
  <c r="B349" i="24"/>
  <c r="B348" i="24"/>
  <c r="B347" i="24"/>
  <c r="B346" i="24"/>
  <c r="B345" i="24"/>
  <c r="B344" i="24"/>
  <c r="B343" i="24"/>
  <c r="B342" i="24"/>
  <c r="B341" i="24"/>
  <c r="B340" i="24"/>
  <c r="B339" i="24"/>
  <c r="B338" i="24"/>
  <c r="B337" i="24"/>
  <c r="B336" i="24"/>
  <c r="B335" i="24"/>
  <c r="B334" i="24"/>
  <c r="B333" i="24"/>
  <c r="B332" i="24"/>
  <c r="B331" i="24"/>
  <c r="B330" i="24"/>
  <c r="B329" i="24"/>
  <c r="B328" i="24"/>
  <c r="B327" i="24"/>
  <c r="B326" i="24"/>
  <c r="B325" i="24"/>
  <c r="B324" i="24"/>
  <c r="B323" i="24"/>
  <c r="B322" i="24"/>
  <c r="B321" i="24"/>
  <c r="B320" i="24"/>
  <c r="B319" i="24"/>
  <c r="B318" i="24"/>
  <c r="B317" i="24"/>
  <c r="B316" i="24"/>
  <c r="B315" i="24"/>
  <c r="B314" i="24"/>
  <c r="B313" i="24"/>
  <c r="B312" i="24"/>
  <c r="B311" i="24"/>
  <c r="B310" i="24"/>
  <c r="B309" i="24"/>
  <c r="B308" i="24"/>
  <c r="B307" i="24"/>
  <c r="B306" i="24"/>
  <c r="B305" i="24"/>
  <c r="B304" i="24"/>
  <c r="B303" i="24"/>
  <c r="B302" i="24"/>
  <c r="B301" i="24"/>
  <c r="B300" i="24"/>
  <c r="B299" i="24"/>
  <c r="B298" i="24"/>
  <c r="B297" i="24"/>
  <c r="B296" i="24"/>
  <c r="B295" i="24"/>
  <c r="B294" i="24"/>
  <c r="B293" i="24"/>
  <c r="B292" i="24"/>
  <c r="B291" i="24"/>
  <c r="B290" i="24"/>
  <c r="B289" i="24"/>
  <c r="B288" i="24"/>
  <c r="B287" i="24"/>
  <c r="B286" i="24"/>
  <c r="B285" i="24"/>
  <c r="B284" i="24"/>
  <c r="B283" i="24"/>
  <c r="B282" i="24"/>
  <c r="B281" i="24"/>
  <c r="B280" i="24"/>
  <c r="B279" i="24"/>
  <c r="B278" i="24"/>
  <c r="B277" i="24"/>
  <c r="B276" i="24"/>
  <c r="B275" i="24"/>
  <c r="B274" i="24"/>
  <c r="B273" i="24"/>
  <c r="B272" i="24"/>
  <c r="B271" i="24"/>
  <c r="B270" i="24"/>
  <c r="B269" i="24"/>
  <c r="B268" i="24"/>
  <c r="B267" i="24"/>
  <c r="B266" i="24"/>
  <c r="B265" i="24"/>
  <c r="B264" i="24"/>
  <c r="B263" i="24"/>
  <c r="B262" i="24"/>
  <c r="B261" i="24"/>
  <c r="B260" i="24"/>
  <c r="B259" i="24"/>
  <c r="B258" i="24"/>
  <c r="B257" i="24"/>
  <c r="B256" i="24"/>
  <c r="B255" i="24"/>
  <c r="B254" i="24"/>
  <c r="B253" i="24"/>
  <c r="B252" i="24"/>
  <c r="B251" i="24"/>
  <c r="B250" i="24"/>
  <c r="B249" i="24"/>
  <c r="B248" i="24"/>
  <c r="B247" i="24"/>
  <c r="B246" i="24"/>
  <c r="B245" i="24"/>
  <c r="B244" i="24"/>
  <c r="B243" i="24"/>
  <c r="B242" i="24"/>
  <c r="B241" i="24"/>
  <c r="B240" i="24"/>
  <c r="B239" i="24"/>
  <c r="B238" i="24"/>
  <c r="B237" i="24"/>
  <c r="B236" i="24"/>
  <c r="B235" i="24"/>
  <c r="B234" i="24"/>
  <c r="B233" i="24"/>
  <c r="B232" i="24"/>
  <c r="B231" i="24"/>
  <c r="B230" i="24"/>
  <c r="B229" i="24"/>
  <c r="B228" i="24"/>
  <c r="B227" i="24"/>
  <c r="B226" i="24"/>
  <c r="B225" i="24"/>
  <c r="B224" i="24"/>
  <c r="B223" i="24"/>
  <c r="B222" i="24"/>
  <c r="B221" i="24"/>
  <c r="B220" i="24"/>
  <c r="B219" i="24"/>
  <c r="B218" i="24"/>
  <c r="B217" i="24"/>
  <c r="B216" i="24"/>
  <c r="B215" i="24"/>
  <c r="B214" i="24"/>
  <c r="B213" i="24"/>
  <c r="B212" i="24"/>
  <c r="B211" i="24"/>
  <c r="B210" i="24"/>
  <c r="B209" i="24"/>
  <c r="B208" i="24"/>
  <c r="B207" i="24"/>
  <c r="B206" i="24"/>
  <c r="B205" i="24"/>
  <c r="B204" i="24"/>
  <c r="B203" i="24"/>
  <c r="B202" i="24"/>
  <c r="B201" i="24"/>
  <c r="B200" i="24"/>
  <c r="B199" i="24"/>
  <c r="B198" i="24"/>
  <c r="B197" i="24"/>
  <c r="B196" i="24"/>
  <c r="B195" i="24"/>
  <c r="B194" i="24"/>
  <c r="B193" i="24"/>
  <c r="B192" i="24"/>
  <c r="B191" i="24"/>
  <c r="B190" i="24"/>
  <c r="B189" i="24"/>
  <c r="B188" i="24"/>
  <c r="B187" i="24"/>
  <c r="B186" i="24"/>
  <c r="B185" i="24"/>
  <c r="B184" i="24"/>
  <c r="B183" i="24"/>
  <c r="B182" i="24"/>
  <c r="B181" i="24"/>
  <c r="B180" i="24"/>
  <c r="B179" i="24"/>
  <c r="B178" i="24"/>
  <c r="B177" i="24"/>
  <c r="B176" i="24"/>
  <c r="B175" i="24"/>
  <c r="B174" i="24"/>
  <c r="B173" i="24"/>
  <c r="B172" i="24"/>
  <c r="B171" i="24"/>
  <c r="B170" i="24"/>
  <c r="B169" i="24"/>
  <c r="B168" i="24"/>
  <c r="B167" i="24"/>
  <c r="B166" i="24"/>
  <c r="B165" i="24"/>
  <c r="B164" i="24"/>
  <c r="B163" i="24"/>
  <c r="B162" i="24"/>
  <c r="B161" i="24"/>
  <c r="B160" i="24"/>
  <c r="B159" i="24"/>
  <c r="B158" i="24"/>
  <c r="B157" i="24"/>
  <c r="B156" i="24"/>
  <c r="B155" i="24"/>
  <c r="B154" i="24"/>
  <c r="F245" i="24" l="1"/>
  <c r="J245" i="24"/>
  <c r="C245" i="24"/>
  <c r="G245" i="24"/>
  <c r="K245" i="24"/>
  <c r="H245" i="24"/>
  <c r="I245" i="24"/>
  <c r="D245" i="24"/>
  <c r="E245" i="24"/>
  <c r="E290" i="24"/>
  <c r="I290" i="24"/>
  <c r="F290" i="24"/>
  <c r="J290" i="24"/>
  <c r="C290" i="24"/>
  <c r="K290" i="24"/>
  <c r="G290" i="24"/>
  <c r="H290" i="24"/>
  <c r="D290" i="24"/>
  <c r="C248" i="24"/>
  <c r="G248" i="24"/>
  <c r="K248" i="24"/>
  <c r="D248" i="24"/>
  <c r="H248" i="24"/>
  <c r="E248" i="24"/>
  <c r="F248" i="24"/>
  <c r="I248" i="24"/>
  <c r="J248" i="24"/>
  <c r="F361" i="24"/>
  <c r="J361" i="24"/>
  <c r="D361" i="24"/>
  <c r="H361" i="24"/>
  <c r="E361" i="24"/>
  <c r="K361" i="24"/>
  <c r="G361" i="24"/>
  <c r="C361" i="24"/>
  <c r="I361" i="24"/>
  <c r="D455" i="24"/>
  <c r="H455" i="24"/>
  <c r="C455" i="24"/>
  <c r="E455" i="24"/>
  <c r="I455" i="24"/>
  <c r="K455" i="24"/>
  <c r="F455" i="24"/>
  <c r="J455" i="24"/>
  <c r="G455" i="24"/>
  <c r="C428" i="24"/>
  <c r="G428" i="24"/>
  <c r="K428" i="24"/>
  <c r="J428" i="24"/>
  <c r="D428" i="24"/>
  <c r="H428" i="24"/>
  <c r="E428" i="24"/>
  <c r="I428" i="24"/>
  <c r="F428" i="24"/>
  <c r="F210" i="24"/>
  <c r="J210" i="24"/>
  <c r="C210" i="24"/>
  <c r="G210" i="24"/>
  <c r="K210" i="24"/>
  <c r="D210" i="24"/>
  <c r="E210" i="24"/>
  <c r="H210" i="24"/>
  <c r="I210" i="24"/>
  <c r="E466" i="24"/>
  <c r="I466" i="24"/>
  <c r="H466" i="24"/>
  <c r="F466" i="24"/>
  <c r="J466" i="24"/>
  <c r="C466" i="24"/>
  <c r="G466" i="24"/>
  <c r="K466" i="24"/>
  <c r="D466" i="24"/>
  <c r="F369" i="24"/>
  <c r="J369" i="24"/>
  <c r="D369" i="24"/>
  <c r="H369" i="24"/>
  <c r="E369" i="24"/>
  <c r="G369" i="24"/>
  <c r="C369" i="24"/>
  <c r="I369" i="24"/>
  <c r="K369" i="24"/>
  <c r="D459" i="24"/>
  <c r="H459" i="24"/>
  <c r="K459" i="24"/>
  <c r="E459" i="24"/>
  <c r="I459" i="24"/>
  <c r="C459" i="24"/>
  <c r="F459" i="24"/>
  <c r="J459" i="24"/>
  <c r="G459" i="24"/>
  <c r="F265" i="24"/>
  <c r="J265" i="24"/>
  <c r="C265" i="24"/>
  <c r="G265" i="24"/>
  <c r="K265" i="24"/>
  <c r="D265" i="24"/>
  <c r="E265" i="24"/>
  <c r="H265" i="24"/>
  <c r="I265" i="24"/>
  <c r="E302" i="24"/>
  <c r="I302" i="24"/>
  <c r="F302" i="24"/>
  <c r="J302" i="24"/>
  <c r="G302" i="24"/>
  <c r="C302" i="24"/>
  <c r="K302" i="24"/>
  <c r="H302" i="24"/>
  <c r="D302" i="24"/>
  <c r="C268" i="24"/>
  <c r="G268" i="24"/>
  <c r="K268" i="24"/>
  <c r="D268" i="24"/>
  <c r="H268" i="24"/>
  <c r="I268" i="24"/>
  <c r="J268" i="24"/>
  <c r="E268" i="24"/>
  <c r="F268" i="24"/>
  <c r="D343" i="24"/>
  <c r="H343" i="24"/>
  <c r="E343" i="24"/>
  <c r="I343" i="24"/>
  <c r="F343" i="24"/>
  <c r="J343" i="24"/>
  <c r="K343" i="24"/>
  <c r="C343" i="24"/>
  <c r="G343" i="24"/>
  <c r="C496" i="24"/>
  <c r="G496" i="24"/>
  <c r="K496" i="24"/>
  <c r="I496" i="24"/>
  <c r="D496" i="24"/>
  <c r="H496" i="24"/>
  <c r="E496" i="24"/>
  <c r="F496" i="24"/>
  <c r="J496" i="24"/>
  <c r="E242" i="24"/>
  <c r="I242" i="24"/>
  <c r="F242" i="24"/>
  <c r="J242" i="24"/>
  <c r="C242" i="24"/>
  <c r="K242" i="24"/>
  <c r="D242" i="24"/>
  <c r="G242" i="24"/>
  <c r="H242" i="24"/>
  <c r="E498" i="24"/>
  <c r="I498" i="24"/>
  <c r="C498" i="24"/>
  <c r="K498" i="24"/>
  <c r="H498" i="24"/>
  <c r="F498" i="24"/>
  <c r="J498" i="24"/>
  <c r="G498" i="24"/>
  <c r="D498" i="24"/>
  <c r="F465" i="24"/>
  <c r="J465" i="24"/>
  <c r="E465" i="24"/>
  <c r="C465" i="24"/>
  <c r="G465" i="24"/>
  <c r="K465" i="24"/>
  <c r="I465" i="24"/>
  <c r="D465" i="24"/>
  <c r="H465" i="24"/>
  <c r="C344" i="24"/>
  <c r="G344" i="24"/>
  <c r="K344" i="24"/>
  <c r="D344" i="24"/>
  <c r="H344" i="24"/>
  <c r="E344" i="24"/>
  <c r="I344" i="24"/>
  <c r="F344" i="24"/>
  <c r="J344" i="24"/>
  <c r="F377" i="24"/>
  <c r="J377" i="24"/>
  <c r="D377" i="24"/>
  <c r="H377" i="24"/>
  <c r="E377" i="24"/>
  <c r="C377" i="24"/>
  <c r="G377" i="24"/>
  <c r="I377" i="24"/>
  <c r="K377" i="24"/>
  <c r="D271" i="24"/>
  <c r="H271" i="24"/>
  <c r="E271" i="24"/>
  <c r="I271" i="24"/>
  <c r="F271" i="24"/>
  <c r="G271" i="24"/>
  <c r="J271" i="24"/>
  <c r="C271" i="24"/>
  <c r="K271" i="24"/>
  <c r="D463" i="24"/>
  <c r="H463" i="24"/>
  <c r="K463" i="24"/>
  <c r="E463" i="24"/>
  <c r="I463" i="24"/>
  <c r="C463" i="24"/>
  <c r="F463" i="24"/>
  <c r="J463" i="24"/>
  <c r="G463" i="24"/>
  <c r="C316" i="24"/>
  <c r="G316" i="24"/>
  <c r="K316" i="24"/>
  <c r="D316" i="24"/>
  <c r="H316" i="24"/>
  <c r="I316" i="24"/>
  <c r="E316" i="24"/>
  <c r="J316" i="24"/>
  <c r="F316" i="24"/>
  <c r="F357" i="24"/>
  <c r="J357" i="24"/>
  <c r="D357" i="24"/>
  <c r="H357" i="24"/>
  <c r="I357" i="24"/>
  <c r="G357" i="24"/>
  <c r="C357" i="24"/>
  <c r="K357" i="24"/>
  <c r="E357" i="24"/>
  <c r="E282" i="24"/>
  <c r="I282" i="24"/>
  <c r="F282" i="24"/>
  <c r="J282" i="24"/>
  <c r="C282" i="24"/>
  <c r="K282" i="24"/>
  <c r="G282" i="24"/>
  <c r="D282" i="24"/>
  <c r="H282" i="24"/>
  <c r="E474" i="24"/>
  <c r="I474" i="24"/>
  <c r="H474" i="24"/>
  <c r="F474" i="24"/>
  <c r="J474" i="24"/>
  <c r="G474" i="24"/>
  <c r="C474" i="24"/>
  <c r="K474" i="24"/>
  <c r="D474" i="24"/>
  <c r="C480" i="24"/>
  <c r="G480" i="24"/>
  <c r="K480" i="24"/>
  <c r="D480" i="24"/>
  <c r="H480" i="24"/>
  <c r="I480" i="24"/>
  <c r="F480" i="24"/>
  <c r="E480" i="24"/>
  <c r="J480" i="24"/>
  <c r="F493" i="24"/>
  <c r="J493" i="24"/>
  <c r="D493" i="24"/>
  <c r="E493" i="24"/>
  <c r="C493" i="24"/>
  <c r="G493" i="24"/>
  <c r="K493" i="24"/>
  <c r="H493" i="24"/>
  <c r="I493" i="24"/>
  <c r="E211" i="24"/>
  <c r="I211" i="24"/>
  <c r="F211" i="24"/>
  <c r="J211" i="24"/>
  <c r="C211" i="24"/>
  <c r="K211" i="24"/>
  <c r="D211" i="24"/>
  <c r="G211" i="24"/>
  <c r="H211" i="24"/>
  <c r="D339" i="24"/>
  <c r="H339" i="24"/>
  <c r="E339" i="24"/>
  <c r="I339" i="24"/>
  <c r="J339" i="24"/>
  <c r="F339" i="24"/>
  <c r="K339" i="24"/>
  <c r="C339" i="24"/>
  <c r="G339" i="24"/>
  <c r="D467" i="24"/>
  <c r="H467" i="24"/>
  <c r="K467" i="24"/>
  <c r="E467" i="24"/>
  <c r="I467" i="24"/>
  <c r="C467" i="24"/>
  <c r="F467" i="24"/>
  <c r="J467" i="24"/>
  <c r="G467" i="24"/>
  <c r="C288" i="24"/>
  <c r="G288" i="24"/>
  <c r="K288" i="24"/>
  <c r="D288" i="24"/>
  <c r="H288" i="24"/>
  <c r="E288" i="24"/>
  <c r="I288" i="24"/>
  <c r="J288" i="24"/>
  <c r="F288" i="24"/>
  <c r="C456" i="24"/>
  <c r="G456" i="24"/>
  <c r="K456" i="24"/>
  <c r="F456" i="24"/>
  <c r="D456" i="24"/>
  <c r="H456" i="24"/>
  <c r="E456" i="24"/>
  <c r="I456" i="24"/>
  <c r="J456" i="24"/>
  <c r="F281" i="24"/>
  <c r="J281" i="24"/>
  <c r="C281" i="24"/>
  <c r="G281" i="24"/>
  <c r="K281" i="24"/>
  <c r="D281" i="24"/>
  <c r="E281" i="24"/>
  <c r="H281" i="24"/>
  <c r="I281" i="24"/>
  <c r="F461" i="24"/>
  <c r="J461" i="24"/>
  <c r="E461" i="24"/>
  <c r="C461" i="24"/>
  <c r="G461" i="24"/>
  <c r="K461" i="24"/>
  <c r="I461" i="24"/>
  <c r="D461" i="24"/>
  <c r="H461" i="24"/>
  <c r="E226" i="24"/>
  <c r="I226" i="24"/>
  <c r="F226" i="24"/>
  <c r="J226" i="24"/>
  <c r="C226" i="24"/>
  <c r="K226" i="24"/>
  <c r="D226" i="24"/>
  <c r="G226" i="24"/>
  <c r="H226" i="24"/>
  <c r="E310" i="24"/>
  <c r="I310" i="24"/>
  <c r="F310" i="24"/>
  <c r="J310" i="24"/>
  <c r="G310" i="24"/>
  <c r="C310" i="24"/>
  <c r="K310" i="24"/>
  <c r="D310" i="24"/>
  <c r="H310" i="24"/>
  <c r="E398" i="24"/>
  <c r="I398" i="24"/>
  <c r="C398" i="24"/>
  <c r="G398" i="24"/>
  <c r="K398" i="24"/>
  <c r="H398" i="24"/>
  <c r="J398" i="24"/>
  <c r="F398" i="24"/>
  <c r="D398" i="24"/>
  <c r="E482" i="24"/>
  <c r="I482" i="24"/>
  <c r="G482" i="24"/>
  <c r="H482" i="24"/>
  <c r="F482" i="24"/>
  <c r="J482" i="24"/>
  <c r="C482" i="24"/>
  <c r="K482" i="24"/>
  <c r="D482" i="24"/>
  <c r="C284" i="24"/>
  <c r="G284" i="24"/>
  <c r="K284" i="24"/>
  <c r="D284" i="24"/>
  <c r="H284" i="24"/>
  <c r="I284" i="24"/>
  <c r="E284" i="24"/>
  <c r="J284" i="24"/>
  <c r="F284" i="24"/>
  <c r="F169" i="24"/>
  <c r="J169" i="24"/>
  <c r="C169" i="24"/>
  <c r="G169" i="24"/>
  <c r="K169" i="24"/>
  <c r="D169" i="24"/>
  <c r="E169" i="24"/>
  <c r="H169" i="24"/>
  <c r="I169" i="24"/>
  <c r="F425" i="24"/>
  <c r="J425" i="24"/>
  <c r="D425" i="24"/>
  <c r="H425" i="24"/>
  <c r="E425" i="24"/>
  <c r="G425" i="24"/>
  <c r="C425" i="24"/>
  <c r="I425" i="24"/>
  <c r="K425" i="24"/>
  <c r="D231" i="24"/>
  <c r="H231" i="24"/>
  <c r="E231" i="24"/>
  <c r="I231" i="24"/>
  <c r="F231" i="24"/>
  <c r="G231" i="24"/>
  <c r="J231" i="24"/>
  <c r="K231" i="24"/>
  <c r="C231" i="24"/>
  <c r="D359" i="24"/>
  <c r="H359" i="24"/>
  <c r="F359" i="24"/>
  <c r="J359" i="24"/>
  <c r="G359" i="24"/>
  <c r="E359" i="24"/>
  <c r="I359" i="24"/>
  <c r="C359" i="24"/>
  <c r="K359" i="24"/>
  <c r="D487" i="24"/>
  <c r="H487" i="24"/>
  <c r="F487" i="24"/>
  <c r="E487" i="24"/>
  <c r="I487" i="24"/>
  <c r="C487" i="24"/>
  <c r="K487" i="24"/>
  <c r="J487" i="24"/>
  <c r="G487" i="24"/>
  <c r="C296" i="24"/>
  <c r="G296" i="24"/>
  <c r="K296" i="24"/>
  <c r="D296" i="24"/>
  <c r="H296" i="24"/>
  <c r="E296" i="24"/>
  <c r="I296" i="24"/>
  <c r="F296" i="24"/>
  <c r="J296" i="24"/>
  <c r="C464" i="24"/>
  <c r="G464" i="24"/>
  <c r="K464" i="24"/>
  <c r="D464" i="24"/>
  <c r="H464" i="24"/>
  <c r="F464" i="24"/>
  <c r="E464" i="24"/>
  <c r="I464" i="24"/>
  <c r="J464" i="24"/>
  <c r="F297" i="24"/>
  <c r="J297" i="24"/>
  <c r="C297" i="24"/>
  <c r="G297" i="24"/>
  <c r="K297" i="24"/>
  <c r="D297" i="24"/>
  <c r="H297" i="24"/>
  <c r="I297" i="24"/>
  <c r="E297" i="24"/>
  <c r="F473" i="24"/>
  <c r="J473" i="24"/>
  <c r="E473" i="24"/>
  <c r="C473" i="24"/>
  <c r="G473" i="24"/>
  <c r="K473" i="24"/>
  <c r="I473" i="24"/>
  <c r="D473" i="24"/>
  <c r="H473" i="24"/>
  <c r="E230" i="24"/>
  <c r="I230" i="24"/>
  <c r="F230" i="24"/>
  <c r="J230" i="24"/>
  <c r="G230" i="24"/>
  <c r="H230" i="24"/>
  <c r="C230" i="24"/>
  <c r="K230" i="24"/>
  <c r="D230" i="24"/>
  <c r="E318" i="24"/>
  <c r="I318" i="24"/>
  <c r="F318" i="24"/>
  <c r="J318" i="24"/>
  <c r="G318" i="24"/>
  <c r="C318" i="24"/>
  <c r="K318" i="24"/>
  <c r="H318" i="24"/>
  <c r="D318" i="24"/>
  <c r="E402" i="24"/>
  <c r="I402" i="24"/>
  <c r="C402" i="24"/>
  <c r="G402" i="24"/>
  <c r="K402" i="24"/>
  <c r="D402" i="24"/>
  <c r="J402" i="24"/>
  <c r="F402" i="24"/>
  <c r="H402" i="24"/>
  <c r="E486" i="24"/>
  <c r="I486" i="24"/>
  <c r="C486" i="24"/>
  <c r="D486" i="24"/>
  <c r="F486" i="24"/>
  <c r="J486" i="24"/>
  <c r="G486" i="24"/>
  <c r="K486" i="24"/>
  <c r="H486" i="24"/>
  <c r="C300" i="24"/>
  <c r="G300" i="24"/>
  <c r="K300" i="24"/>
  <c r="D300" i="24"/>
  <c r="H300" i="24"/>
  <c r="I300" i="24"/>
  <c r="E300" i="24"/>
  <c r="J300" i="24"/>
  <c r="F300" i="24"/>
  <c r="C181" i="24"/>
  <c r="G181" i="24"/>
  <c r="K181" i="24"/>
  <c r="D181" i="24"/>
  <c r="H181" i="24"/>
  <c r="E181" i="24"/>
  <c r="I181" i="24"/>
  <c r="F181" i="24"/>
  <c r="J181" i="24"/>
  <c r="F433" i="24"/>
  <c r="J433" i="24"/>
  <c r="C433" i="24"/>
  <c r="G433" i="24"/>
  <c r="K433" i="24"/>
  <c r="I433" i="24"/>
  <c r="D433" i="24"/>
  <c r="H433" i="24"/>
  <c r="E433" i="24"/>
  <c r="D235" i="24"/>
  <c r="H235" i="24"/>
  <c r="E235" i="24"/>
  <c r="I235" i="24"/>
  <c r="J235" i="24"/>
  <c r="C235" i="24"/>
  <c r="K235" i="24"/>
  <c r="F235" i="24"/>
  <c r="G235" i="24"/>
  <c r="D363" i="24"/>
  <c r="H363" i="24"/>
  <c r="F363" i="24"/>
  <c r="J363" i="24"/>
  <c r="C363" i="24"/>
  <c r="K363" i="24"/>
  <c r="E363" i="24"/>
  <c r="I363" i="24"/>
  <c r="G363" i="24"/>
  <c r="D491" i="24"/>
  <c r="H491" i="24"/>
  <c r="J491" i="24"/>
  <c r="K491" i="24"/>
  <c r="E491" i="24"/>
  <c r="I491" i="24"/>
  <c r="C491" i="24"/>
  <c r="F491" i="24"/>
  <c r="G491" i="24"/>
  <c r="C308" i="24"/>
  <c r="G308" i="24"/>
  <c r="K308" i="24"/>
  <c r="D308" i="24"/>
  <c r="H308" i="24"/>
  <c r="I308" i="24"/>
  <c r="E308" i="24"/>
  <c r="F308" i="24"/>
  <c r="J308" i="24"/>
  <c r="C484" i="24"/>
  <c r="G484" i="24"/>
  <c r="K484" i="24"/>
  <c r="I484" i="24"/>
  <c r="J484" i="24"/>
  <c r="D484" i="24"/>
  <c r="H484" i="24"/>
  <c r="E484" i="24"/>
  <c r="F484" i="24"/>
  <c r="F305" i="24"/>
  <c r="J305" i="24"/>
  <c r="C305" i="24"/>
  <c r="G305" i="24"/>
  <c r="K305" i="24"/>
  <c r="D305" i="24"/>
  <c r="H305" i="24"/>
  <c r="E305" i="24"/>
  <c r="I305" i="24"/>
  <c r="F501" i="24"/>
  <c r="J501" i="24"/>
  <c r="H501" i="24"/>
  <c r="E501" i="24"/>
  <c r="C501" i="24"/>
  <c r="G501" i="24"/>
  <c r="K501" i="24"/>
  <c r="I501" i="24"/>
  <c r="D501" i="24"/>
  <c r="E238" i="24"/>
  <c r="I238" i="24"/>
  <c r="F238" i="24"/>
  <c r="J238" i="24"/>
  <c r="G238" i="24"/>
  <c r="H238" i="24"/>
  <c r="C238" i="24"/>
  <c r="K238" i="24"/>
  <c r="D238" i="24"/>
  <c r="E322" i="24"/>
  <c r="I322" i="24"/>
  <c r="F322" i="24"/>
  <c r="J322" i="24"/>
  <c r="C322" i="24"/>
  <c r="K322" i="24"/>
  <c r="G322" i="24"/>
  <c r="H322" i="24"/>
  <c r="D322" i="24"/>
  <c r="E406" i="24"/>
  <c r="I406" i="24"/>
  <c r="C406" i="24"/>
  <c r="G406" i="24"/>
  <c r="K406" i="24"/>
  <c r="H406" i="24"/>
  <c r="J406" i="24"/>
  <c r="F406" i="24"/>
  <c r="D406" i="24"/>
  <c r="E494" i="24"/>
  <c r="I494" i="24"/>
  <c r="C494" i="24"/>
  <c r="H494" i="24"/>
  <c r="F494" i="24"/>
  <c r="J494" i="24"/>
  <c r="K494" i="24"/>
  <c r="G494" i="24"/>
  <c r="D494" i="24"/>
  <c r="C304" i="24"/>
  <c r="G304" i="24"/>
  <c r="K304" i="24"/>
  <c r="D304" i="24"/>
  <c r="H304" i="24"/>
  <c r="E304" i="24"/>
  <c r="I304" i="24"/>
  <c r="J304" i="24"/>
  <c r="F304" i="24"/>
  <c r="C201" i="24"/>
  <c r="G201" i="24"/>
  <c r="K201" i="24"/>
  <c r="D201" i="24"/>
  <c r="H201" i="24"/>
  <c r="E201" i="24"/>
  <c r="I201" i="24"/>
  <c r="J201" i="24"/>
  <c r="F201" i="24"/>
  <c r="F457" i="24"/>
  <c r="J457" i="24"/>
  <c r="C457" i="24"/>
  <c r="G457" i="24"/>
  <c r="K457" i="24"/>
  <c r="E457" i="24"/>
  <c r="D457" i="24"/>
  <c r="H457" i="24"/>
  <c r="I457" i="24"/>
  <c r="D247" i="24"/>
  <c r="H247" i="24"/>
  <c r="E247" i="24"/>
  <c r="I247" i="24"/>
  <c r="F247" i="24"/>
  <c r="G247" i="24"/>
  <c r="J247" i="24"/>
  <c r="C247" i="24"/>
  <c r="K247" i="24"/>
  <c r="D375" i="24"/>
  <c r="H375" i="24"/>
  <c r="F375" i="24"/>
  <c r="J375" i="24"/>
  <c r="G375" i="24"/>
  <c r="I375" i="24"/>
  <c r="C375" i="24"/>
  <c r="K375" i="24"/>
  <c r="E375" i="24"/>
  <c r="D192" i="24"/>
  <c r="H192" i="24"/>
  <c r="E192" i="24"/>
  <c r="I192" i="24"/>
  <c r="F192" i="24"/>
  <c r="J192" i="24"/>
  <c r="K192" i="24"/>
  <c r="C192" i="24"/>
  <c r="G192" i="24"/>
  <c r="C364" i="24"/>
  <c r="G364" i="24"/>
  <c r="K364" i="24"/>
  <c r="E364" i="24"/>
  <c r="I364" i="24"/>
  <c r="J364" i="24"/>
  <c r="H364" i="24"/>
  <c r="D364" i="24"/>
  <c r="F364" i="24"/>
  <c r="C185" i="24"/>
  <c r="G185" i="24"/>
  <c r="K185" i="24"/>
  <c r="D185" i="24"/>
  <c r="H185" i="24"/>
  <c r="E185" i="24"/>
  <c r="I185" i="24"/>
  <c r="J185" i="24"/>
  <c r="F185" i="24"/>
  <c r="F365" i="24"/>
  <c r="J365" i="24"/>
  <c r="D365" i="24"/>
  <c r="H365" i="24"/>
  <c r="I365" i="24"/>
  <c r="C365" i="24"/>
  <c r="K365" i="24"/>
  <c r="E365" i="24"/>
  <c r="G365" i="24"/>
  <c r="F178" i="24"/>
  <c r="J178" i="24"/>
  <c r="C178" i="24"/>
  <c r="G178" i="24"/>
  <c r="K178" i="24"/>
  <c r="D178" i="24"/>
  <c r="H178" i="24"/>
  <c r="I178" i="24"/>
  <c r="E178" i="24"/>
  <c r="E262" i="24"/>
  <c r="I262" i="24"/>
  <c r="F262" i="24"/>
  <c r="J262" i="24"/>
  <c r="G262" i="24"/>
  <c r="H262" i="24"/>
  <c r="C262" i="24"/>
  <c r="K262" i="24"/>
  <c r="D262" i="24"/>
  <c r="E350" i="24"/>
  <c r="I350" i="24"/>
  <c r="C350" i="24"/>
  <c r="G350" i="24"/>
  <c r="K350" i="24"/>
  <c r="H350" i="24"/>
  <c r="J350" i="24"/>
  <c r="D350" i="24"/>
  <c r="F350" i="24"/>
  <c r="E434" i="24"/>
  <c r="I434" i="24"/>
  <c r="D434" i="24"/>
  <c r="F434" i="24"/>
  <c r="J434" i="24"/>
  <c r="C434" i="24"/>
  <c r="G434" i="24"/>
  <c r="K434" i="24"/>
  <c r="H434" i="24"/>
  <c r="D188" i="24"/>
  <c r="H188" i="24"/>
  <c r="E188" i="24"/>
  <c r="I188" i="24"/>
  <c r="F188" i="24"/>
  <c r="J188" i="24"/>
  <c r="C188" i="24"/>
  <c r="G188" i="24"/>
  <c r="K188" i="24"/>
  <c r="C368" i="24"/>
  <c r="G368" i="24"/>
  <c r="K368" i="24"/>
  <c r="E368" i="24"/>
  <c r="I368" i="24"/>
  <c r="F368" i="24"/>
  <c r="D368" i="24"/>
  <c r="H368" i="24"/>
  <c r="J368" i="24"/>
  <c r="F277" i="24"/>
  <c r="J277" i="24"/>
  <c r="C277" i="24"/>
  <c r="G277" i="24"/>
  <c r="K277" i="24"/>
  <c r="H277" i="24"/>
  <c r="I277" i="24"/>
  <c r="D277" i="24"/>
  <c r="E277" i="24"/>
  <c r="D155" i="24"/>
  <c r="H155" i="24"/>
  <c r="E155" i="24"/>
  <c r="I155" i="24"/>
  <c r="J155" i="24"/>
  <c r="C155" i="24"/>
  <c r="K155" i="24"/>
  <c r="F155" i="24"/>
  <c r="G155" i="24"/>
  <c r="D283" i="24"/>
  <c r="H283" i="24"/>
  <c r="E283" i="24"/>
  <c r="I283" i="24"/>
  <c r="J283" i="24"/>
  <c r="F283" i="24"/>
  <c r="G283" i="24"/>
  <c r="C283" i="24"/>
  <c r="K283" i="24"/>
  <c r="D411" i="24"/>
  <c r="H411" i="24"/>
  <c r="F411" i="24"/>
  <c r="J411" i="24"/>
  <c r="C411" i="24"/>
  <c r="K411" i="24"/>
  <c r="E411" i="24"/>
  <c r="I411" i="24"/>
  <c r="G411" i="24"/>
  <c r="C376" i="24"/>
  <c r="G376" i="24"/>
  <c r="K376" i="24"/>
  <c r="E376" i="24"/>
  <c r="I376" i="24"/>
  <c r="F376" i="24"/>
  <c r="H376" i="24"/>
  <c r="D376" i="24"/>
  <c r="J376" i="24"/>
  <c r="C500" i="24"/>
  <c r="G500" i="24"/>
  <c r="K500" i="24"/>
  <c r="E500" i="24"/>
  <c r="D500" i="24"/>
  <c r="H500" i="24"/>
  <c r="I500" i="24"/>
  <c r="F500" i="24"/>
  <c r="J500" i="24"/>
  <c r="F285" i="24"/>
  <c r="J285" i="24"/>
  <c r="C285" i="24"/>
  <c r="G285" i="24"/>
  <c r="K285" i="24"/>
  <c r="H285" i="24"/>
  <c r="D285" i="24"/>
  <c r="E285" i="24"/>
  <c r="I285" i="24"/>
  <c r="F409" i="24"/>
  <c r="J409" i="24"/>
  <c r="D409" i="24"/>
  <c r="H409" i="24"/>
  <c r="E409" i="24"/>
  <c r="G409" i="24"/>
  <c r="C409" i="24"/>
  <c r="I409" i="24"/>
  <c r="K409" i="24"/>
  <c r="D159" i="24"/>
  <c r="H159" i="24"/>
  <c r="E159" i="24"/>
  <c r="I159" i="24"/>
  <c r="F159" i="24"/>
  <c r="G159" i="24"/>
  <c r="J159" i="24"/>
  <c r="C159" i="24"/>
  <c r="K159" i="24"/>
  <c r="D223" i="24"/>
  <c r="H223" i="24"/>
  <c r="E223" i="24"/>
  <c r="I223" i="24"/>
  <c r="F223" i="24"/>
  <c r="G223" i="24"/>
  <c r="J223" i="24"/>
  <c r="K223" i="24"/>
  <c r="C223" i="24"/>
  <c r="D287" i="24"/>
  <c r="H287" i="24"/>
  <c r="E287" i="24"/>
  <c r="I287" i="24"/>
  <c r="F287" i="24"/>
  <c r="J287" i="24"/>
  <c r="C287" i="24"/>
  <c r="G287" i="24"/>
  <c r="K287" i="24"/>
  <c r="D351" i="24"/>
  <c r="H351" i="24"/>
  <c r="F351" i="24"/>
  <c r="J351" i="24"/>
  <c r="G351" i="24"/>
  <c r="I351" i="24"/>
  <c r="E351" i="24"/>
  <c r="C351" i="24"/>
  <c r="K351" i="24"/>
  <c r="D415" i="24"/>
  <c r="H415" i="24"/>
  <c r="F415" i="24"/>
  <c r="J415" i="24"/>
  <c r="G415" i="24"/>
  <c r="I415" i="24"/>
  <c r="C415" i="24"/>
  <c r="K415" i="24"/>
  <c r="E415" i="24"/>
  <c r="D479" i="24"/>
  <c r="H479" i="24"/>
  <c r="J479" i="24"/>
  <c r="K479" i="24"/>
  <c r="E479" i="24"/>
  <c r="I479" i="24"/>
  <c r="F479" i="24"/>
  <c r="C479" i="24"/>
  <c r="G479" i="24"/>
  <c r="D212" i="24"/>
  <c r="H212" i="24"/>
  <c r="E212" i="24"/>
  <c r="I212" i="24"/>
  <c r="J212" i="24"/>
  <c r="C212" i="24"/>
  <c r="K212" i="24"/>
  <c r="F212" i="24"/>
  <c r="G212" i="24"/>
  <c r="C348" i="24"/>
  <c r="G348" i="24"/>
  <c r="K348" i="24"/>
  <c r="E348" i="24"/>
  <c r="I348" i="24"/>
  <c r="J348" i="24"/>
  <c r="D348" i="24"/>
  <c r="H348" i="24"/>
  <c r="F348" i="24"/>
  <c r="C472" i="24"/>
  <c r="G472" i="24"/>
  <c r="K472" i="24"/>
  <c r="D472" i="24"/>
  <c r="H472" i="24"/>
  <c r="F472" i="24"/>
  <c r="E472" i="24"/>
  <c r="I472" i="24"/>
  <c r="J472" i="24"/>
  <c r="F261" i="24"/>
  <c r="J261" i="24"/>
  <c r="C261" i="24"/>
  <c r="G261" i="24"/>
  <c r="K261" i="24"/>
  <c r="H261" i="24"/>
  <c r="I261" i="24"/>
  <c r="D261" i="24"/>
  <c r="E261" i="24"/>
  <c r="F389" i="24"/>
  <c r="J389" i="24"/>
  <c r="D389" i="24"/>
  <c r="H389" i="24"/>
  <c r="I389" i="24"/>
  <c r="C389" i="24"/>
  <c r="K389" i="24"/>
  <c r="E389" i="24"/>
  <c r="G389" i="24"/>
  <c r="E170" i="24"/>
  <c r="I170" i="24"/>
  <c r="F170" i="24"/>
  <c r="J170" i="24"/>
  <c r="C170" i="24"/>
  <c r="K170" i="24"/>
  <c r="D170" i="24"/>
  <c r="G170" i="24"/>
  <c r="H170" i="24"/>
  <c r="E234" i="24"/>
  <c r="I234" i="24"/>
  <c r="F234" i="24"/>
  <c r="J234" i="24"/>
  <c r="C234" i="24"/>
  <c r="K234" i="24"/>
  <c r="D234" i="24"/>
  <c r="G234" i="24"/>
  <c r="H234" i="24"/>
  <c r="E298" i="24"/>
  <c r="I298" i="24"/>
  <c r="F298" i="24"/>
  <c r="J298" i="24"/>
  <c r="C298" i="24"/>
  <c r="K298" i="24"/>
  <c r="G298" i="24"/>
  <c r="D298" i="24"/>
  <c r="H298" i="24"/>
  <c r="E362" i="24"/>
  <c r="I362" i="24"/>
  <c r="C362" i="24"/>
  <c r="G362" i="24"/>
  <c r="K362" i="24"/>
  <c r="D362" i="24"/>
  <c r="F362" i="24"/>
  <c r="H362" i="24"/>
  <c r="J362" i="24"/>
  <c r="E426" i="24"/>
  <c r="I426" i="24"/>
  <c r="C426" i="24"/>
  <c r="G426" i="24"/>
  <c r="K426" i="24"/>
  <c r="D426" i="24"/>
  <c r="J426" i="24"/>
  <c r="F426" i="24"/>
  <c r="H426" i="24"/>
  <c r="E490" i="24"/>
  <c r="I490" i="24"/>
  <c r="G490" i="24"/>
  <c r="H490" i="24"/>
  <c r="F490" i="24"/>
  <c r="J490" i="24"/>
  <c r="C490" i="24"/>
  <c r="K490" i="24"/>
  <c r="D490" i="24"/>
  <c r="C260" i="24"/>
  <c r="G260" i="24"/>
  <c r="K260" i="24"/>
  <c r="D260" i="24"/>
  <c r="H260" i="24"/>
  <c r="I260" i="24"/>
  <c r="J260" i="24"/>
  <c r="E260" i="24"/>
  <c r="F260" i="24"/>
  <c r="C384" i="24"/>
  <c r="G384" i="24"/>
  <c r="K384" i="24"/>
  <c r="E384" i="24"/>
  <c r="I384" i="24"/>
  <c r="F384" i="24"/>
  <c r="H384" i="24"/>
  <c r="J384" i="24"/>
  <c r="D384" i="24"/>
  <c r="F161" i="24"/>
  <c r="J161" i="24"/>
  <c r="C161" i="24"/>
  <c r="G161" i="24"/>
  <c r="K161" i="24"/>
  <c r="D161" i="24"/>
  <c r="E161" i="24"/>
  <c r="H161" i="24"/>
  <c r="I161" i="24"/>
  <c r="F293" i="24"/>
  <c r="J293" i="24"/>
  <c r="C293" i="24"/>
  <c r="G293" i="24"/>
  <c r="K293" i="24"/>
  <c r="H293" i="24"/>
  <c r="D293" i="24"/>
  <c r="I293" i="24"/>
  <c r="E293" i="24"/>
  <c r="F417" i="24"/>
  <c r="J417" i="24"/>
  <c r="D417" i="24"/>
  <c r="H417" i="24"/>
  <c r="E417" i="24"/>
  <c r="G417" i="24"/>
  <c r="C417" i="24"/>
  <c r="I417" i="24"/>
  <c r="K417" i="24"/>
  <c r="D163" i="24"/>
  <c r="H163" i="24"/>
  <c r="E163" i="24"/>
  <c r="I163" i="24"/>
  <c r="J163" i="24"/>
  <c r="C163" i="24"/>
  <c r="K163" i="24"/>
  <c r="F163" i="24"/>
  <c r="G163" i="24"/>
  <c r="D227" i="24"/>
  <c r="H227" i="24"/>
  <c r="E227" i="24"/>
  <c r="I227" i="24"/>
  <c r="J227" i="24"/>
  <c r="C227" i="24"/>
  <c r="K227" i="24"/>
  <c r="F227" i="24"/>
  <c r="G227" i="24"/>
  <c r="D291" i="24"/>
  <c r="H291" i="24"/>
  <c r="E291" i="24"/>
  <c r="I291" i="24"/>
  <c r="J291" i="24"/>
  <c r="F291" i="24"/>
  <c r="K291" i="24"/>
  <c r="C291" i="24"/>
  <c r="G291" i="24"/>
  <c r="D355" i="24"/>
  <c r="H355" i="24"/>
  <c r="F355" i="24"/>
  <c r="J355" i="24"/>
  <c r="C355" i="24"/>
  <c r="K355" i="24"/>
  <c r="E355" i="24"/>
  <c r="G355" i="24"/>
  <c r="I355" i="24"/>
  <c r="D419" i="24"/>
  <c r="H419" i="24"/>
  <c r="F419" i="24"/>
  <c r="J419" i="24"/>
  <c r="C419" i="24"/>
  <c r="K419" i="24"/>
  <c r="E419" i="24"/>
  <c r="I419" i="24"/>
  <c r="G419" i="24"/>
  <c r="D483" i="24"/>
  <c r="H483" i="24"/>
  <c r="J483" i="24"/>
  <c r="G483" i="24"/>
  <c r="E483" i="24"/>
  <c r="I483" i="24"/>
  <c r="C483" i="24"/>
  <c r="F483" i="24"/>
  <c r="K483" i="24"/>
  <c r="C236" i="24"/>
  <c r="G236" i="24"/>
  <c r="K236" i="24"/>
  <c r="D236" i="24"/>
  <c r="H236" i="24"/>
  <c r="I236" i="24"/>
  <c r="J236" i="24"/>
  <c r="E236" i="24"/>
  <c r="F236" i="24"/>
  <c r="F413" i="24"/>
  <c r="J413" i="24"/>
  <c r="D413" i="24"/>
  <c r="H413" i="24"/>
  <c r="I413" i="24"/>
  <c r="G413" i="24"/>
  <c r="C413" i="24"/>
  <c r="K413" i="24"/>
  <c r="E413" i="24"/>
  <c r="E374" i="24"/>
  <c r="I374" i="24"/>
  <c r="C374" i="24"/>
  <c r="G374" i="24"/>
  <c r="K374" i="24"/>
  <c r="H374" i="24"/>
  <c r="F374" i="24"/>
  <c r="J374" i="24"/>
  <c r="D374" i="24"/>
  <c r="C460" i="24"/>
  <c r="G460" i="24"/>
  <c r="K460" i="24"/>
  <c r="D460" i="24"/>
  <c r="H460" i="24"/>
  <c r="F460" i="24"/>
  <c r="E460" i="24"/>
  <c r="I460" i="24"/>
  <c r="J460" i="24"/>
  <c r="D327" i="24"/>
  <c r="H327" i="24"/>
  <c r="E327" i="24"/>
  <c r="I327" i="24"/>
  <c r="F327" i="24"/>
  <c r="J327" i="24"/>
  <c r="K327" i="24"/>
  <c r="C327" i="24"/>
  <c r="G327" i="24"/>
  <c r="F253" i="24"/>
  <c r="J253" i="24"/>
  <c r="C253" i="24"/>
  <c r="G253" i="24"/>
  <c r="K253" i="24"/>
  <c r="H253" i="24"/>
  <c r="I253" i="24"/>
  <c r="D253" i="24"/>
  <c r="E253" i="24"/>
  <c r="E382" i="24"/>
  <c r="I382" i="24"/>
  <c r="C382" i="24"/>
  <c r="G382" i="24"/>
  <c r="K382" i="24"/>
  <c r="H382" i="24"/>
  <c r="F382" i="24"/>
  <c r="J382" i="24"/>
  <c r="D382" i="24"/>
  <c r="C468" i="24"/>
  <c r="G468" i="24"/>
  <c r="K468" i="24"/>
  <c r="D468" i="24"/>
  <c r="H468" i="24"/>
  <c r="F468" i="24"/>
  <c r="E468" i="24"/>
  <c r="I468" i="24"/>
  <c r="J468" i="24"/>
  <c r="D331" i="24"/>
  <c r="H331" i="24"/>
  <c r="E331" i="24"/>
  <c r="I331" i="24"/>
  <c r="J331" i="24"/>
  <c r="F331" i="24"/>
  <c r="G331" i="24"/>
  <c r="K331" i="24"/>
  <c r="C331" i="24"/>
  <c r="C264" i="24"/>
  <c r="G264" i="24"/>
  <c r="K264" i="24"/>
  <c r="D264" i="24"/>
  <c r="H264" i="24"/>
  <c r="E264" i="24"/>
  <c r="F264" i="24"/>
  <c r="I264" i="24"/>
  <c r="J264" i="24"/>
  <c r="F437" i="24"/>
  <c r="J437" i="24"/>
  <c r="C437" i="24"/>
  <c r="G437" i="24"/>
  <c r="K437" i="24"/>
  <c r="I437" i="24"/>
  <c r="D437" i="24"/>
  <c r="H437" i="24"/>
  <c r="E437" i="24"/>
  <c r="E386" i="24"/>
  <c r="I386" i="24"/>
  <c r="C386" i="24"/>
  <c r="G386" i="24"/>
  <c r="K386" i="24"/>
  <c r="D386" i="24"/>
  <c r="F386" i="24"/>
  <c r="H386" i="24"/>
  <c r="J386" i="24"/>
  <c r="C488" i="24"/>
  <c r="G488" i="24"/>
  <c r="K488" i="24"/>
  <c r="E488" i="24"/>
  <c r="F488" i="24"/>
  <c r="D488" i="24"/>
  <c r="H488" i="24"/>
  <c r="I488" i="24"/>
  <c r="J488" i="24"/>
  <c r="E215" i="24"/>
  <c r="I215" i="24"/>
  <c r="F215" i="24"/>
  <c r="J215" i="24"/>
  <c r="G215" i="24"/>
  <c r="H215" i="24"/>
  <c r="C215" i="24"/>
  <c r="K215" i="24"/>
  <c r="D215" i="24"/>
  <c r="C324" i="24"/>
  <c r="G324" i="24"/>
  <c r="K324" i="24"/>
  <c r="D324" i="24"/>
  <c r="H324" i="24"/>
  <c r="I324" i="24"/>
  <c r="E324" i="24"/>
  <c r="F324" i="24"/>
  <c r="J324" i="24"/>
  <c r="E158" i="24"/>
  <c r="I158" i="24"/>
  <c r="F158" i="24"/>
  <c r="J158" i="24"/>
  <c r="G158" i="24"/>
  <c r="H158" i="24"/>
  <c r="C158" i="24"/>
  <c r="K158" i="24"/>
  <c r="D158" i="24"/>
  <c r="E414" i="24"/>
  <c r="I414" i="24"/>
  <c r="C414" i="24"/>
  <c r="G414" i="24"/>
  <c r="K414" i="24"/>
  <c r="H414" i="24"/>
  <c r="J414" i="24"/>
  <c r="F414" i="24"/>
  <c r="D414" i="24"/>
  <c r="C312" i="24"/>
  <c r="G312" i="24"/>
  <c r="K312" i="24"/>
  <c r="D312" i="24"/>
  <c r="H312" i="24"/>
  <c r="E312" i="24"/>
  <c r="I312" i="24"/>
  <c r="F312" i="24"/>
  <c r="J312" i="24"/>
  <c r="D251" i="24"/>
  <c r="H251" i="24"/>
  <c r="E251" i="24"/>
  <c r="I251" i="24"/>
  <c r="J251" i="24"/>
  <c r="C251" i="24"/>
  <c r="K251" i="24"/>
  <c r="F251" i="24"/>
  <c r="G251" i="24"/>
  <c r="C476" i="24"/>
  <c r="G476" i="24"/>
  <c r="K476" i="24"/>
  <c r="D476" i="24"/>
  <c r="H476" i="24"/>
  <c r="I476" i="24"/>
  <c r="F476" i="24"/>
  <c r="E476" i="24"/>
  <c r="J476" i="24"/>
  <c r="F489" i="24"/>
  <c r="J489" i="24"/>
  <c r="D489" i="24"/>
  <c r="E489" i="24"/>
  <c r="C489" i="24"/>
  <c r="G489" i="24"/>
  <c r="K489" i="24"/>
  <c r="I489" i="24"/>
  <c r="H489" i="24"/>
  <c r="D335" i="24"/>
  <c r="H335" i="24"/>
  <c r="E335" i="24"/>
  <c r="I335" i="24"/>
  <c r="F335" i="24"/>
  <c r="J335" i="24"/>
  <c r="C335" i="24"/>
  <c r="G335" i="24"/>
  <c r="K335" i="24"/>
  <c r="D184" i="24"/>
  <c r="H184" i="24"/>
  <c r="E184" i="24"/>
  <c r="I184" i="24"/>
  <c r="F184" i="24"/>
  <c r="J184" i="24"/>
  <c r="C184" i="24"/>
  <c r="G184" i="24"/>
  <c r="K184" i="24"/>
  <c r="F225" i="24"/>
  <c r="J225" i="24"/>
  <c r="C225" i="24"/>
  <c r="G225" i="24"/>
  <c r="K225" i="24"/>
  <c r="D225" i="24"/>
  <c r="E225" i="24"/>
  <c r="H225" i="24"/>
  <c r="I225" i="24"/>
  <c r="F218" i="24"/>
  <c r="C218" i="24"/>
  <c r="D218" i="24"/>
  <c r="I218" i="24"/>
  <c r="E218" i="24"/>
  <c r="J218" i="24"/>
  <c r="K218" i="24"/>
  <c r="G218" i="24"/>
  <c r="H218" i="24"/>
  <c r="E410" i="24"/>
  <c r="I410" i="24"/>
  <c r="C410" i="24"/>
  <c r="G410" i="24"/>
  <c r="K410" i="24"/>
  <c r="D410" i="24"/>
  <c r="J410" i="24"/>
  <c r="F410" i="24"/>
  <c r="H410" i="24"/>
  <c r="C352" i="24"/>
  <c r="G352" i="24"/>
  <c r="K352" i="24"/>
  <c r="E352" i="24"/>
  <c r="I352" i="24"/>
  <c r="F352" i="24"/>
  <c r="D352" i="24"/>
  <c r="H352" i="24"/>
  <c r="J352" i="24"/>
  <c r="F385" i="24"/>
  <c r="J385" i="24"/>
  <c r="D385" i="24"/>
  <c r="H385" i="24"/>
  <c r="E385" i="24"/>
  <c r="C385" i="24"/>
  <c r="G385" i="24"/>
  <c r="K385" i="24"/>
  <c r="I385" i="24"/>
  <c r="D403" i="24"/>
  <c r="H403" i="24"/>
  <c r="F403" i="24"/>
  <c r="J403" i="24"/>
  <c r="C403" i="24"/>
  <c r="K403" i="24"/>
  <c r="E403" i="24"/>
  <c r="I403" i="24"/>
  <c r="G403" i="24"/>
  <c r="C160" i="24"/>
  <c r="G160" i="24"/>
  <c r="K160" i="24"/>
  <c r="D160" i="24"/>
  <c r="H160" i="24"/>
  <c r="E160" i="24"/>
  <c r="F160" i="24"/>
  <c r="I160" i="24"/>
  <c r="J160" i="24"/>
  <c r="C332" i="24"/>
  <c r="G332" i="24"/>
  <c r="K332" i="24"/>
  <c r="D332" i="24"/>
  <c r="H332" i="24"/>
  <c r="I332" i="24"/>
  <c r="E332" i="24"/>
  <c r="F332" i="24"/>
  <c r="J332" i="24"/>
  <c r="F157" i="24"/>
  <c r="J157" i="24"/>
  <c r="C157" i="24"/>
  <c r="G157" i="24"/>
  <c r="K157" i="24"/>
  <c r="H157" i="24"/>
  <c r="I157" i="24"/>
  <c r="D157" i="24"/>
  <c r="E157" i="24"/>
  <c r="F333" i="24"/>
  <c r="J333" i="24"/>
  <c r="C333" i="24"/>
  <c r="G333" i="24"/>
  <c r="K333" i="24"/>
  <c r="H333" i="24"/>
  <c r="D333" i="24"/>
  <c r="E333" i="24"/>
  <c r="I333" i="24"/>
  <c r="E162" i="24"/>
  <c r="I162" i="24"/>
  <c r="F162" i="24"/>
  <c r="J162" i="24"/>
  <c r="C162" i="24"/>
  <c r="K162" i="24"/>
  <c r="D162" i="24"/>
  <c r="G162" i="24"/>
  <c r="H162" i="24"/>
  <c r="E246" i="24"/>
  <c r="I246" i="24"/>
  <c r="F246" i="24"/>
  <c r="J246" i="24"/>
  <c r="G246" i="24"/>
  <c r="H246" i="24"/>
  <c r="C246" i="24"/>
  <c r="K246" i="24"/>
  <c r="D246" i="24"/>
  <c r="E334" i="24"/>
  <c r="I334" i="24"/>
  <c r="F334" i="24"/>
  <c r="J334" i="24"/>
  <c r="G334" i="24"/>
  <c r="C334" i="24"/>
  <c r="K334" i="24"/>
  <c r="H334" i="24"/>
  <c r="D334" i="24"/>
  <c r="E418" i="24"/>
  <c r="I418" i="24"/>
  <c r="C418" i="24"/>
  <c r="G418" i="24"/>
  <c r="K418" i="24"/>
  <c r="D418" i="24"/>
  <c r="J418" i="24"/>
  <c r="F418" i="24"/>
  <c r="H418" i="24"/>
  <c r="E502" i="24"/>
  <c r="I502" i="24"/>
  <c r="K502" i="24"/>
  <c r="H502" i="24"/>
  <c r="F502" i="24"/>
  <c r="J502" i="24"/>
  <c r="C502" i="24"/>
  <c r="G502" i="24"/>
  <c r="D502" i="24"/>
  <c r="C328" i="24"/>
  <c r="G328" i="24"/>
  <c r="K328" i="24"/>
  <c r="D328" i="24"/>
  <c r="H328" i="24"/>
  <c r="E328" i="24"/>
  <c r="I328" i="24"/>
  <c r="F328" i="24"/>
  <c r="J328" i="24"/>
  <c r="F237" i="24"/>
  <c r="J237" i="24"/>
  <c r="C237" i="24"/>
  <c r="G237" i="24"/>
  <c r="K237" i="24"/>
  <c r="H237" i="24"/>
  <c r="I237" i="24"/>
  <c r="D237" i="24"/>
  <c r="E237" i="24"/>
  <c r="F481" i="24"/>
  <c r="J481" i="24"/>
  <c r="D481" i="24"/>
  <c r="E481" i="24"/>
  <c r="C481" i="24"/>
  <c r="G481" i="24"/>
  <c r="K481" i="24"/>
  <c r="I481" i="24"/>
  <c r="H481" i="24"/>
  <c r="D263" i="24"/>
  <c r="H263" i="24"/>
  <c r="E263" i="24"/>
  <c r="I263" i="24"/>
  <c r="F263" i="24"/>
  <c r="G263" i="24"/>
  <c r="J263" i="24"/>
  <c r="K263" i="24"/>
  <c r="C263" i="24"/>
  <c r="D391" i="24"/>
  <c r="H391" i="24"/>
  <c r="F391" i="24"/>
  <c r="J391" i="24"/>
  <c r="G391" i="24"/>
  <c r="I391" i="24"/>
  <c r="E391" i="24"/>
  <c r="C391" i="24"/>
  <c r="K391" i="24"/>
  <c r="C168" i="24"/>
  <c r="G168" i="24"/>
  <c r="K168" i="24"/>
  <c r="D168" i="24"/>
  <c r="H168" i="24"/>
  <c r="E168" i="24"/>
  <c r="F168" i="24"/>
  <c r="I168" i="24"/>
  <c r="J168" i="24"/>
  <c r="C340" i="24"/>
  <c r="G340" i="24"/>
  <c r="K340" i="24"/>
  <c r="D340" i="24"/>
  <c r="H340" i="24"/>
  <c r="I340" i="24"/>
  <c r="E340" i="24"/>
  <c r="F340" i="24"/>
  <c r="J340" i="24"/>
  <c r="C173" i="24"/>
  <c r="G173" i="24"/>
  <c r="K173" i="24"/>
  <c r="D173" i="24"/>
  <c r="H173" i="24"/>
  <c r="E173" i="24"/>
  <c r="I173" i="24"/>
  <c r="F173" i="24"/>
  <c r="J173" i="24"/>
  <c r="F341" i="24"/>
  <c r="J341" i="24"/>
  <c r="C341" i="24"/>
  <c r="G341" i="24"/>
  <c r="K341" i="24"/>
  <c r="H341" i="24"/>
  <c r="D341" i="24"/>
  <c r="I341" i="24"/>
  <c r="E341" i="24"/>
  <c r="E166" i="24"/>
  <c r="I166" i="24"/>
  <c r="F166" i="24"/>
  <c r="J166" i="24"/>
  <c r="G166" i="24"/>
  <c r="H166" i="24"/>
  <c r="C166" i="24"/>
  <c r="K166" i="24"/>
  <c r="D166" i="24"/>
  <c r="E254" i="24"/>
  <c r="I254" i="24"/>
  <c r="F254" i="24"/>
  <c r="J254" i="24"/>
  <c r="G254" i="24"/>
  <c r="H254" i="24"/>
  <c r="C254" i="24"/>
  <c r="K254" i="24"/>
  <c r="D254" i="24"/>
  <c r="E338" i="24"/>
  <c r="I338" i="24"/>
  <c r="F338" i="24"/>
  <c r="J338" i="24"/>
  <c r="C338" i="24"/>
  <c r="K338" i="24"/>
  <c r="G338" i="24"/>
  <c r="H338" i="24"/>
  <c r="D338" i="24"/>
  <c r="E422" i="24"/>
  <c r="I422" i="24"/>
  <c r="C422" i="24"/>
  <c r="G422" i="24"/>
  <c r="K422" i="24"/>
  <c r="H422" i="24"/>
  <c r="J422" i="24"/>
  <c r="F422" i="24"/>
  <c r="D422" i="24"/>
  <c r="D172" i="24"/>
  <c r="H172" i="24"/>
  <c r="E172" i="24"/>
  <c r="I172" i="24"/>
  <c r="F172" i="24"/>
  <c r="J172" i="24"/>
  <c r="C172" i="24"/>
  <c r="G172" i="24"/>
  <c r="K172" i="24"/>
  <c r="C336" i="24"/>
  <c r="G336" i="24"/>
  <c r="K336" i="24"/>
  <c r="D336" i="24"/>
  <c r="H336" i="24"/>
  <c r="E336" i="24"/>
  <c r="I336" i="24"/>
  <c r="J336" i="24"/>
  <c r="F336" i="24"/>
  <c r="F241" i="24"/>
  <c r="J241" i="24"/>
  <c r="C241" i="24"/>
  <c r="G241" i="24"/>
  <c r="K241" i="24"/>
  <c r="D241" i="24"/>
  <c r="E241" i="24"/>
  <c r="H241" i="24"/>
  <c r="I241" i="24"/>
  <c r="F485" i="24"/>
  <c r="J485" i="24"/>
  <c r="C485" i="24"/>
  <c r="G485" i="24"/>
  <c r="K485" i="24"/>
  <c r="H485" i="24"/>
  <c r="I485" i="24"/>
  <c r="D485" i="24"/>
  <c r="E485" i="24"/>
  <c r="D267" i="24"/>
  <c r="H267" i="24"/>
  <c r="E267" i="24"/>
  <c r="I267" i="24"/>
  <c r="J267" i="24"/>
  <c r="C267" i="24"/>
  <c r="K267" i="24"/>
  <c r="F267" i="24"/>
  <c r="G267" i="24"/>
  <c r="D395" i="24"/>
  <c r="H395" i="24"/>
  <c r="F395" i="24"/>
  <c r="J395" i="24"/>
  <c r="C395" i="24"/>
  <c r="K395" i="24"/>
  <c r="I395" i="24"/>
  <c r="E395" i="24"/>
  <c r="G395" i="24"/>
  <c r="D176" i="24"/>
  <c r="H176" i="24"/>
  <c r="E176" i="24"/>
  <c r="I176" i="24"/>
  <c r="F176" i="24"/>
  <c r="J176" i="24"/>
  <c r="K176" i="24"/>
  <c r="C176" i="24"/>
  <c r="G176" i="24"/>
  <c r="C356" i="24"/>
  <c r="G356" i="24"/>
  <c r="K356" i="24"/>
  <c r="E356" i="24"/>
  <c r="I356" i="24"/>
  <c r="J356" i="24"/>
  <c r="D356" i="24"/>
  <c r="H356" i="24"/>
  <c r="F356" i="24"/>
  <c r="C177" i="24"/>
  <c r="G177" i="24"/>
  <c r="K177" i="24"/>
  <c r="D177" i="24"/>
  <c r="H177" i="24"/>
  <c r="E177" i="24"/>
  <c r="I177" i="24"/>
  <c r="F177" i="24"/>
  <c r="J177" i="24"/>
  <c r="F349" i="24"/>
  <c r="J349" i="24"/>
  <c r="D349" i="24"/>
  <c r="H349" i="24"/>
  <c r="I349" i="24"/>
  <c r="G349" i="24"/>
  <c r="C349" i="24"/>
  <c r="K349" i="24"/>
  <c r="E349" i="24"/>
  <c r="F174" i="24"/>
  <c r="J174" i="24"/>
  <c r="C174" i="24"/>
  <c r="G174" i="24"/>
  <c r="K174" i="24"/>
  <c r="D174" i="24"/>
  <c r="H174" i="24"/>
  <c r="E174" i="24"/>
  <c r="I174" i="24"/>
  <c r="E258" i="24"/>
  <c r="I258" i="24"/>
  <c r="F258" i="24"/>
  <c r="J258" i="24"/>
  <c r="C258" i="24"/>
  <c r="K258" i="24"/>
  <c r="D258" i="24"/>
  <c r="G258" i="24"/>
  <c r="H258" i="24"/>
  <c r="E342" i="24"/>
  <c r="I342" i="24"/>
  <c r="F342" i="24"/>
  <c r="J342" i="24"/>
  <c r="G342" i="24"/>
  <c r="C342" i="24"/>
  <c r="K342" i="24"/>
  <c r="D342" i="24"/>
  <c r="H342" i="24"/>
  <c r="E430" i="24"/>
  <c r="I430" i="24"/>
  <c r="H430" i="24"/>
  <c r="F430" i="24"/>
  <c r="J430" i="24"/>
  <c r="D430" i="24"/>
  <c r="C430" i="24"/>
  <c r="G430" i="24"/>
  <c r="K430" i="24"/>
  <c r="D180" i="24"/>
  <c r="H180" i="24"/>
  <c r="E180" i="24"/>
  <c r="I180" i="24"/>
  <c r="F180" i="24"/>
  <c r="J180" i="24"/>
  <c r="G180" i="24"/>
  <c r="K180" i="24"/>
  <c r="C180" i="24"/>
  <c r="C360" i="24"/>
  <c r="G360" i="24"/>
  <c r="K360" i="24"/>
  <c r="E360" i="24"/>
  <c r="I360" i="24"/>
  <c r="F360" i="24"/>
  <c r="H360" i="24"/>
  <c r="J360" i="24"/>
  <c r="D360" i="24"/>
  <c r="F269" i="24"/>
  <c r="J269" i="24"/>
  <c r="C269" i="24"/>
  <c r="G269" i="24"/>
  <c r="K269" i="24"/>
  <c r="H269" i="24"/>
  <c r="I269" i="24"/>
  <c r="D269" i="24"/>
  <c r="E269" i="24"/>
  <c r="F497" i="24"/>
  <c r="J497" i="24"/>
  <c r="E497" i="24"/>
  <c r="C497" i="24"/>
  <c r="G497" i="24"/>
  <c r="K497" i="24"/>
  <c r="D497" i="24"/>
  <c r="I497" i="24"/>
  <c r="H497" i="24"/>
  <c r="D279" i="24"/>
  <c r="H279" i="24"/>
  <c r="E279" i="24"/>
  <c r="I279" i="24"/>
  <c r="F279" i="24"/>
  <c r="G279" i="24"/>
  <c r="J279" i="24"/>
  <c r="C279" i="24"/>
  <c r="K279" i="24"/>
  <c r="D407" i="24"/>
  <c r="H407" i="24"/>
  <c r="F407" i="24"/>
  <c r="J407" i="24"/>
  <c r="G407" i="24"/>
  <c r="I407" i="24"/>
  <c r="C407" i="24"/>
  <c r="K407" i="24"/>
  <c r="E407" i="24"/>
  <c r="C228" i="24"/>
  <c r="G228" i="24"/>
  <c r="K228" i="24"/>
  <c r="D228" i="24"/>
  <c r="H228" i="24"/>
  <c r="I228" i="24"/>
  <c r="J228" i="24"/>
  <c r="E228" i="24"/>
  <c r="F228" i="24"/>
  <c r="C404" i="24"/>
  <c r="G404" i="24"/>
  <c r="K404" i="24"/>
  <c r="E404" i="24"/>
  <c r="I404" i="24"/>
  <c r="J404" i="24"/>
  <c r="D404" i="24"/>
  <c r="F404" i="24"/>
  <c r="H404" i="24"/>
  <c r="F233" i="24"/>
  <c r="J233" i="24"/>
  <c r="C233" i="24"/>
  <c r="G233" i="24"/>
  <c r="K233" i="24"/>
  <c r="D233" i="24"/>
  <c r="E233" i="24"/>
  <c r="H233" i="24"/>
  <c r="I233" i="24"/>
  <c r="F405" i="24"/>
  <c r="J405" i="24"/>
  <c r="D405" i="24"/>
  <c r="H405" i="24"/>
  <c r="I405" i="24"/>
  <c r="G405" i="24"/>
  <c r="C405" i="24"/>
  <c r="K405" i="24"/>
  <c r="E405" i="24"/>
  <c r="F198" i="24"/>
  <c r="J198" i="24"/>
  <c r="C198" i="24"/>
  <c r="G198" i="24"/>
  <c r="K198" i="24"/>
  <c r="D198" i="24"/>
  <c r="H198" i="24"/>
  <c r="E198" i="24"/>
  <c r="I198" i="24"/>
  <c r="E286" i="24"/>
  <c r="I286" i="24"/>
  <c r="F286" i="24"/>
  <c r="J286" i="24"/>
  <c r="G286" i="24"/>
  <c r="C286" i="24"/>
  <c r="K286" i="24"/>
  <c r="H286" i="24"/>
  <c r="D286" i="24"/>
  <c r="E370" i="24"/>
  <c r="I370" i="24"/>
  <c r="C370" i="24"/>
  <c r="G370" i="24"/>
  <c r="K370" i="24"/>
  <c r="D370" i="24"/>
  <c r="F370" i="24"/>
  <c r="J370" i="24"/>
  <c r="H370" i="24"/>
  <c r="E454" i="24"/>
  <c r="I454" i="24"/>
  <c r="F454" i="24"/>
  <c r="J454" i="24"/>
  <c r="H454" i="24"/>
  <c r="C454" i="24"/>
  <c r="G454" i="24"/>
  <c r="K454" i="24"/>
  <c r="D454" i="24"/>
  <c r="C240" i="24"/>
  <c r="G240" i="24"/>
  <c r="K240" i="24"/>
  <c r="D240" i="24"/>
  <c r="H240" i="24"/>
  <c r="E240" i="24"/>
  <c r="F240" i="24"/>
  <c r="I240" i="24"/>
  <c r="J240" i="24"/>
  <c r="C432" i="24"/>
  <c r="G432" i="24"/>
  <c r="K432" i="24"/>
  <c r="J432" i="24"/>
  <c r="D432" i="24"/>
  <c r="H432" i="24"/>
  <c r="F432" i="24"/>
  <c r="E432" i="24"/>
  <c r="I432" i="24"/>
  <c r="F337" i="24"/>
  <c r="J337" i="24"/>
  <c r="C337" i="24"/>
  <c r="G337" i="24"/>
  <c r="K337" i="24"/>
  <c r="D337" i="24"/>
  <c r="H337" i="24"/>
  <c r="E337" i="24"/>
  <c r="I337" i="24"/>
  <c r="E187" i="24"/>
  <c r="I187" i="24"/>
  <c r="F187" i="24"/>
  <c r="J187" i="24"/>
  <c r="C187" i="24"/>
  <c r="G187" i="24"/>
  <c r="K187" i="24"/>
  <c r="H187" i="24"/>
  <c r="D187" i="24"/>
  <c r="D315" i="24"/>
  <c r="H315" i="24"/>
  <c r="E315" i="24"/>
  <c r="I315" i="24"/>
  <c r="J315" i="24"/>
  <c r="F315" i="24"/>
  <c r="G315" i="24"/>
  <c r="C315" i="24"/>
  <c r="K315" i="24"/>
  <c r="D443" i="24"/>
  <c r="H443" i="24"/>
  <c r="G443" i="24"/>
  <c r="E443" i="24"/>
  <c r="I443" i="24"/>
  <c r="C443" i="24"/>
  <c r="F443" i="24"/>
  <c r="J443" i="24"/>
  <c r="K443" i="24"/>
  <c r="C408" i="24"/>
  <c r="G408" i="24"/>
  <c r="K408" i="24"/>
  <c r="E408" i="24"/>
  <c r="I408" i="24"/>
  <c r="F408" i="24"/>
  <c r="D408" i="24"/>
  <c r="H408" i="24"/>
  <c r="J408" i="24"/>
  <c r="C189" i="24"/>
  <c r="G189" i="24"/>
  <c r="K189" i="24"/>
  <c r="D189" i="24"/>
  <c r="H189" i="24"/>
  <c r="E189" i="24"/>
  <c r="I189" i="24"/>
  <c r="F189" i="24"/>
  <c r="J189" i="24"/>
  <c r="F313" i="24"/>
  <c r="J313" i="24"/>
  <c r="C313" i="24"/>
  <c r="G313" i="24"/>
  <c r="K313" i="24"/>
  <c r="D313" i="24"/>
  <c r="H313" i="24"/>
  <c r="I313" i="24"/>
  <c r="E313" i="24"/>
  <c r="F441" i="24"/>
  <c r="J441" i="24"/>
  <c r="C441" i="24"/>
  <c r="G441" i="24"/>
  <c r="K441" i="24"/>
  <c r="I441" i="24"/>
  <c r="D441" i="24"/>
  <c r="H441" i="24"/>
  <c r="E441" i="24"/>
  <c r="E175" i="24"/>
  <c r="I175" i="24"/>
  <c r="F175" i="24"/>
  <c r="J175" i="24"/>
  <c r="C175" i="24"/>
  <c r="G175" i="24"/>
  <c r="K175" i="24"/>
  <c r="D175" i="24"/>
  <c r="H175" i="24"/>
  <c r="D239" i="24"/>
  <c r="H239" i="24"/>
  <c r="E239" i="24"/>
  <c r="I239" i="24"/>
  <c r="F239" i="24"/>
  <c r="G239" i="24"/>
  <c r="J239" i="24"/>
  <c r="C239" i="24"/>
  <c r="K239" i="24"/>
  <c r="D303" i="24"/>
  <c r="H303" i="24"/>
  <c r="E303" i="24"/>
  <c r="I303" i="24"/>
  <c r="F303" i="24"/>
  <c r="J303" i="24"/>
  <c r="C303" i="24"/>
  <c r="G303" i="24"/>
  <c r="K303" i="24"/>
  <c r="D367" i="24"/>
  <c r="H367" i="24"/>
  <c r="F367" i="24"/>
  <c r="J367" i="24"/>
  <c r="G367" i="24"/>
  <c r="I367" i="24"/>
  <c r="C367" i="24"/>
  <c r="K367" i="24"/>
  <c r="E367" i="24"/>
  <c r="D431" i="24"/>
  <c r="H431" i="24"/>
  <c r="G431" i="24"/>
  <c r="E431" i="24"/>
  <c r="I431" i="24"/>
  <c r="C431" i="24"/>
  <c r="F431" i="24"/>
  <c r="J431" i="24"/>
  <c r="K431" i="24"/>
  <c r="D495" i="24"/>
  <c r="H495" i="24"/>
  <c r="F495" i="24"/>
  <c r="K495" i="24"/>
  <c r="E495" i="24"/>
  <c r="I495" i="24"/>
  <c r="C495" i="24"/>
  <c r="J495" i="24"/>
  <c r="G495" i="24"/>
  <c r="C244" i="24"/>
  <c r="G244" i="24"/>
  <c r="K244" i="24"/>
  <c r="D244" i="24"/>
  <c r="H244" i="24"/>
  <c r="I244" i="24"/>
  <c r="J244" i="24"/>
  <c r="E244" i="24"/>
  <c r="F244" i="24"/>
  <c r="C380" i="24"/>
  <c r="G380" i="24"/>
  <c r="K380" i="24"/>
  <c r="E380" i="24"/>
  <c r="I380" i="24"/>
  <c r="J380" i="24"/>
  <c r="D380" i="24"/>
  <c r="F380" i="24"/>
  <c r="H380" i="24"/>
  <c r="F165" i="24"/>
  <c r="J165" i="24"/>
  <c r="C165" i="24"/>
  <c r="G165" i="24"/>
  <c r="K165" i="24"/>
  <c r="H165" i="24"/>
  <c r="I165" i="24"/>
  <c r="D165" i="24"/>
  <c r="E165" i="24"/>
  <c r="F289" i="24"/>
  <c r="J289" i="24"/>
  <c r="C289" i="24"/>
  <c r="G289" i="24"/>
  <c r="K289" i="24"/>
  <c r="D289" i="24"/>
  <c r="H289" i="24"/>
  <c r="E289" i="24"/>
  <c r="I289" i="24"/>
  <c r="F421" i="24"/>
  <c r="J421" i="24"/>
  <c r="D421" i="24"/>
  <c r="H421" i="24"/>
  <c r="I421" i="24"/>
  <c r="G421" i="24"/>
  <c r="C421" i="24"/>
  <c r="K421" i="24"/>
  <c r="E421" i="24"/>
  <c r="F186" i="24"/>
  <c r="J186" i="24"/>
  <c r="C186" i="24"/>
  <c r="G186" i="24"/>
  <c r="K186" i="24"/>
  <c r="D186" i="24"/>
  <c r="H186" i="24"/>
  <c r="E186" i="24"/>
  <c r="I186" i="24"/>
  <c r="E250" i="24"/>
  <c r="I250" i="24"/>
  <c r="F250" i="24"/>
  <c r="J250" i="24"/>
  <c r="C250" i="24"/>
  <c r="K250" i="24"/>
  <c r="D250" i="24"/>
  <c r="G250" i="24"/>
  <c r="H250" i="24"/>
  <c r="E314" i="24"/>
  <c r="I314" i="24"/>
  <c r="F314" i="24"/>
  <c r="J314" i="24"/>
  <c r="C314" i="24"/>
  <c r="K314" i="24"/>
  <c r="G314" i="24"/>
  <c r="D314" i="24"/>
  <c r="H314" i="24"/>
  <c r="E378" i="24"/>
  <c r="I378" i="24"/>
  <c r="C378" i="24"/>
  <c r="G378" i="24"/>
  <c r="K378" i="24"/>
  <c r="D378" i="24"/>
  <c r="F378" i="24"/>
  <c r="J378" i="24"/>
  <c r="H378" i="24"/>
  <c r="E442" i="24"/>
  <c r="I442" i="24"/>
  <c r="D442" i="24"/>
  <c r="F442" i="24"/>
  <c r="J442" i="24"/>
  <c r="C442" i="24"/>
  <c r="G442" i="24"/>
  <c r="K442" i="24"/>
  <c r="H442" i="24"/>
  <c r="C164" i="24"/>
  <c r="G164" i="24"/>
  <c r="K164" i="24"/>
  <c r="D164" i="24"/>
  <c r="H164" i="24"/>
  <c r="I164" i="24"/>
  <c r="J164" i="24"/>
  <c r="E164" i="24"/>
  <c r="F164" i="24"/>
  <c r="C292" i="24"/>
  <c r="G292" i="24"/>
  <c r="K292" i="24"/>
  <c r="D292" i="24"/>
  <c r="H292" i="24"/>
  <c r="I292" i="24"/>
  <c r="E292" i="24"/>
  <c r="F292" i="24"/>
  <c r="J292" i="24"/>
  <c r="C416" i="24"/>
  <c r="G416" i="24"/>
  <c r="K416" i="24"/>
  <c r="E416" i="24"/>
  <c r="I416" i="24"/>
  <c r="F416" i="24"/>
  <c r="D416" i="24"/>
  <c r="H416" i="24"/>
  <c r="J416" i="24"/>
  <c r="C197" i="24"/>
  <c r="G197" i="24"/>
  <c r="K197" i="24"/>
  <c r="D197" i="24"/>
  <c r="H197" i="24"/>
  <c r="E197" i="24"/>
  <c r="I197" i="24"/>
  <c r="F197" i="24"/>
  <c r="J197" i="24"/>
  <c r="F321" i="24"/>
  <c r="J321" i="24"/>
  <c r="C321" i="24"/>
  <c r="G321" i="24"/>
  <c r="K321" i="24"/>
  <c r="D321" i="24"/>
  <c r="H321" i="24"/>
  <c r="E321" i="24"/>
  <c r="I321" i="24"/>
  <c r="F449" i="24"/>
  <c r="J449" i="24"/>
  <c r="I449" i="24"/>
  <c r="C449" i="24"/>
  <c r="G449" i="24"/>
  <c r="K449" i="24"/>
  <c r="E449" i="24"/>
  <c r="D449" i="24"/>
  <c r="H449" i="24"/>
  <c r="E179" i="24"/>
  <c r="I179" i="24"/>
  <c r="F179" i="24"/>
  <c r="J179" i="24"/>
  <c r="C179" i="24"/>
  <c r="G179" i="24"/>
  <c r="K179" i="24"/>
  <c r="D179" i="24"/>
  <c r="H179" i="24"/>
  <c r="D243" i="24"/>
  <c r="H243" i="24"/>
  <c r="E243" i="24"/>
  <c r="I243" i="24"/>
  <c r="J243" i="24"/>
  <c r="C243" i="24"/>
  <c r="K243" i="24"/>
  <c r="F243" i="24"/>
  <c r="G243" i="24"/>
  <c r="D307" i="24"/>
  <c r="H307" i="24"/>
  <c r="E307" i="24"/>
  <c r="I307" i="24"/>
  <c r="J307" i="24"/>
  <c r="F307" i="24"/>
  <c r="K307" i="24"/>
  <c r="C307" i="24"/>
  <c r="G307" i="24"/>
  <c r="D371" i="24"/>
  <c r="H371" i="24"/>
  <c r="F371" i="24"/>
  <c r="J371" i="24"/>
  <c r="C371" i="24"/>
  <c r="K371" i="24"/>
  <c r="I371" i="24"/>
  <c r="E371" i="24"/>
  <c r="G371" i="24"/>
  <c r="D435" i="24"/>
  <c r="H435" i="24"/>
  <c r="G435" i="24"/>
  <c r="E435" i="24"/>
  <c r="I435" i="24"/>
  <c r="C435" i="24"/>
  <c r="F435" i="24"/>
  <c r="J435" i="24"/>
  <c r="K435" i="24"/>
  <c r="D499" i="24"/>
  <c r="H499" i="24"/>
  <c r="K499" i="24"/>
  <c r="E499" i="24"/>
  <c r="I499" i="24"/>
  <c r="J499" i="24"/>
  <c r="C499" i="24"/>
  <c r="F499" i="24"/>
  <c r="G499" i="24"/>
  <c r="C420" i="24"/>
  <c r="G420" i="24"/>
  <c r="K420" i="24"/>
  <c r="E420" i="24"/>
  <c r="I420" i="24"/>
  <c r="J420" i="24"/>
  <c r="D420" i="24"/>
  <c r="F420" i="24"/>
  <c r="H420" i="24"/>
  <c r="F206" i="24"/>
  <c r="J206" i="24"/>
  <c r="C206" i="24"/>
  <c r="G206" i="24"/>
  <c r="K206" i="24"/>
  <c r="D206" i="24"/>
  <c r="H206" i="24"/>
  <c r="E206" i="24"/>
  <c r="I206" i="24"/>
  <c r="E462" i="24"/>
  <c r="I462" i="24"/>
  <c r="H462" i="24"/>
  <c r="F462" i="24"/>
  <c r="J462" i="24"/>
  <c r="C462" i="24"/>
  <c r="G462" i="24"/>
  <c r="K462" i="24"/>
  <c r="D462" i="24"/>
  <c r="E199" i="24"/>
  <c r="I199" i="24"/>
  <c r="F199" i="24"/>
  <c r="J199" i="24"/>
  <c r="C199" i="24"/>
  <c r="G199" i="24"/>
  <c r="K199" i="24"/>
  <c r="D199" i="24"/>
  <c r="H199" i="24"/>
  <c r="C256" i="24"/>
  <c r="G256" i="24"/>
  <c r="K256" i="24"/>
  <c r="D256" i="24"/>
  <c r="H256" i="24"/>
  <c r="E256" i="24"/>
  <c r="F256" i="24"/>
  <c r="I256" i="24"/>
  <c r="J256" i="24"/>
  <c r="F429" i="24"/>
  <c r="J429" i="24"/>
  <c r="C429" i="24"/>
  <c r="G429" i="24"/>
  <c r="K429" i="24"/>
  <c r="E429" i="24"/>
  <c r="D429" i="24"/>
  <c r="H429" i="24"/>
  <c r="I429" i="24"/>
  <c r="E294" i="24"/>
  <c r="I294" i="24"/>
  <c r="F294" i="24"/>
  <c r="J294" i="24"/>
  <c r="G294" i="24"/>
  <c r="C294" i="24"/>
  <c r="K294" i="24"/>
  <c r="D294" i="24"/>
  <c r="H294" i="24"/>
  <c r="C252" i="24"/>
  <c r="G252" i="24"/>
  <c r="K252" i="24"/>
  <c r="D252" i="24"/>
  <c r="H252" i="24"/>
  <c r="I252" i="24"/>
  <c r="J252" i="24"/>
  <c r="E252" i="24"/>
  <c r="F252" i="24"/>
  <c r="E203" i="24"/>
  <c r="I203" i="24"/>
  <c r="F203" i="24"/>
  <c r="J203" i="24"/>
  <c r="C203" i="24"/>
  <c r="G203" i="24"/>
  <c r="K203" i="24"/>
  <c r="H203" i="24"/>
  <c r="D203" i="24"/>
  <c r="C436" i="24"/>
  <c r="G436" i="24"/>
  <c r="K436" i="24"/>
  <c r="J436" i="24"/>
  <c r="D436" i="24"/>
  <c r="H436" i="24"/>
  <c r="F436" i="24"/>
  <c r="E436" i="24"/>
  <c r="I436" i="24"/>
  <c r="F214" i="24"/>
  <c r="J214" i="24"/>
  <c r="C214" i="24"/>
  <c r="G214" i="24"/>
  <c r="K214" i="24"/>
  <c r="H214" i="24"/>
  <c r="I214" i="24"/>
  <c r="D214" i="24"/>
  <c r="E214" i="24"/>
  <c r="E470" i="24"/>
  <c r="I470" i="24"/>
  <c r="H470" i="24"/>
  <c r="F470" i="24"/>
  <c r="J470" i="24"/>
  <c r="C470" i="24"/>
  <c r="G470" i="24"/>
  <c r="K470" i="24"/>
  <c r="D470" i="24"/>
  <c r="F393" i="24"/>
  <c r="J393" i="24"/>
  <c r="D393" i="24"/>
  <c r="H393" i="24"/>
  <c r="E393" i="24"/>
  <c r="C393" i="24"/>
  <c r="G393" i="24"/>
  <c r="K393" i="24"/>
  <c r="I393" i="24"/>
  <c r="D471" i="24"/>
  <c r="H471" i="24"/>
  <c r="J471" i="24"/>
  <c r="K471" i="24"/>
  <c r="E471" i="24"/>
  <c r="I471" i="24"/>
  <c r="F471" i="24"/>
  <c r="C471" i="24"/>
  <c r="G471" i="24"/>
  <c r="F317" i="24"/>
  <c r="J317" i="24"/>
  <c r="C317" i="24"/>
  <c r="G317" i="24"/>
  <c r="K317" i="24"/>
  <c r="H317" i="24"/>
  <c r="D317" i="24"/>
  <c r="E317" i="24"/>
  <c r="I317" i="24"/>
  <c r="E326" i="24"/>
  <c r="I326" i="24"/>
  <c r="F326" i="24"/>
  <c r="J326" i="24"/>
  <c r="G326" i="24"/>
  <c r="C326" i="24"/>
  <c r="K326" i="24"/>
  <c r="D326" i="24"/>
  <c r="H326" i="24"/>
  <c r="C209" i="24"/>
  <c r="G209" i="24"/>
  <c r="K209" i="24"/>
  <c r="D209" i="24"/>
  <c r="H209" i="24"/>
  <c r="E209" i="24"/>
  <c r="F209" i="24"/>
  <c r="I209" i="24"/>
  <c r="J209" i="24"/>
  <c r="D379" i="24"/>
  <c r="H379" i="24"/>
  <c r="F379" i="24"/>
  <c r="J379" i="24"/>
  <c r="C379" i="24"/>
  <c r="K379" i="24"/>
  <c r="I379" i="24"/>
  <c r="E379" i="24"/>
  <c r="G379" i="24"/>
  <c r="F249" i="24"/>
  <c r="J249" i="24"/>
  <c r="C249" i="24"/>
  <c r="G249" i="24"/>
  <c r="K249" i="24"/>
  <c r="D249" i="24"/>
  <c r="E249" i="24"/>
  <c r="H249" i="24"/>
  <c r="I249" i="24"/>
  <c r="E207" i="24"/>
  <c r="I207" i="24"/>
  <c r="F207" i="24"/>
  <c r="J207" i="24"/>
  <c r="C207" i="24"/>
  <c r="G207" i="24"/>
  <c r="K207" i="24"/>
  <c r="D207" i="24"/>
  <c r="H207" i="24"/>
  <c r="D399" i="24"/>
  <c r="H399" i="24"/>
  <c r="F399" i="24"/>
  <c r="J399" i="24"/>
  <c r="G399" i="24"/>
  <c r="E399" i="24"/>
  <c r="I399" i="24"/>
  <c r="C399" i="24"/>
  <c r="K399" i="24"/>
  <c r="C440" i="24"/>
  <c r="G440" i="24"/>
  <c r="K440" i="24"/>
  <c r="J440" i="24"/>
  <c r="D440" i="24"/>
  <c r="H440" i="24"/>
  <c r="F440" i="24"/>
  <c r="E440" i="24"/>
  <c r="I440" i="24"/>
  <c r="E154" i="24"/>
  <c r="I154" i="24"/>
  <c r="F154" i="24"/>
  <c r="J154" i="24"/>
  <c r="C154" i="24"/>
  <c r="K154" i="24"/>
  <c r="D154" i="24"/>
  <c r="G154" i="24"/>
  <c r="H154" i="24"/>
  <c r="E346" i="24"/>
  <c r="F346" i="24"/>
  <c r="C346" i="24"/>
  <c r="I346" i="24"/>
  <c r="G346" i="24"/>
  <c r="K346" i="24"/>
  <c r="J346" i="24"/>
  <c r="D346" i="24"/>
  <c r="H346" i="24"/>
  <c r="C232" i="24"/>
  <c r="G232" i="24"/>
  <c r="K232" i="24"/>
  <c r="D232" i="24"/>
  <c r="H232" i="24"/>
  <c r="E232" i="24"/>
  <c r="F232" i="24"/>
  <c r="I232" i="24"/>
  <c r="J232" i="24"/>
  <c r="F257" i="24"/>
  <c r="J257" i="24"/>
  <c r="C257" i="24"/>
  <c r="G257" i="24"/>
  <c r="K257" i="24"/>
  <c r="D257" i="24"/>
  <c r="E257" i="24"/>
  <c r="H257" i="24"/>
  <c r="I257" i="24"/>
  <c r="D275" i="24"/>
  <c r="H275" i="24"/>
  <c r="E275" i="24"/>
  <c r="I275" i="24"/>
  <c r="J275" i="24"/>
  <c r="C275" i="24"/>
  <c r="K275" i="24"/>
  <c r="F275" i="24"/>
  <c r="G275" i="24"/>
  <c r="D196" i="24"/>
  <c r="H196" i="24"/>
  <c r="E196" i="24"/>
  <c r="I196" i="24"/>
  <c r="F196" i="24"/>
  <c r="J196" i="24"/>
  <c r="G196" i="24"/>
  <c r="K196" i="24"/>
  <c r="C196" i="24"/>
  <c r="C372" i="24"/>
  <c r="G372" i="24"/>
  <c r="K372" i="24"/>
  <c r="E372" i="24"/>
  <c r="I372" i="24"/>
  <c r="J372" i="24"/>
  <c r="D372" i="24"/>
  <c r="F372" i="24"/>
  <c r="H372" i="24"/>
  <c r="C205" i="24"/>
  <c r="G205" i="24"/>
  <c r="K205" i="24"/>
  <c r="D205" i="24"/>
  <c r="H205" i="24"/>
  <c r="E205" i="24"/>
  <c r="I205" i="24"/>
  <c r="F205" i="24"/>
  <c r="J205" i="24"/>
  <c r="F373" i="24"/>
  <c r="J373" i="24"/>
  <c r="D373" i="24"/>
  <c r="H373" i="24"/>
  <c r="I373" i="24"/>
  <c r="C373" i="24"/>
  <c r="K373" i="24"/>
  <c r="G373" i="24"/>
  <c r="E373" i="24"/>
  <c r="F182" i="24"/>
  <c r="J182" i="24"/>
  <c r="C182" i="24"/>
  <c r="G182" i="24"/>
  <c r="K182" i="24"/>
  <c r="D182" i="24"/>
  <c r="H182" i="24"/>
  <c r="E182" i="24"/>
  <c r="I182" i="24"/>
  <c r="E270" i="24"/>
  <c r="I270" i="24"/>
  <c r="F270" i="24"/>
  <c r="J270" i="24"/>
  <c r="G270" i="24"/>
  <c r="H270" i="24"/>
  <c r="C270" i="24"/>
  <c r="K270" i="24"/>
  <c r="D270" i="24"/>
  <c r="E354" i="24"/>
  <c r="I354" i="24"/>
  <c r="C354" i="24"/>
  <c r="G354" i="24"/>
  <c r="K354" i="24"/>
  <c r="D354" i="24"/>
  <c r="J354" i="24"/>
  <c r="F354" i="24"/>
  <c r="H354" i="24"/>
  <c r="E438" i="24"/>
  <c r="I438" i="24"/>
  <c r="D438" i="24"/>
  <c r="F438" i="24"/>
  <c r="J438" i="24"/>
  <c r="C438" i="24"/>
  <c r="G438" i="24"/>
  <c r="K438" i="24"/>
  <c r="H438" i="24"/>
  <c r="D208" i="24"/>
  <c r="H208" i="24"/>
  <c r="E208" i="24"/>
  <c r="I208" i="24"/>
  <c r="F208" i="24"/>
  <c r="J208" i="24"/>
  <c r="K208" i="24"/>
  <c r="C208" i="24"/>
  <c r="G208" i="24"/>
  <c r="C392" i="24"/>
  <c r="G392" i="24"/>
  <c r="K392" i="24"/>
  <c r="E392" i="24"/>
  <c r="I392" i="24"/>
  <c r="F392" i="24"/>
  <c r="H392" i="24"/>
  <c r="J392" i="24"/>
  <c r="D392" i="24"/>
  <c r="F301" i="24"/>
  <c r="J301" i="24"/>
  <c r="C301" i="24"/>
  <c r="G301" i="24"/>
  <c r="K301" i="24"/>
  <c r="H301" i="24"/>
  <c r="D301" i="24"/>
  <c r="E301" i="24"/>
  <c r="I301" i="24"/>
  <c r="D167" i="24"/>
  <c r="H167" i="24"/>
  <c r="E167" i="24"/>
  <c r="I167" i="24"/>
  <c r="F167" i="24"/>
  <c r="G167" i="24"/>
  <c r="J167" i="24"/>
  <c r="K167" i="24"/>
  <c r="C167" i="24"/>
  <c r="D295" i="24"/>
  <c r="H295" i="24"/>
  <c r="E295" i="24"/>
  <c r="I295" i="24"/>
  <c r="F295" i="24"/>
  <c r="J295" i="24"/>
  <c r="K295" i="24"/>
  <c r="G295" i="24"/>
  <c r="C295" i="24"/>
  <c r="D423" i="24"/>
  <c r="H423" i="24"/>
  <c r="F423" i="24"/>
  <c r="J423" i="24"/>
  <c r="G423" i="24"/>
  <c r="I423" i="24"/>
  <c r="C423" i="24"/>
  <c r="K423" i="24"/>
  <c r="E423" i="24"/>
  <c r="D204" i="24"/>
  <c r="H204" i="24"/>
  <c r="E204" i="24"/>
  <c r="I204" i="24"/>
  <c r="F204" i="24"/>
  <c r="J204" i="24"/>
  <c r="C204" i="24"/>
  <c r="G204" i="24"/>
  <c r="K204" i="24"/>
  <c r="C388" i="24"/>
  <c r="G388" i="24"/>
  <c r="K388" i="24"/>
  <c r="E388" i="24"/>
  <c r="I388" i="24"/>
  <c r="J388" i="24"/>
  <c r="D388" i="24"/>
  <c r="H388" i="24"/>
  <c r="F388" i="24"/>
  <c r="C213" i="24"/>
  <c r="G213" i="24"/>
  <c r="K213" i="24"/>
  <c r="D213" i="24"/>
  <c r="H213" i="24"/>
  <c r="I213" i="24"/>
  <c r="J213" i="24"/>
  <c r="E213" i="24"/>
  <c r="F213" i="24"/>
  <c r="F381" i="24"/>
  <c r="J381" i="24"/>
  <c r="D381" i="24"/>
  <c r="H381" i="24"/>
  <c r="I381" i="24"/>
  <c r="C381" i="24"/>
  <c r="K381" i="24"/>
  <c r="G381" i="24"/>
  <c r="E381" i="24"/>
  <c r="F190" i="24"/>
  <c r="J190" i="24"/>
  <c r="C190" i="24"/>
  <c r="G190" i="24"/>
  <c r="K190" i="24"/>
  <c r="D190" i="24"/>
  <c r="H190" i="24"/>
  <c r="E190" i="24"/>
  <c r="I190" i="24"/>
  <c r="E274" i="24"/>
  <c r="I274" i="24"/>
  <c r="F274" i="24"/>
  <c r="J274" i="24"/>
  <c r="C274" i="24"/>
  <c r="K274" i="24"/>
  <c r="D274" i="24"/>
  <c r="G274" i="24"/>
  <c r="H274" i="24"/>
  <c r="E358" i="24"/>
  <c r="I358" i="24"/>
  <c r="C358" i="24"/>
  <c r="G358" i="24"/>
  <c r="K358" i="24"/>
  <c r="H358" i="24"/>
  <c r="J358" i="24"/>
  <c r="D358" i="24"/>
  <c r="F358" i="24"/>
  <c r="E446" i="24"/>
  <c r="I446" i="24"/>
  <c r="F446" i="24"/>
  <c r="J446" i="24"/>
  <c r="H446" i="24"/>
  <c r="C446" i="24"/>
  <c r="G446" i="24"/>
  <c r="K446" i="24"/>
  <c r="D446" i="24"/>
  <c r="D216" i="24"/>
  <c r="H216" i="24"/>
  <c r="E216" i="24"/>
  <c r="I216" i="24"/>
  <c r="F216" i="24"/>
  <c r="G216" i="24"/>
  <c r="C216" i="24"/>
  <c r="J216" i="24"/>
  <c r="K216" i="24"/>
  <c r="C400" i="24"/>
  <c r="G400" i="24"/>
  <c r="K400" i="24"/>
  <c r="E400" i="24"/>
  <c r="I400" i="24"/>
  <c r="F400" i="24"/>
  <c r="H400" i="24"/>
  <c r="J400" i="24"/>
  <c r="D400" i="24"/>
  <c r="F309" i="24"/>
  <c r="J309" i="24"/>
  <c r="C309" i="24"/>
  <c r="G309" i="24"/>
  <c r="K309" i="24"/>
  <c r="H309" i="24"/>
  <c r="D309" i="24"/>
  <c r="I309" i="24"/>
  <c r="E309" i="24"/>
  <c r="D171" i="24"/>
  <c r="H171" i="24"/>
  <c r="E171" i="24"/>
  <c r="I171" i="24"/>
  <c r="C171" i="24"/>
  <c r="J171" i="24"/>
  <c r="F171" i="24"/>
  <c r="K171" i="24"/>
  <c r="G171" i="24"/>
  <c r="D299" i="24"/>
  <c r="H299" i="24"/>
  <c r="E299" i="24"/>
  <c r="I299" i="24"/>
  <c r="J299" i="24"/>
  <c r="F299" i="24"/>
  <c r="G299" i="24"/>
  <c r="C299" i="24"/>
  <c r="K299" i="24"/>
  <c r="D427" i="24"/>
  <c r="H427" i="24"/>
  <c r="F427" i="24"/>
  <c r="J427" i="24"/>
  <c r="C427" i="24"/>
  <c r="K427" i="24"/>
  <c r="E427" i="24"/>
  <c r="I427" i="24"/>
  <c r="G427" i="24"/>
  <c r="C220" i="24"/>
  <c r="G220" i="24"/>
  <c r="K220" i="24"/>
  <c r="D220" i="24"/>
  <c r="H220" i="24"/>
  <c r="I220" i="24"/>
  <c r="J220" i="24"/>
  <c r="E220" i="24"/>
  <c r="F220" i="24"/>
  <c r="C396" i="24"/>
  <c r="G396" i="24"/>
  <c r="K396" i="24"/>
  <c r="E396" i="24"/>
  <c r="I396" i="24"/>
  <c r="J396" i="24"/>
  <c r="D396" i="24"/>
  <c r="H396" i="24"/>
  <c r="F396" i="24"/>
  <c r="F221" i="24"/>
  <c r="J221" i="24"/>
  <c r="C221" i="24"/>
  <c r="G221" i="24"/>
  <c r="K221" i="24"/>
  <c r="H221" i="24"/>
  <c r="I221" i="24"/>
  <c r="D221" i="24"/>
  <c r="E221" i="24"/>
  <c r="F397" i="24"/>
  <c r="J397" i="24"/>
  <c r="D397" i="24"/>
  <c r="H397" i="24"/>
  <c r="I397" i="24"/>
  <c r="C397" i="24"/>
  <c r="K397" i="24"/>
  <c r="E397" i="24"/>
  <c r="G397" i="24"/>
  <c r="F194" i="24"/>
  <c r="J194" i="24"/>
  <c r="C194" i="24"/>
  <c r="G194" i="24"/>
  <c r="K194" i="24"/>
  <c r="D194" i="24"/>
  <c r="H194" i="24"/>
  <c r="I194" i="24"/>
  <c r="E194" i="24"/>
  <c r="E278" i="24"/>
  <c r="I278" i="24"/>
  <c r="F278" i="24"/>
  <c r="J278" i="24"/>
  <c r="G278" i="24"/>
  <c r="H278" i="24"/>
  <c r="C278" i="24"/>
  <c r="K278" i="24"/>
  <c r="D278" i="24"/>
  <c r="E366" i="24"/>
  <c r="I366" i="24"/>
  <c r="C366" i="24"/>
  <c r="G366" i="24"/>
  <c r="K366" i="24"/>
  <c r="H366" i="24"/>
  <c r="J366" i="24"/>
  <c r="F366" i="24"/>
  <c r="D366" i="24"/>
  <c r="E450" i="24"/>
  <c r="I450" i="24"/>
  <c r="F450" i="24"/>
  <c r="J450" i="24"/>
  <c r="H450" i="24"/>
  <c r="C450" i="24"/>
  <c r="G450" i="24"/>
  <c r="K450" i="24"/>
  <c r="D450" i="24"/>
  <c r="C224" i="24"/>
  <c r="G224" i="24"/>
  <c r="K224" i="24"/>
  <c r="D224" i="24"/>
  <c r="H224" i="24"/>
  <c r="E224" i="24"/>
  <c r="F224" i="24"/>
  <c r="I224" i="24"/>
  <c r="J224" i="24"/>
  <c r="C424" i="24"/>
  <c r="G424" i="24"/>
  <c r="K424" i="24"/>
  <c r="E424" i="24"/>
  <c r="I424" i="24"/>
  <c r="F424" i="24"/>
  <c r="D424" i="24"/>
  <c r="H424" i="24"/>
  <c r="J424" i="24"/>
  <c r="F329" i="24"/>
  <c r="J329" i="24"/>
  <c r="C329" i="24"/>
  <c r="G329" i="24"/>
  <c r="K329" i="24"/>
  <c r="D329" i="24"/>
  <c r="H329" i="24"/>
  <c r="I329" i="24"/>
  <c r="E329" i="24"/>
  <c r="E183" i="24"/>
  <c r="I183" i="24"/>
  <c r="F183" i="24"/>
  <c r="J183" i="24"/>
  <c r="C183" i="24"/>
  <c r="G183" i="24"/>
  <c r="K183" i="24"/>
  <c r="D183" i="24"/>
  <c r="H183" i="24"/>
  <c r="D311" i="24"/>
  <c r="H311" i="24"/>
  <c r="E311" i="24"/>
  <c r="I311" i="24"/>
  <c r="F311" i="24"/>
  <c r="J311" i="24"/>
  <c r="K311" i="24"/>
  <c r="G311" i="24"/>
  <c r="C311" i="24"/>
  <c r="D439" i="24"/>
  <c r="H439" i="24"/>
  <c r="G439" i="24"/>
  <c r="E439" i="24"/>
  <c r="I439" i="24"/>
  <c r="C439" i="24"/>
  <c r="F439" i="24"/>
  <c r="J439" i="24"/>
  <c r="K439" i="24"/>
  <c r="C272" i="24"/>
  <c r="G272" i="24"/>
  <c r="K272" i="24"/>
  <c r="D272" i="24"/>
  <c r="H272" i="24"/>
  <c r="E272" i="24"/>
  <c r="F272" i="24"/>
  <c r="I272" i="24"/>
  <c r="J272" i="24"/>
  <c r="C448" i="24"/>
  <c r="G448" i="24"/>
  <c r="K448" i="24"/>
  <c r="F448" i="24"/>
  <c r="D448" i="24"/>
  <c r="H448" i="24"/>
  <c r="E448" i="24"/>
  <c r="I448" i="24"/>
  <c r="J448" i="24"/>
  <c r="F273" i="24"/>
  <c r="J273" i="24"/>
  <c r="C273" i="24"/>
  <c r="G273" i="24"/>
  <c r="K273" i="24"/>
  <c r="D273" i="24"/>
  <c r="E273" i="24"/>
  <c r="H273" i="24"/>
  <c r="I273" i="24"/>
  <c r="F445" i="24"/>
  <c r="J445" i="24"/>
  <c r="C445" i="24"/>
  <c r="G445" i="24"/>
  <c r="K445" i="24"/>
  <c r="I445" i="24"/>
  <c r="D445" i="24"/>
  <c r="H445" i="24"/>
  <c r="E445" i="24"/>
  <c r="E222" i="24"/>
  <c r="I222" i="24"/>
  <c r="F222" i="24"/>
  <c r="J222" i="24"/>
  <c r="G222" i="24"/>
  <c r="H222" i="24"/>
  <c r="C222" i="24"/>
  <c r="K222" i="24"/>
  <c r="D222" i="24"/>
  <c r="E306" i="24"/>
  <c r="I306" i="24"/>
  <c r="F306" i="24"/>
  <c r="J306" i="24"/>
  <c r="C306" i="24"/>
  <c r="K306" i="24"/>
  <c r="G306" i="24"/>
  <c r="H306" i="24"/>
  <c r="D306" i="24"/>
  <c r="E390" i="24"/>
  <c r="I390" i="24"/>
  <c r="C390" i="24"/>
  <c r="G390" i="24"/>
  <c r="K390" i="24"/>
  <c r="H390" i="24"/>
  <c r="F390" i="24"/>
  <c r="J390" i="24"/>
  <c r="D390" i="24"/>
  <c r="E478" i="24"/>
  <c r="I478" i="24"/>
  <c r="G478" i="24"/>
  <c r="H478" i="24"/>
  <c r="F478" i="24"/>
  <c r="J478" i="24"/>
  <c r="C478" i="24"/>
  <c r="K478" i="24"/>
  <c r="D478" i="24"/>
  <c r="C276" i="24"/>
  <c r="G276" i="24"/>
  <c r="K276" i="24"/>
  <c r="D276" i="24"/>
  <c r="H276" i="24"/>
  <c r="I276" i="24"/>
  <c r="J276" i="24"/>
  <c r="E276" i="24"/>
  <c r="F276" i="24"/>
  <c r="C492" i="24"/>
  <c r="G492" i="24"/>
  <c r="K492" i="24"/>
  <c r="D492" i="24"/>
  <c r="H492" i="24"/>
  <c r="E492" i="24"/>
  <c r="F492" i="24"/>
  <c r="I492" i="24"/>
  <c r="J492" i="24"/>
  <c r="F401" i="24"/>
  <c r="J401" i="24"/>
  <c r="D401" i="24"/>
  <c r="H401" i="24"/>
  <c r="E401" i="24"/>
  <c r="G401" i="24"/>
  <c r="C401" i="24"/>
  <c r="I401" i="24"/>
  <c r="K401" i="24"/>
  <c r="D219" i="24"/>
  <c r="H219" i="24"/>
  <c r="E219" i="24"/>
  <c r="I219" i="24"/>
  <c r="J219" i="24"/>
  <c r="C219" i="24"/>
  <c r="K219" i="24"/>
  <c r="F219" i="24"/>
  <c r="G219" i="24"/>
  <c r="D347" i="24"/>
  <c r="H347" i="24"/>
  <c r="F347" i="24"/>
  <c r="J347" i="24"/>
  <c r="C347" i="24"/>
  <c r="K347" i="24"/>
  <c r="E347" i="24"/>
  <c r="G347" i="24"/>
  <c r="I347" i="24"/>
  <c r="D475" i="24"/>
  <c r="H475" i="24"/>
  <c r="F475" i="24"/>
  <c r="K475" i="24"/>
  <c r="E475" i="24"/>
  <c r="I475" i="24"/>
  <c r="J475" i="24"/>
  <c r="C475" i="24"/>
  <c r="G475" i="24"/>
  <c r="C444" i="24"/>
  <c r="G444" i="24"/>
  <c r="K444" i="24"/>
  <c r="J444" i="24"/>
  <c r="D444" i="24"/>
  <c r="H444" i="24"/>
  <c r="F444" i="24"/>
  <c r="E444" i="24"/>
  <c r="I444" i="24"/>
  <c r="C217" i="24"/>
  <c r="G217" i="24"/>
  <c r="K217" i="24"/>
  <c r="D217" i="24"/>
  <c r="H217" i="24"/>
  <c r="E217" i="24"/>
  <c r="F217" i="24"/>
  <c r="I217" i="24"/>
  <c r="J217" i="24"/>
  <c r="F345" i="24"/>
  <c r="J345" i="24"/>
  <c r="C345" i="24"/>
  <c r="G345" i="24"/>
  <c r="K345" i="24"/>
  <c r="D345" i="24"/>
  <c r="H345" i="24"/>
  <c r="I345" i="24"/>
  <c r="E345" i="24"/>
  <c r="F469" i="24"/>
  <c r="J469" i="24"/>
  <c r="E469" i="24"/>
  <c r="C469" i="24"/>
  <c r="G469" i="24"/>
  <c r="K469" i="24"/>
  <c r="I469" i="24"/>
  <c r="D469" i="24"/>
  <c r="H469" i="24"/>
  <c r="E191" i="24"/>
  <c r="I191" i="24"/>
  <c r="F191" i="24"/>
  <c r="J191" i="24"/>
  <c r="C191" i="24"/>
  <c r="G191" i="24"/>
  <c r="K191" i="24"/>
  <c r="D191" i="24"/>
  <c r="H191" i="24"/>
  <c r="D255" i="24"/>
  <c r="H255" i="24"/>
  <c r="E255" i="24"/>
  <c r="I255" i="24"/>
  <c r="F255" i="24"/>
  <c r="G255" i="24"/>
  <c r="J255" i="24"/>
  <c r="K255" i="24"/>
  <c r="C255" i="24"/>
  <c r="D319" i="24"/>
  <c r="H319" i="24"/>
  <c r="E319" i="24"/>
  <c r="I319" i="24"/>
  <c r="F319" i="24"/>
  <c r="J319" i="24"/>
  <c r="C319" i="24"/>
  <c r="G319" i="24"/>
  <c r="K319" i="24"/>
  <c r="D383" i="24"/>
  <c r="H383" i="24"/>
  <c r="F383" i="24"/>
  <c r="J383" i="24"/>
  <c r="G383" i="24"/>
  <c r="I383" i="24"/>
  <c r="E383" i="24"/>
  <c r="C383" i="24"/>
  <c r="K383" i="24"/>
  <c r="D447" i="24"/>
  <c r="H447" i="24"/>
  <c r="C447" i="24"/>
  <c r="E447" i="24"/>
  <c r="I447" i="24"/>
  <c r="K447" i="24"/>
  <c r="F447" i="24"/>
  <c r="J447" i="24"/>
  <c r="G447" i="24"/>
  <c r="C156" i="24"/>
  <c r="G156" i="24"/>
  <c r="K156" i="24"/>
  <c r="D156" i="24"/>
  <c r="H156" i="24"/>
  <c r="I156" i="24"/>
  <c r="J156" i="24"/>
  <c r="E156" i="24"/>
  <c r="F156" i="24"/>
  <c r="C280" i="24"/>
  <c r="G280" i="24"/>
  <c r="K280" i="24"/>
  <c r="D280" i="24"/>
  <c r="H280" i="24"/>
  <c r="E280" i="24"/>
  <c r="F280" i="24"/>
  <c r="I280" i="24"/>
  <c r="J280" i="24"/>
  <c r="C412" i="24"/>
  <c r="G412" i="24"/>
  <c r="K412" i="24"/>
  <c r="E412" i="24"/>
  <c r="I412" i="24"/>
  <c r="J412" i="24"/>
  <c r="D412" i="24"/>
  <c r="F412" i="24"/>
  <c r="H412" i="24"/>
  <c r="C193" i="24"/>
  <c r="G193" i="24"/>
  <c r="K193" i="24"/>
  <c r="D193" i="24"/>
  <c r="H193" i="24"/>
  <c r="E193" i="24"/>
  <c r="I193" i="24"/>
  <c r="F193" i="24"/>
  <c r="J193" i="24"/>
  <c r="F325" i="24"/>
  <c r="J325" i="24"/>
  <c r="C325" i="24"/>
  <c r="G325" i="24"/>
  <c r="K325" i="24"/>
  <c r="H325" i="24"/>
  <c r="D325" i="24"/>
  <c r="I325" i="24"/>
  <c r="E325" i="24"/>
  <c r="F453" i="24"/>
  <c r="J453" i="24"/>
  <c r="I453" i="24"/>
  <c r="C453" i="24"/>
  <c r="G453" i="24"/>
  <c r="K453" i="24"/>
  <c r="E453" i="24"/>
  <c r="D453" i="24"/>
  <c r="H453" i="24"/>
  <c r="F202" i="24"/>
  <c r="J202" i="24"/>
  <c r="C202" i="24"/>
  <c r="G202" i="24"/>
  <c r="K202" i="24"/>
  <c r="D202" i="24"/>
  <c r="H202" i="24"/>
  <c r="E202" i="24"/>
  <c r="I202" i="24"/>
  <c r="E266" i="24"/>
  <c r="I266" i="24"/>
  <c r="F266" i="24"/>
  <c r="J266" i="24"/>
  <c r="C266" i="24"/>
  <c r="K266" i="24"/>
  <c r="D266" i="24"/>
  <c r="G266" i="24"/>
  <c r="H266" i="24"/>
  <c r="E330" i="24"/>
  <c r="I330" i="24"/>
  <c r="F330" i="24"/>
  <c r="J330" i="24"/>
  <c r="C330" i="24"/>
  <c r="K330" i="24"/>
  <c r="G330" i="24"/>
  <c r="D330" i="24"/>
  <c r="H330" i="24"/>
  <c r="E394" i="24"/>
  <c r="I394" i="24"/>
  <c r="C394" i="24"/>
  <c r="G394" i="24"/>
  <c r="K394" i="24"/>
  <c r="D394" i="24"/>
  <c r="F394" i="24"/>
  <c r="H394" i="24"/>
  <c r="J394" i="24"/>
  <c r="E458" i="24"/>
  <c r="I458" i="24"/>
  <c r="H458" i="24"/>
  <c r="F458" i="24"/>
  <c r="J458" i="24"/>
  <c r="D458" i="24"/>
  <c r="C458" i="24"/>
  <c r="G458" i="24"/>
  <c r="K458" i="24"/>
  <c r="D200" i="24"/>
  <c r="H200" i="24"/>
  <c r="E200" i="24"/>
  <c r="I200" i="24"/>
  <c r="F200" i="24"/>
  <c r="J200" i="24"/>
  <c r="C200" i="24"/>
  <c r="G200" i="24"/>
  <c r="K200" i="24"/>
  <c r="C320" i="24"/>
  <c r="G320" i="24"/>
  <c r="K320" i="24"/>
  <c r="D320" i="24"/>
  <c r="H320" i="24"/>
  <c r="E320" i="24"/>
  <c r="I320" i="24"/>
  <c r="J320" i="24"/>
  <c r="F320" i="24"/>
  <c r="C452" i="24"/>
  <c r="G452" i="24"/>
  <c r="K452" i="24"/>
  <c r="F452" i="24"/>
  <c r="D452" i="24"/>
  <c r="H452" i="24"/>
  <c r="E452" i="24"/>
  <c r="I452" i="24"/>
  <c r="J452" i="24"/>
  <c r="F229" i="24"/>
  <c r="J229" i="24"/>
  <c r="C229" i="24"/>
  <c r="G229" i="24"/>
  <c r="K229" i="24"/>
  <c r="H229" i="24"/>
  <c r="I229" i="24"/>
  <c r="D229" i="24"/>
  <c r="E229" i="24"/>
  <c r="F353" i="24"/>
  <c r="J353" i="24"/>
  <c r="D353" i="24"/>
  <c r="H353" i="24"/>
  <c r="E353" i="24"/>
  <c r="G353" i="24"/>
  <c r="K353" i="24"/>
  <c r="I353" i="24"/>
  <c r="C353" i="24"/>
  <c r="F477" i="24"/>
  <c r="J477" i="24"/>
  <c r="D477" i="24"/>
  <c r="E477" i="24"/>
  <c r="C477" i="24"/>
  <c r="G477" i="24"/>
  <c r="K477" i="24"/>
  <c r="I477" i="24"/>
  <c r="H477" i="24"/>
  <c r="E195" i="24"/>
  <c r="I195" i="24"/>
  <c r="F195" i="24"/>
  <c r="J195" i="24"/>
  <c r="C195" i="24"/>
  <c r="G195" i="24"/>
  <c r="K195" i="24"/>
  <c r="D195" i="24"/>
  <c r="H195" i="24"/>
  <c r="D259" i="24"/>
  <c r="H259" i="24"/>
  <c r="E259" i="24"/>
  <c r="I259" i="24"/>
  <c r="J259" i="24"/>
  <c r="C259" i="24"/>
  <c r="K259" i="24"/>
  <c r="F259" i="24"/>
  <c r="G259" i="24"/>
  <c r="D323" i="24"/>
  <c r="H323" i="24"/>
  <c r="E323" i="24"/>
  <c r="I323" i="24"/>
  <c r="J323" i="24"/>
  <c r="F323" i="24"/>
  <c r="K323" i="24"/>
  <c r="C323" i="24"/>
  <c r="G323" i="24"/>
  <c r="D387" i="24"/>
  <c r="H387" i="24"/>
  <c r="F387" i="24"/>
  <c r="J387" i="24"/>
  <c r="C387" i="24"/>
  <c r="K387" i="24"/>
  <c r="I387" i="24"/>
  <c r="E387" i="24"/>
  <c r="G387" i="24"/>
  <c r="D451" i="24"/>
  <c r="H451" i="24"/>
  <c r="C451" i="24"/>
  <c r="E451" i="24"/>
  <c r="I451" i="24"/>
  <c r="K451" i="24"/>
  <c r="F451" i="24"/>
  <c r="J451" i="24"/>
  <c r="G451" i="24"/>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c r="E503" i="24"/>
  <c r="J503" i="24"/>
  <c r="D503" i="24"/>
  <c r="G503" i="24"/>
  <c r="F503" i="24"/>
  <c r="C503" i="24"/>
  <c r="C13" i="24" l="1"/>
  <c r="G13" i="24"/>
  <c r="K13" i="24"/>
  <c r="D13" i="24"/>
  <c r="H13" i="24"/>
  <c r="E13" i="24"/>
  <c r="F13" i="24"/>
  <c r="I13" i="24"/>
  <c r="J13" i="24"/>
  <c r="D89" i="24"/>
  <c r="H89" i="24"/>
  <c r="E89" i="24"/>
  <c r="I89" i="24"/>
  <c r="J89" i="24"/>
  <c r="C89" i="24"/>
  <c r="K89" i="24"/>
  <c r="F89" i="24"/>
  <c r="G89" i="24"/>
  <c r="D40" i="24"/>
  <c r="H40" i="24"/>
  <c r="E40" i="24"/>
  <c r="I40" i="24"/>
  <c r="J40" i="24"/>
  <c r="C40" i="24"/>
  <c r="K40" i="24"/>
  <c r="F40" i="24"/>
  <c r="G40" i="24"/>
  <c r="E27" i="24"/>
  <c r="I27" i="24"/>
  <c r="F27" i="24"/>
  <c r="J27" i="24"/>
  <c r="G27" i="24"/>
  <c r="H27" i="24"/>
  <c r="C27" i="24"/>
  <c r="K27" i="24"/>
  <c r="D27" i="24"/>
  <c r="F18" i="24"/>
  <c r="J18" i="24"/>
  <c r="C18" i="24"/>
  <c r="G18" i="24"/>
  <c r="K18" i="24"/>
  <c r="H18" i="24"/>
  <c r="I18" i="24"/>
  <c r="D18" i="24"/>
  <c r="E18" i="24"/>
  <c r="C21" i="24"/>
  <c r="G21" i="24"/>
  <c r="K21" i="24"/>
  <c r="D21" i="24"/>
  <c r="H21" i="24"/>
  <c r="E21" i="24"/>
  <c r="F21" i="24"/>
  <c r="I21" i="24"/>
  <c r="J21" i="24"/>
  <c r="F137" i="24"/>
  <c r="J137" i="24"/>
  <c r="C137" i="24"/>
  <c r="G137" i="24"/>
  <c r="K137" i="24"/>
  <c r="D137" i="24"/>
  <c r="E137" i="24"/>
  <c r="H137" i="24"/>
  <c r="I137" i="24"/>
  <c r="D109" i="24"/>
  <c r="H109" i="24"/>
  <c r="E109" i="24"/>
  <c r="I109" i="24"/>
  <c r="F109" i="24"/>
  <c r="G109" i="24"/>
  <c r="C109" i="24"/>
  <c r="J109" i="24"/>
  <c r="K109" i="24"/>
  <c r="D85" i="24"/>
  <c r="H85" i="24"/>
  <c r="E85" i="24"/>
  <c r="I85" i="24"/>
  <c r="F85" i="24"/>
  <c r="G85" i="24"/>
  <c r="J85" i="24"/>
  <c r="K85" i="24"/>
  <c r="C85" i="24"/>
  <c r="E134" i="24"/>
  <c r="I134" i="24"/>
  <c r="F134" i="24"/>
  <c r="J134" i="24"/>
  <c r="G134" i="24"/>
  <c r="H134" i="24"/>
  <c r="C134" i="24"/>
  <c r="K134" i="24"/>
  <c r="D134" i="24"/>
  <c r="E96" i="24"/>
  <c r="I96" i="24"/>
  <c r="F96" i="24"/>
  <c r="J96" i="24"/>
  <c r="C96" i="24"/>
  <c r="K96" i="24"/>
  <c r="D96" i="24"/>
  <c r="G96" i="24"/>
  <c r="H96" i="24"/>
  <c r="F83" i="24"/>
  <c r="J83" i="24"/>
  <c r="C83" i="24"/>
  <c r="G83" i="24"/>
  <c r="K83" i="24"/>
  <c r="H83" i="24"/>
  <c r="I83" i="24"/>
  <c r="D83" i="24"/>
  <c r="E83" i="24"/>
  <c r="E138" i="24"/>
  <c r="I138" i="24"/>
  <c r="F138" i="24"/>
  <c r="J138" i="24"/>
  <c r="C138" i="24"/>
  <c r="K138" i="24"/>
  <c r="D138" i="24"/>
  <c r="G138" i="24"/>
  <c r="H138" i="24"/>
  <c r="C148" i="24"/>
  <c r="G148" i="24"/>
  <c r="K148" i="24"/>
  <c r="D148" i="24"/>
  <c r="H148" i="24"/>
  <c r="I148" i="24"/>
  <c r="J148" i="24"/>
  <c r="E148" i="24"/>
  <c r="F148" i="24"/>
  <c r="F111" i="24"/>
  <c r="J111" i="24"/>
  <c r="C111" i="24"/>
  <c r="G111" i="24"/>
  <c r="K111" i="24"/>
  <c r="D111" i="24"/>
  <c r="E111" i="24"/>
  <c r="H111" i="24"/>
  <c r="I111" i="24"/>
  <c r="C118" i="24"/>
  <c r="G118" i="24"/>
  <c r="K118" i="24"/>
  <c r="D118" i="24"/>
  <c r="H118" i="24"/>
  <c r="E118" i="24"/>
  <c r="F118" i="24"/>
  <c r="I118" i="24"/>
  <c r="J118" i="24"/>
  <c r="C41" i="24"/>
  <c r="G41" i="24"/>
  <c r="K41" i="24"/>
  <c r="D41" i="24"/>
  <c r="H41" i="24"/>
  <c r="I41" i="24"/>
  <c r="J41" i="24"/>
  <c r="E41" i="24"/>
  <c r="F41" i="24"/>
  <c r="D73" i="24"/>
  <c r="H73" i="24"/>
  <c r="E73" i="24"/>
  <c r="I73" i="24"/>
  <c r="F73" i="24"/>
  <c r="J73" i="24"/>
  <c r="C73" i="24"/>
  <c r="G73" i="24"/>
  <c r="K73" i="24"/>
  <c r="E88" i="24"/>
  <c r="I88" i="24"/>
  <c r="F88" i="24"/>
  <c r="J88" i="24"/>
  <c r="C88" i="24"/>
  <c r="K88" i="24"/>
  <c r="D88" i="24"/>
  <c r="G88" i="24"/>
  <c r="H88" i="24"/>
  <c r="D24" i="24"/>
  <c r="H24" i="24"/>
  <c r="E24" i="24"/>
  <c r="I24" i="24"/>
  <c r="J24" i="24"/>
  <c r="C24" i="24"/>
  <c r="K24" i="24"/>
  <c r="F24" i="24"/>
  <c r="G24" i="24"/>
  <c r="D139" i="24"/>
  <c r="H139" i="24"/>
  <c r="E139" i="24"/>
  <c r="I139" i="24"/>
  <c r="J139" i="24"/>
  <c r="C139" i="24"/>
  <c r="K139" i="24"/>
  <c r="F139" i="24"/>
  <c r="G139" i="24"/>
  <c r="F75" i="24"/>
  <c r="J75" i="24"/>
  <c r="C75" i="24"/>
  <c r="G75" i="24"/>
  <c r="K75" i="24"/>
  <c r="H75" i="24"/>
  <c r="I75" i="24"/>
  <c r="D75" i="24"/>
  <c r="E75" i="24"/>
  <c r="E11" i="24"/>
  <c r="I11" i="24"/>
  <c r="F11" i="24"/>
  <c r="J11" i="24"/>
  <c r="G11" i="24"/>
  <c r="H11" i="24"/>
  <c r="C11" i="24"/>
  <c r="K11" i="24"/>
  <c r="D11" i="24"/>
  <c r="E130" i="24"/>
  <c r="I130" i="24"/>
  <c r="F130" i="24"/>
  <c r="J130" i="24"/>
  <c r="C130" i="24"/>
  <c r="K130" i="24"/>
  <c r="D130" i="24"/>
  <c r="G130" i="24"/>
  <c r="H130" i="24"/>
  <c r="C66" i="24"/>
  <c r="G66" i="24"/>
  <c r="K66" i="24"/>
  <c r="D66" i="24"/>
  <c r="H66" i="24"/>
  <c r="E66" i="24"/>
  <c r="I66" i="24"/>
  <c r="F66" i="24"/>
  <c r="J66" i="24"/>
  <c r="C29" i="24"/>
  <c r="G29" i="24"/>
  <c r="K29" i="24"/>
  <c r="D29" i="24"/>
  <c r="H29" i="24"/>
  <c r="E29" i="24"/>
  <c r="F29" i="24"/>
  <c r="I29" i="24"/>
  <c r="J29" i="24"/>
  <c r="F44" i="24"/>
  <c r="J44" i="24"/>
  <c r="C44" i="24"/>
  <c r="G44" i="24"/>
  <c r="K44" i="24"/>
  <c r="D44" i="24"/>
  <c r="H44" i="24"/>
  <c r="E44" i="24"/>
  <c r="I44" i="24"/>
  <c r="E15" i="24"/>
  <c r="I15" i="24"/>
  <c r="F15" i="24"/>
  <c r="J15" i="24"/>
  <c r="C15" i="24"/>
  <c r="K15" i="24"/>
  <c r="D15" i="24"/>
  <c r="G15" i="24"/>
  <c r="H15" i="24"/>
  <c r="F38" i="24"/>
  <c r="J38" i="24"/>
  <c r="C38" i="24"/>
  <c r="G38" i="24"/>
  <c r="K38" i="24"/>
  <c r="D38" i="24"/>
  <c r="E38" i="24"/>
  <c r="H38" i="24"/>
  <c r="I38" i="24"/>
  <c r="C5" i="24"/>
  <c r="G5" i="24"/>
  <c r="K5" i="24"/>
  <c r="D5" i="24"/>
  <c r="H5" i="24"/>
  <c r="E5" i="24"/>
  <c r="F5" i="24"/>
  <c r="I5" i="24"/>
  <c r="J5" i="24"/>
  <c r="E116" i="24"/>
  <c r="I116" i="24"/>
  <c r="F116" i="24"/>
  <c r="J116" i="24"/>
  <c r="G116" i="24"/>
  <c r="H116" i="24"/>
  <c r="C116" i="24"/>
  <c r="D116" i="24"/>
  <c r="K116" i="24"/>
  <c r="F52" i="24"/>
  <c r="J52" i="24"/>
  <c r="C52" i="24"/>
  <c r="G52" i="24"/>
  <c r="K52" i="24"/>
  <c r="D52" i="24"/>
  <c r="H52" i="24"/>
  <c r="I52" i="24"/>
  <c r="E52" i="24"/>
  <c r="D77" i="24"/>
  <c r="H77" i="24"/>
  <c r="E77" i="24"/>
  <c r="I77" i="24"/>
  <c r="F77" i="24"/>
  <c r="G77" i="24"/>
  <c r="C77" i="24"/>
  <c r="J77" i="24"/>
  <c r="K77" i="24"/>
  <c r="F103" i="24"/>
  <c r="J103" i="24"/>
  <c r="C103" i="24"/>
  <c r="G103" i="24"/>
  <c r="K103" i="24"/>
  <c r="D103" i="24"/>
  <c r="E103" i="24"/>
  <c r="H103" i="24"/>
  <c r="I103" i="24"/>
  <c r="E39" i="24"/>
  <c r="I39" i="24"/>
  <c r="F39" i="24"/>
  <c r="J39" i="24"/>
  <c r="C39" i="24"/>
  <c r="K39" i="24"/>
  <c r="D39" i="24"/>
  <c r="G39" i="24"/>
  <c r="H39" i="24"/>
  <c r="C144" i="24"/>
  <c r="G144" i="24"/>
  <c r="K144" i="24"/>
  <c r="D144" i="24"/>
  <c r="H144" i="24"/>
  <c r="E144" i="24"/>
  <c r="F144" i="24"/>
  <c r="I144" i="24"/>
  <c r="J144" i="24"/>
  <c r="C94" i="24"/>
  <c r="G94" i="24"/>
  <c r="K94" i="24"/>
  <c r="D94" i="24"/>
  <c r="H94" i="24"/>
  <c r="E94" i="24"/>
  <c r="F94" i="24"/>
  <c r="I94" i="24"/>
  <c r="J94" i="24"/>
  <c r="F30" i="24"/>
  <c r="J30" i="24"/>
  <c r="C30" i="24"/>
  <c r="G30" i="24"/>
  <c r="K30" i="24"/>
  <c r="D30" i="24"/>
  <c r="E30" i="24"/>
  <c r="H30" i="24"/>
  <c r="I30" i="24"/>
  <c r="E108" i="24"/>
  <c r="I108" i="24"/>
  <c r="F108" i="24"/>
  <c r="J108" i="24"/>
  <c r="G108" i="24"/>
  <c r="H108" i="24"/>
  <c r="K108" i="24"/>
  <c r="C108" i="24"/>
  <c r="D108" i="24"/>
  <c r="F95" i="24"/>
  <c r="J95" i="24"/>
  <c r="C95" i="24"/>
  <c r="G95" i="24"/>
  <c r="K95" i="24"/>
  <c r="D95" i="24"/>
  <c r="E95" i="24"/>
  <c r="H95" i="24"/>
  <c r="I95" i="24"/>
  <c r="C70" i="24"/>
  <c r="G70" i="24"/>
  <c r="K70" i="24"/>
  <c r="D70" i="24"/>
  <c r="H70" i="24"/>
  <c r="E70" i="24"/>
  <c r="I70" i="24"/>
  <c r="J70" i="24"/>
  <c r="F70" i="24"/>
  <c r="C33" i="24"/>
  <c r="G33" i="24"/>
  <c r="K33" i="24"/>
  <c r="D33" i="24"/>
  <c r="H33" i="24"/>
  <c r="I33" i="24"/>
  <c r="J33" i="24"/>
  <c r="E33" i="24"/>
  <c r="F33" i="24"/>
  <c r="E57" i="24"/>
  <c r="I57" i="24"/>
  <c r="F57" i="24"/>
  <c r="J57" i="24"/>
  <c r="C57" i="24"/>
  <c r="G57" i="24"/>
  <c r="K57" i="24"/>
  <c r="D57" i="24"/>
  <c r="H57" i="24"/>
  <c r="E80" i="24"/>
  <c r="I80" i="24"/>
  <c r="F80" i="24"/>
  <c r="J80" i="24"/>
  <c r="C80" i="24"/>
  <c r="K80" i="24"/>
  <c r="D80" i="24"/>
  <c r="G80" i="24"/>
  <c r="H80" i="24"/>
  <c r="D16" i="24"/>
  <c r="H16" i="24"/>
  <c r="E16" i="24"/>
  <c r="I16" i="24"/>
  <c r="J16" i="24"/>
  <c r="C16" i="24"/>
  <c r="K16" i="24"/>
  <c r="F16" i="24"/>
  <c r="G16" i="24"/>
  <c r="D131" i="24"/>
  <c r="H131" i="24"/>
  <c r="E131" i="24"/>
  <c r="I131" i="24"/>
  <c r="J131" i="24"/>
  <c r="C131" i="24"/>
  <c r="K131" i="24"/>
  <c r="F131" i="24"/>
  <c r="G131" i="24"/>
  <c r="F67" i="24"/>
  <c r="J67" i="24"/>
  <c r="C67" i="24"/>
  <c r="G67" i="24"/>
  <c r="K67" i="24"/>
  <c r="D67" i="24"/>
  <c r="H67" i="24"/>
  <c r="E67" i="24"/>
  <c r="I67" i="24"/>
  <c r="F153" i="24"/>
  <c r="J153" i="24"/>
  <c r="C153" i="24"/>
  <c r="G153" i="24"/>
  <c r="K153" i="24"/>
  <c r="D153" i="24"/>
  <c r="E153" i="24"/>
  <c r="H153" i="24"/>
  <c r="I153" i="24"/>
  <c r="C122" i="24"/>
  <c r="G122" i="24"/>
  <c r="K122" i="24"/>
  <c r="D122" i="24"/>
  <c r="H122" i="24"/>
  <c r="I122" i="24"/>
  <c r="J122" i="24"/>
  <c r="E122" i="24"/>
  <c r="F122" i="24"/>
  <c r="D58" i="24"/>
  <c r="H58" i="24"/>
  <c r="E58" i="24"/>
  <c r="I58" i="24"/>
  <c r="F58" i="24"/>
  <c r="J58" i="24"/>
  <c r="C58" i="24"/>
  <c r="G58" i="24"/>
  <c r="K58" i="24"/>
  <c r="C152" i="24"/>
  <c r="G152" i="24"/>
  <c r="K152" i="24"/>
  <c r="D152" i="24"/>
  <c r="H152" i="24"/>
  <c r="E152" i="24"/>
  <c r="F152" i="24"/>
  <c r="I152" i="24"/>
  <c r="J152" i="24"/>
  <c r="F129" i="24"/>
  <c r="J129" i="24"/>
  <c r="C129" i="24"/>
  <c r="G129" i="24"/>
  <c r="K129" i="24"/>
  <c r="D129" i="24"/>
  <c r="E129" i="24"/>
  <c r="H129" i="24"/>
  <c r="I129" i="24"/>
  <c r="C140" i="24"/>
  <c r="G140" i="24"/>
  <c r="K140" i="24"/>
  <c r="D140" i="24"/>
  <c r="H140" i="24"/>
  <c r="I140" i="24"/>
  <c r="J140" i="24"/>
  <c r="E140" i="24"/>
  <c r="F140" i="24"/>
  <c r="F91" i="24"/>
  <c r="J91" i="24"/>
  <c r="C91" i="24"/>
  <c r="G91" i="24"/>
  <c r="K91" i="24"/>
  <c r="H91" i="24"/>
  <c r="I91" i="24"/>
  <c r="D91" i="24"/>
  <c r="E91" i="24"/>
  <c r="C82" i="24"/>
  <c r="G82" i="24"/>
  <c r="K82" i="24"/>
  <c r="D82" i="24"/>
  <c r="H82" i="24"/>
  <c r="I82" i="24"/>
  <c r="J82" i="24"/>
  <c r="E82" i="24"/>
  <c r="F82" i="24"/>
  <c r="F63" i="24"/>
  <c r="J63" i="24"/>
  <c r="C63" i="24"/>
  <c r="G63" i="24"/>
  <c r="K63" i="24"/>
  <c r="D63" i="24"/>
  <c r="H63" i="24"/>
  <c r="I63" i="24"/>
  <c r="E63" i="24"/>
  <c r="C132" i="24"/>
  <c r="G132" i="24"/>
  <c r="K132" i="24"/>
  <c r="D132" i="24"/>
  <c r="H132" i="24"/>
  <c r="I132" i="24"/>
  <c r="J132" i="24"/>
  <c r="E132" i="24"/>
  <c r="F132" i="24"/>
  <c r="F119" i="24"/>
  <c r="J119" i="24"/>
  <c r="C119" i="24"/>
  <c r="G119" i="24"/>
  <c r="K119" i="24"/>
  <c r="D119" i="24"/>
  <c r="E119" i="24"/>
  <c r="H119" i="24"/>
  <c r="I119" i="24"/>
  <c r="C110" i="24"/>
  <c r="G110" i="24"/>
  <c r="K110" i="24"/>
  <c r="D110" i="24"/>
  <c r="H110" i="24"/>
  <c r="E110" i="24"/>
  <c r="F110" i="24"/>
  <c r="I110" i="24"/>
  <c r="J110" i="24"/>
  <c r="E61" i="24"/>
  <c r="I61" i="24"/>
  <c r="F61" i="24"/>
  <c r="J61" i="24"/>
  <c r="C61" i="24"/>
  <c r="G61" i="24"/>
  <c r="H61" i="24"/>
  <c r="K61" i="24"/>
  <c r="D61" i="24"/>
  <c r="D32" i="24"/>
  <c r="H32" i="24"/>
  <c r="E32" i="24"/>
  <c r="I32" i="24"/>
  <c r="J32" i="24"/>
  <c r="C32" i="24"/>
  <c r="K32" i="24"/>
  <c r="F32" i="24"/>
  <c r="G32" i="24"/>
  <c r="E19" i="24"/>
  <c r="I19" i="24"/>
  <c r="F19" i="24"/>
  <c r="J19" i="24"/>
  <c r="G19" i="24"/>
  <c r="H19" i="24"/>
  <c r="C19" i="24"/>
  <c r="K19" i="24"/>
  <c r="D19" i="24"/>
  <c r="F10" i="24"/>
  <c r="J10" i="24"/>
  <c r="C10" i="24"/>
  <c r="G10" i="24"/>
  <c r="K10" i="24"/>
  <c r="H10" i="24"/>
  <c r="I10" i="24"/>
  <c r="D10" i="24"/>
  <c r="E10" i="24"/>
  <c r="E76" i="24"/>
  <c r="I76" i="24"/>
  <c r="F76" i="24"/>
  <c r="J76" i="24"/>
  <c r="G76" i="24"/>
  <c r="H76" i="24"/>
  <c r="K76" i="24"/>
  <c r="C76" i="24"/>
  <c r="D76" i="24"/>
  <c r="F79" i="24"/>
  <c r="J79" i="24"/>
  <c r="C79" i="24"/>
  <c r="G79" i="24"/>
  <c r="K79" i="24"/>
  <c r="D79" i="24"/>
  <c r="E79" i="24"/>
  <c r="H79" i="24"/>
  <c r="I79" i="24"/>
  <c r="C86" i="24"/>
  <c r="G86" i="24"/>
  <c r="K86" i="24"/>
  <c r="D86" i="24"/>
  <c r="H86" i="24"/>
  <c r="E86" i="24"/>
  <c r="F86" i="24"/>
  <c r="I86" i="24"/>
  <c r="J86" i="24"/>
  <c r="C25" i="24"/>
  <c r="G25" i="24"/>
  <c r="K25" i="24"/>
  <c r="D25" i="24"/>
  <c r="H25" i="24"/>
  <c r="I25" i="24"/>
  <c r="J25" i="24"/>
  <c r="E25" i="24"/>
  <c r="F25" i="24"/>
  <c r="C136" i="24"/>
  <c r="G136" i="24"/>
  <c r="K136" i="24"/>
  <c r="D136" i="24"/>
  <c r="H136" i="24"/>
  <c r="E136" i="24"/>
  <c r="F136" i="24"/>
  <c r="I136" i="24"/>
  <c r="J136" i="24"/>
  <c r="E72" i="24"/>
  <c r="I72" i="24"/>
  <c r="F72" i="24"/>
  <c r="J72" i="24"/>
  <c r="C72" i="24"/>
  <c r="G72" i="24"/>
  <c r="K72" i="24"/>
  <c r="H72" i="24"/>
  <c r="D72" i="24"/>
  <c r="D8" i="24"/>
  <c r="H8" i="24"/>
  <c r="E8" i="24"/>
  <c r="I8" i="24"/>
  <c r="J8" i="24"/>
  <c r="C8" i="24"/>
  <c r="K8" i="24"/>
  <c r="F8" i="24"/>
  <c r="G8" i="24"/>
  <c r="F123" i="24"/>
  <c r="J123" i="24"/>
  <c r="C123" i="24"/>
  <c r="G123" i="24"/>
  <c r="K123" i="24"/>
  <c r="H123" i="24"/>
  <c r="I123" i="24"/>
  <c r="D123" i="24"/>
  <c r="E123" i="24"/>
  <c r="C59" i="24"/>
  <c r="G59" i="24"/>
  <c r="K59" i="24"/>
  <c r="D59" i="24"/>
  <c r="H59" i="24"/>
  <c r="E59" i="24"/>
  <c r="I59" i="24"/>
  <c r="J59" i="24"/>
  <c r="F59" i="24"/>
  <c r="D125" i="24"/>
  <c r="H125" i="24"/>
  <c r="E125" i="24"/>
  <c r="I125" i="24"/>
  <c r="F125" i="24"/>
  <c r="G125" i="24"/>
  <c r="C125" i="24"/>
  <c r="J125" i="24"/>
  <c r="K125" i="24"/>
  <c r="C114" i="24"/>
  <c r="G114" i="24"/>
  <c r="K114" i="24"/>
  <c r="D114" i="24"/>
  <c r="H114" i="24"/>
  <c r="I114" i="24"/>
  <c r="J114" i="24"/>
  <c r="E114" i="24"/>
  <c r="F114" i="24"/>
  <c r="D50" i="24"/>
  <c r="H50" i="24"/>
  <c r="E50" i="24"/>
  <c r="I50" i="24"/>
  <c r="F50" i="24"/>
  <c r="J50" i="24"/>
  <c r="K50" i="24"/>
  <c r="C50" i="24"/>
  <c r="G50" i="24"/>
  <c r="F141" i="24"/>
  <c r="J141" i="24"/>
  <c r="C141" i="24"/>
  <c r="G141" i="24"/>
  <c r="K141" i="24"/>
  <c r="H141" i="24"/>
  <c r="I141" i="24"/>
  <c r="D141" i="24"/>
  <c r="E141" i="24"/>
  <c r="D105" i="24"/>
  <c r="H105" i="24"/>
  <c r="E105" i="24"/>
  <c r="I105" i="24"/>
  <c r="J105" i="24"/>
  <c r="C105" i="24"/>
  <c r="K105" i="24"/>
  <c r="F105" i="24"/>
  <c r="G105" i="24"/>
  <c r="E150" i="24"/>
  <c r="I150" i="24"/>
  <c r="F150" i="24"/>
  <c r="J150" i="24"/>
  <c r="G150" i="24"/>
  <c r="H150" i="24"/>
  <c r="C150" i="24"/>
  <c r="K150" i="24"/>
  <c r="D150" i="24"/>
  <c r="D69" i="24"/>
  <c r="H69" i="24"/>
  <c r="E69" i="24"/>
  <c r="I69" i="24"/>
  <c r="F69" i="24"/>
  <c r="J69" i="24"/>
  <c r="C69" i="24"/>
  <c r="G69" i="24"/>
  <c r="K69" i="24"/>
  <c r="D113" i="24"/>
  <c r="H113" i="24"/>
  <c r="E113" i="24"/>
  <c r="I113" i="24"/>
  <c r="J113" i="24"/>
  <c r="C113" i="24"/>
  <c r="K113" i="24"/>
  <c r="F113" i="24"/>
  <c r="G113" i="24"/>
  <c r="E100" i="24"/>
  <c r="I100" i="24"/>
  <c r="F100" i="24"/>
  <c r="J100" i="24"/>
  <c r="G100" i="24"/>
  <c r="H100" i="24"/>
  <c r="C100" i="24"/>
  <c r="D100" i="24"/>
  <c r="K100" i="24"/>
  <c r="D36" i="24"/>
  <c r="H36" i="24"/>
  <c r="E36" i="24"/>
  <c r="I36" i="24"/>
  <c r="F36" i="24"/>
  <c r="G36" i="24"/>
  <c r="J36" i="24"/>
  <c r="C36" i="24"/>
  <c r="K36" i="24"/>
  <c r="D151" i="24"/>
  <c r="H151" i="24"/>
  <c r="E151" i="24"/>
  <c r="I151" i="24"/>
  <c r="F151" i="24"/>
  <c r="G151" i="24"/>
  <c r="J151" i="24"/>
  <c r="C151" i="24"/>
  <c r="K151" i="24"/>
  <c r="F87" i="24"/>
  <c r="J87" i="24"/>
  <c r="C87" i="24"/>
  <c r="G87" i="24"/>
  <c r="K87" i="24"/>
  <c r="D87" i="24"/>
  <c r="E87" i="24"/>
  <c r="H87" i="24"/>
  <c r="I87" i="24"/>
  <c r="E23" i="24"/>
  <c r="I23" i="24"/>
  <c r="F23" i="24"/>
  <c r="J23" i="24"/>
  <c r="C23" i="24"/>
  <c r="K23" i="24"/>
  <c r="D23" i="24"/>
  <c r="G23" i="24"/>
  <c r="H23" i="24"/>
  <c r="E142" i="24"/>
  <c r="I142" i="24"/>
  <c r="F142" i="24"/>
  <c r="J142" i="24"/>
  <c r="G142" i="24"/>
  <c r="H142" i="24"/>
  <c r="C142" i="24"/>
  <c r="K142" i="24"/>
  <c r="D142" i="24"/>
  <c r="C78" i="24"/>
  <c r="G78" i="24"/>
  <c r="K78" i="24"/>
  <c r="D78" i="24"/>
  <c r="H78" i="24"/>
  <c r="E78" i="24"/>
  <c r="F78" i="24"/>
  <c r="I78" i="24"/>
  <c r="J78" i="24"/>
  <c r="F14" i="24"/>
  <c r="J14" i="24"/>
  <c r="C14" i="24"/>
  <c r="G14" i="24"/>
  <c r="K14" i="24"/>
  <c r="D14" i="24"/>
  <c r="E14" i="24"/>
  <c r="H14" i="24"/>
  <c r="I14" i="24"/>
  <c r="F60" i="24"/>
  <c r="J60" i="24"/>
  <c r="C60" i="24"/>
  <c r="G60" i="24"/>
  <c r="K60" i="24"/>
  <c r="D60" i="24"/>
  <c r="H60" i="24"/>
  <c r="E60" i="24"/>
  <c r="I60" i="24"/>
  <c r="C47" i="24"/>
  <c r="G47" i="24"/>
  <c r="K47" i="24"/>
  <c r="D47" i="24"/>
  <c r="H47" i="24"/>
  <c r="E47" i="24"/>
  <c r="I47" i="24"/>
  <c r="F47" i="24"/>
  <c r="J47" i="24"/>
  <c r="F22" i="24"/>
  <c r="J22" i="24"/>
  <c r="C22" i="24"/>
  <c r="G22" i="24"/>
  <c r="K22" i="24"/>
  <c r="D22" i="24"/>
  <c r="E22" i="24"/>
  <c r="H22" i="24"/>
  <c r="I22" i="24"/>
  <c r="C17" i="24"/>
  <c r="G17" i="24"/>
  <c r="K17" i="24"/>
  <c r="D17" i="24"/>
  <c r="H17" i="24"/>
  <c r="I17" i="24"/>
  <c r="J17" i="24"/>
  <c r="E17" i="24"/>
  <c r="F17" i="24"/>
  <c r="C128" i="24"/>
  <c r="G128" i="24"/>
  <c r="K128" i="24"/>
  <c r="D128" i="24"/>
  <c r="H128" i="24"/>
  <c r="E128" i="24"/>
  <c r="F128" i="24"/>
  <c r="I128" i="24"/>
  <c r="J128" i="24"/>
  <c r="E64" i="24"/>
  <c r="I64" i="24"/>
  <c r="F64" i="24"/>
  <c r="J64" i="24"/>
  <c r="C64" i="24"/>
  <c r="G64" i="24"/>
  <c r="K64" i="24"/>
  <c r="D64" i="24"/>
  <c r="H64" i="24"/>
  <c r="D121" i="24"/>
  <c r="H121" i="24"/>
  <c r="E121" i="24"/>
  <c r="I121" i="24"/>
  <c r="J121" i="24"/>
  <c r="C121" i="24"/>
  <c r="K121" i="24"/>
  <c r="F121" i="24"/>
  <c r="G121" i="24"/>
  <c r="F115" i="24"/>
  <c r="J115" i="24"/>
  <c r="C115" i="24"/>
  <c r="G115" i="24"/>
  <c r="K115" i="24"/>
  <c r="H115" i="24"/>
  <c r="I115" i="24"/>
  <c r="D115" i="24"/>
  <c r="E115" i="24"/>
  <c r="C51" i="24"/>
  <c r="G51" i="24"/>
  <c r="K51" i="24"/>
  <c r="D51" i="24"/>
  <c r="H51" i="24"/>
  <c r="E51" i="24"/>
  <c r="I51" i="24"/>
  <c r="F51" i="24"/>
  <c r="J51" i="24"/>
  <c r="D97" i="24"/>
  <c r="H97" i="24"/>
  <c r="E97" i="24"/>
  <c r="I97" i="24"/>
  <c r="J97" i="24"/>
  <c r="C97" i="24"/>
  <c r="K97" i="24"/>
  <c r="F97" i="24"/>
  <c r="G97" i="24"/>
  <c r="C106" i="24"/>
  <c r="G106" i="24"/>
  <c r="K106" i="24"/>
  <c r="D106" i="24"/>
  <c r="H106" i="24"/>
  <c r="I106" i="24"/>
  <c r="J106" i="24"/>
  <c r="E106" i="24"/>
  <c r="F106" i="24"/>
  <c r="F42" i="24"/>
  <c r="C42" i="24"/>
  <c r="G42" i="24"/>
  <c r="H42" i="24"/>
  <c r="I42" i="24"/>
  <c r="D42" i="24"/>
  <c r="J42" i="24"/>
  <c r="E42" i="24"/>
  <c r="K42" i="24"/>
  <c r="D81" i="24"/>
  <c r="H81" i="24"/>
  <c r="E81" i="24"/>
  <c r="I81" i="24"/>
  <c r="J81" i="24"/>
  <c r="C81" i="24"/>
  <c r="K81" i="24"/>
  <c r="F81" i="24"/>
  <c r="G81" i="24"/>
  <c r="E104" i="24"/>
  <c r="I104" i="24"/>
  <c r="F104" i="24"/>
  <c r="J104" i="24"/>
  <c r="C104" i="24"/>
  <c r="K104" i="24"/>
  <c r="D104" i="24"/>
  <c r="G104" i="24"/>
  <c r="H104" i="24"/>
  <c r="E146" i="24"/>
  <c r="I146" i="24"/>
  <c r="F146" i="24"/>
  <c r="J146" i="24"/>
  <c r="C146" i="24"/>
  <c r="K146" i="24"/>
  <c r="D146" i="24"/>
  <c r="G146" i="24"/>
  <c r="H146" i="24"/>
  <c r="E92" i="24"/>
  <c r="I92" i="24"/>
  <c r="F92" i="24"/>
  <c r="J92" i="24"/>
  <c r="G92" i="24"/>
  <c r="H92" i="24"/>
  <c r="K92" i="24"/>
  <c r="C92" i="24"/>
  <c r="D92" i="24"/>
  <c r="D54" i="24"/>
  <c r="H54" i="24"/>
  <c r="E54" i="24"/>
  <c r="I54" i="24"/>
  <c r="F54" i="24"/>
  <c r="J54" i="24"/>
  <c r="G54" i="24"/>
  <c r="K54" i="24"/>
  <c r="C54" i="24"/>
  <c r="E68" i="24"/>
  <c r="I68" i="24"/>
  <c r="F68" i="24"/>
  <c r="J68" i="24"/>
  <c r="C68" i="24"/>
  <c r="G68" i="24"/>
  <c r="K68" i="24"/>
  <c r="D68" i="24"/>
  <c r="H68" i="24"/>
  <c r="C55" i="24"/>
  <c r="G55" i="24"/>
  <c r="K55" i="24"/>
  <c r="D55" i="24"/>
  <c r="H55" i="24"/>
  <c r="E55" i="24"/>
  <c r="I55" i="24"/>
  <c r="F55" i="24"/>
  <c r="J55" i="24"/>
  <c r="D46" i="24"/>
  <c r="H46" i="24"/>
  <c r="E46" i="24"/>
  <c r="I46" i="24"/>
  <c r="F46" i="24"/>
  <c r="J46" i="24"/>
  <c r="C46" i="24"/>
  <c r="G46" i="24"/>
  <c r="K46" i="24"/>
  <c r="D143" i="24"/>
  <c r="H143" i="24"/>
  <c r="E143" i="24"/>
  <c r="I143" i="24"/>
  <c r="F143" i="24"/>
  <c r="G143" i="24"/>
  <c r="J143" i="24"/>
  <c r="C143" i="24"/>
  <c r="K143" i="24"/>
  <c r="D101" i="24"/>
  <c r="H101" i="24"/>
  <c r="E101" i="24"/>
  <c r="I101" i="24"/>
  <c r="F101" i="24"/>
  <c r="G101" i="24"/>
  <c r="J101" i="24"/>
  <c r="K101" i="24"/>
  <c r="C101" i="24"/>
  <c r="D147" i="24"/>
  <c r="H147" i="24"/>
  <c r="E147" i="24"/>
  <c r="I147" i="24"/>
  <c r="J147" i="24"/>
  <c r="C147" i="24"/>
  <c r="K147" i="24"/>
  <c r="F147" i="24"/>
  <c r="G147" i="24"/>
  <c r="C74" i="24"/>
  <c r="G74" i="24"/>
  <c r="K74" i="24"/>
  <c r="D74" i="24"/>
  <c r="H74" i="24"/>
  <c r="E74" i="24"/>
  <c r="I74" i="24"/>
  <c r="F74" i="24"/>
  <c r="J74" i="24"/>
  <c r="D117" i="24"/>
  <c r="H117" i="24"/>
  <c r="E117" i="24"/>
  <c r="I117" i="24"/>
  <c r="F117" i="24"/>
  <c r="G117" i="24"/>
  <c r="J117" i="24"/>
  <c r="K117" i="24"/>
  <c r="C117" i="24"/>
  <c r="D28" i="24"/>
  <c r="H28" i="24"/>
  <c r="E28" i="24"/>
  <c r="I28" i="24"/>
  <c r="F28" i="24"/>
  <c r="G28" i="24"/>
  <c r="J28" i="24"/>
  <c r="C28" i="24"/>
  <c r="K28" i="24"/>
  <c r="E31" i="24"/>
  <c r="I31" i="24"/>
  <c r="F31" i="24"/>
  <c r="J31" i="24"/>
  <c r="C31" i="24"/>
  <c r="K31" i="24"/>
  <c r="D31" i="24"/>
  <c r="G31" i="24"/>
  <c r="H31" i="24"/>
  <c r="F6" i="24"/>
  <c r="J6" i="24"/>
  <c r="C6" i="24"/>
  <c r="G6" i="24"/>
  <c r="K6" i="24"/>
  <c r="D6" i="24"/>
  <c r="E6" i="24"/>
  <c r="H6" i="24"/>
  <c r="I6" i="24"/>
  <c r="C9" i="24"/>
  <c r="G9" i="24"/>
  <c r="K9" i="24"/>
  <c r="D9" i="24"/>
  <c r="H9" i="24"/>
  <c r="I9" i="24"/>
  <c r="J9" i="24"/>
  <c r="E9" i="24"/>
  <c r="F9" i="24"/>
  <c r="E120" i="24"/>
  <c r="I120" i="24"/>
  <c r="F120" i="24"/>
  <c r="J120" i="24"/>
  <c r="C120" i="24"/>
  <c r="K120" i="24"/>
  <c r="D120" i="24"/>
  <c r="G120" i="24"/>
  <c r="H120" i="24"/>
  <c r="F56" i="24"/>
  <c r="J56" i="24"/>
  <c r="C56" i="24"/>
  <c r="G56" i="24"/>
  <c r="K56" i="24"/>
  <c r="D56" i="24"/>
  <c r="H56" i="24"/>
  <c r="E56" i="24"/>
  <c r="I56" i="24"/>
  <c r="D93" i="24"/>
  <c r="H93" i="24"/>
  <c r="E93" i="24"/>
  <c r="I93" i="24"/>
  <c r="F93" i="24"/>
  <c r="G93" i="24"/>
  <c r="C93" i="24"/>
  <c r="J93" i="24"/>
  <c r="K93" i="24"/>
  <c r="F107" i="24"/>
  <c r="J107" i="24"/>
  <c r="C107" i="24"/>
  <c r="G107" i="24"/>
  <c r="K107" i="24"/>
  <c r="H107" i="24"/>
  <c r="I107" i="24"/>
  <c r="D107" i="24"/>
  <c r="E107" i="24"/>
  <c r="C43" i="24"/>
  <c r="G43" i="24"/>
  <c r="K43" i="24"/>
  <c r="D43" i="24"/>
  <c r="H43" i="24"/>
  <c r="E43" i="24"/>
  <c r="I43" i="24"/>
  <c r="J43" i="24"/>
  <c r="F43" i="24"/>
  <c r="E49" i="24"/>
  <c r="I49" i="24"/>
  <c r="F49" i="24"/>
  <c r="J49" i="24"/>
  <c r="C49" i="24"/>
  <c r="G49" i="24"/>
  <c r="K49" i="24"/>
  <c r="D49" i="24"/>
  <c r="H49" i="24"/>
  <c r="C98" i="24"/>
  <c r="G98" i="24"/>
  <c r="K98" i="24"/>
  <c r="D98" i="24"/>
  <c r="H98" i="24"/>
  <c r="I98" i="24"/>
  <c r="J98" i="24"/>
  <c r="E98" i="24"/>
  <c r="F98" i="24"/>
  <c r="F34" i="24"/>
  <c r="J34" i="24"/>
  <c r="C34" i="24"/>
  <c r="G34" i="24"/>
  <c r="K34" i="24"/>
  <c r="H34" i="24"/>
  <c r="I34" i="24"/>
  <c r="D34" i="24"/>
  <c r="E34" i="24"/>
  <c r="E124" i="24"/>
  <c r="I124" i="24"/>
  <c r="F124" i="24"/>
  <c r="J124" i="24"/>
  <c r="G124" i="24"/>
  <c r="H124" i="24"/>
  <c r="K124" i="24"/>
  <c r="C124" i="24"/>
  <c r="D124" i="24"/>
  <c r="F127" i="24"/>
  <c r="J127" i="24"/>
  <c r="C127" i="24"/>
  <c r="G127" i="24"/>
  <c r="K127" i="24"/>
  <c r="D127" i="24"/>
  <c r="E127" i="24"/>
  <c r="H127" i="24"/>
  <c r="I127" i="24"/>
  <c r="C102" i="24"/>
  <c r="G102" i="24"/>
  <c r="K102" i="24"/>
  <c r="D102" i="24"/>
  <c r="H102" i="24"/>
  <c r="E102" i="24"/>
  <c r="F102" i="24"/>
  <c r="I102" i="24"/>
  <c r="J102" i="24"/>
  <c r="C37" i="24"/>
  <c r="G37" i="24"/>
  <c r="K37" i="24"/>
  <c r="D37" i="24"/>
  <c r="H37" i="24"/>
  <c r="E37" i="24"/>
  <c r="F37" i="24"/>
  <c r="I37" i="24"/>
  <c r="J37" i="24"/>
  <c r="D65" i="24"/>
  <c r="H65" i="24"/>
  <c r="E65" i="24"/>
  <c r="I65" i="24"/>
  <c r="F65" i="24"/>
  <c r="J65" i="24"/>
  <c r="G65" i="24"/>
  <c r="K65" i="24"/>
  <c r="C65" i="24"/>
  <c r="E84" i="24"/>
  <c r="I84" i="24"/>
  <c r="F84" i="24"/>
  <c r="J84" i="24"/>
  <c r="G84" i="24"/>
  <c r="H84" i="24"/>
  <c r="C84" i="24"/>
  <c r="D84" i="24"/>
  <c r="K84" i="24"/>
  <c r="D20" i="24"/>
  <c r="H20" i="24"/>
  <c r="E20" i="24"/>
  <c r="I20" i="24"/>
  <c r="F20" i="24"/>
  <c r="G20" i="24"/>
  <c r="J20" i="24"/>
  <c r="C20" i="24"/>
  <c r="K20" i="24"/>
  <c r="D135" i="24"/>
  <c r="H135" i="24"/>
  <c r="E135" i="24"/>
  <c r="I135" i="24"/>
  <c r="F135" i="24"/>
  <c r="G135" i="24"/>
  <c r="J135" i="24"/>
  <c r="K135" i="24"/>
  <c r="C135" i="24"/>
  <c r="F71" i="24"/>
  <c r="J71" i="24"/>
  <c r="C71" i="24"/>
  <c r="G71" i="24"/>
  <c r="K71" i="24"/>
  <c r="D71" i="24"/>
  <c r="H71" i="24"/>
  <c r="E71" i="24"/>
  <c r="I71" i="24"/>
  <c r="E7" i="24"/>
  <c r="I7" i="24"/>
  <c r="F7" i="24"/>
  <c r="J7" i="24"/>
  <c r="C7" i="24"/>
  <c r="K7" i="24"/>
  <c r="D7" i="24"/>
  <c r="G7" i="24"/>
  <c r="H7" i="24"/>
  <c r="C126" i="24"/>
  <c r="G126" i="24"/>
  <c r="K126" i="24"/>
  <c r="D126" i="24"/>
  <c r="H126" i="24"/>
  <c r="E126" i="24"/>
  <c r="F126" i="24"/>
  <c r="I126" i="24"/>
  <c r="J126" i="24"/>
  <c r="D62" i="24"/>
  <c r="E62" i="24"/>
  <c r="G62" i="24"/>
  <c r="K62" i="24"/>
  <c r="H62" i="24"/>
  <c r="C62" i="24"/>
  <c r="I62" i="24"/>
  <c r="F62" i="24"/>
  <c r="J62" i="24"/>
  <c r="E45" i="24"/>
  <c r="I45" i="24"/>
  <c r="F45" i="24"/>
  <c r="J45" i="24"/>
  <c r="C45" i="24"/>
  <c r="G45" i="24"/>
  <c r="K45" i="24"/>
  <c r="H45" i="24"/>
  <c r="D45" i="24"/>
  <c r="D12" i="24"/>
  <c r="H12" i="24"/>
  <c r="E12" i="24"/>
  <c r="I12" i="24"/>
  <c r="F12" i="24"/>
  <c r="G12" i="24"/>
  <c r="J12" i="24"/>
  <c r="K12" i="24"/>
  <c r="C12" i="24"/>
  <c r="F133" i="24"/>
  <c r="J133" i="24"/>
  <c r="C133" i="24"/>
  <c r="G133" i="24"/>
  <c r="K133" i="24"/>
  <c r="H133" i="24"/>
  <c r="I133" i="24"/>
  <c r="D133" i="24"/>
  <c r="E133" i="24"/>
  <c r="F145" i="24"/>
  <c r="J145" i="24"/>
  <c r="C145" i="24"/>
  <c r="G145" i="24"/>
  <c r="K145" i="24"/>
  <c r="D145" i="24"/>
  <c r="E145" i="24"/>
  <c r="H145" i="24"/>
  <c r="I145" i="24"/>
  <c r="F149" i="24"/>
  <c r="J149" i="24"/>
  <c r="C149" i="24"/>
  <c r="G149" i="24"/>
  <c r="K149" i="24"/>
  <c r="H149" i="24"/>
  <c r="I149" i="24"/>
  <c r="D149" i="24"/>
  <c r="E149" i="24"/>
  <c r="E112" i="24"/>
  <c r="I112" i="24"/>
  <c r="F112" i="24"/>
  <c r="J112" i="24"/>
  <c r="C112" i="24"/>
  <c r="K112" i="24"/>
  <c r="D112" i="24"/>
  <c r="G112" i="24"/>
  <c r="H112" i="24"/>
  <c r="F48" i="24"/>
  <c r="J48" i="24"/>
  <c r="C48" i="24"/>
  <c r="G48" i="24"/>
  <c r="K48" i="24"/>
  <c r="D48" i="24"/>
  <c r="H48" i="24"/>
  <c r="E48" i="24"/>
  <c r="I48" i="24"/>
  <c r="E53" i="24"/>
  <c r="I53" i="24"/>
  <c r="F53" i="24"/>
  <c r="J53" i="24"/>
  <c r="C53" i="24"/>
  <c r="G53" i="24"/>
  <c r="K53" i="24"/>
  <c r="D53" i="24"/>
  <c r="H53" i="24"/>
  <c r="F99" i="24"/>
  <c r="J99" i="24"/>
  <c r="C99" i="24"/>
  <c r="G99" i="24"/>
  <c r="K99" i="24"/>
  <c r="H99" i="24"/>
  <c r="I99" i="24"/>
  <c r="D99" i="24"/>
  <c r="E99" i="24"/>
  <c r="E35" i="24"/>
  <c r="I35" i="24"/>
  <c r="F35" i="24"/>
  <c r="J35" i="24"/>
  <c r="G35" i="24"/>
  <c r="H35" i="24"/>
  <c r="C35" i="24"/>
  <c r="K35" i="24"/>
  <c r="D35" i="24"/>
  <c r="C90" i="24"/>
  <c r="G90" i="24"/>
  <c r="K90" i="24"/>
  <c r="D90" i="24"/>
  <c r="H90" i="24"/>
  <c r="I90" i="24"/>
  <c r="J90" i="24"/>
  <c r="E90" i="24"/>
  <c r="F90" i="24"/>
  <c r="F26" i="24"/>
  <c r="J26" i="24"/>
  <c r="C26" i="24"/>
  <c r="G26" i="24"/>
  <c r="K26" i="24"/>
  <c r="H26" i="24"/>
  <c r="I26" i="24"/>
  <c r="D26" i="24"/>
  <c r="E26" i="24"/>
  <c r="AA11" i="19"/>
  <c r="I503" i="24"/>
  <c r="G4" i="24"/>
  <c r="F4" i="24"/>
  <c r="D4" i="24"/>
  <c r="E4" i="24"/>
  <c r="C4" i="24"/>
  <c r="K503" i="24" l="1"/>
  <c r="H503" i="24" s="1"/>
  <c r="U45" i="20"/>
  <c r="Y85" i="20"/>
  <c r="U81" i="20"/>
  <c r="Y56" i="20"/>
  <c r="U25" i="20"/>
  <c r="U28" i="20"/>
  <c r="U72" i="20"/>
  <c r="Y44" i="20"/>
  <c r="Y87" i="20"/>
  <c r="U86" i="20"/>
  <c r="Y59" i="20"/>
  <c r="U29" i="20"/>
  <c r="U30" i="20"/>
  <c r="U75" i="20"/>
  <c r="Y46" i="20"/>
  <c r="Y89" i="20"/>
  <c r="U91" i="20"/>
  <c r="Y62" i="20"/>
  <c r="U35" i="20"/>
  <c r="U34" i="20"/>
  <c r="U77" i="20"/>
  <c r="Y49" i="20"/>
  <c r="Y92" i="20"/>
  <c r="Y23" i="20"/>
  <c r="Y64" i="20"/>
  <c r="U41" i="20"/>
  <c r="U38" i="20"/>
  <c r="U80" i="20"/>
  <c r="Y53" i="20"/>
  <c r="Y25" i="20"/>
  <c r="Y66" i="20"/>
  <c r="U40" i="20"/>
  <c r="U83" i="20"/>
  <c r="Y55" i="20"/>
  <c r="U23" i="20"/>
  <c r="Y27" i="20"/>
  <c r="Y69" i="20"/>
  <c r="U50" i="20"/>
  <c r="U42" i="20"/>
  <c r="U85" i="20"/>
  <c r="Y60" i="20"/>
  <c r="U27" i="20"/>
  <c r="Y29" i="20"/>
  <c r="Y71" i="20"/>
  <c r="U56" i="20"/>
  <c r="U44" i="20"/>
  <c r="U87" i="20"/>
  <c r="Y63" i="20"/>
  <c r="U32" i="20"/>
  <c r="Y32" i="20"/>
  <c r="Y74" i="20"/>
  <c r="U62" i="20"/>
  <c r="U46" i="20"/>
  <c r="U89" i="20"/>
  <c r="U39" i="20"/>
  <c r="Y35" i="20"/>
  <c r="Y76" i="20"/>
  <c r="U66" i="20"/>
  <c r="U49" i="20"/>
  <c r="U92" i="20"/>
  <c r="Y68" i="20"/>
  <c r="U43" i="20"/>
  <c r="Y39" i="20"/>
  <c r="Y78" i="20"/>
  <c r="U71" i="20"/>
  <c r="U53" i="20"/>
  <c r="Y26" i="20"/>
  <c r="Y70" i="20"/>
  <c r="U47" i="20"/>
  <c r="Y41" i="20"/>
  <c r="Y81" i="20"/>
  <c r="U76" i="20"/>
  <c r="U55" i="20"/>
  <c r="Y28" i="20"/>
  <c r="Y72" i="20"/>
  <c r="U54" i="20"/>
  <c r="Y43" i="20"/>
  <c r="Y84" i="20"/>
  <c r="U78" i="20"/>
  <c r="U60" i="20"/>
  <c r="Y30" i="20"/>
  <c r="Y75" i="20"/>
  <c r="U59" i="20"/>
  <c r="Y45" i="20"/>
  <c r="Y86" i="20"/>
  <c r="U84" i="20"/>
  <c r="U63" i="20"/>
  <c r="Y34" i="20"/>
  <c r="Y77" i="20"/>
  <c r="U64" i="20"/>
  <c r="Y47" i="20"/>
  <c r="Y88" i="20"/>
  <c r="U88" i="20"/>
  <c r="Y38" i="20"/>
  <c r="Y80" i="20"/>
  <c r="U69" i="20"/>
  <c r="Y50" i="20"/>
  <c r="Y91" i="20"/>
  <c r="U68" i="20"/>
  <c r="Y40" i="20"/>
  <c r="Y83" i="20"/>
  <c r="U74" i="20"/>
  <c r="Y54" i="20"/>
  <c r="U26" i="20"/>
  <c r="U70" i="20"/>
  <c r="Y42" i="20"/>
  <c r="K20" i="19"/>
  <c r="AI11" i="19" s="1"/>
  <c r="J4" i="24"/>
  <c r="Y51" i="20" l="1"/>
  <c r="U51" i="20"/>
  <c r="I4" i="24"/>
  <c r="K4" i="24" l="1"/>
  <c r="H4" i="24" s="1"/>
  <c r="Y65" i="20"/>
  <c r="U65" i="20"/>
  <c r="Y48" i="20"/>
  <c r="U48" i="20"/>
  <c r="Y36" i="20"/>
  <c r="U36" i="20"/>
  <c r="U24" i="20" l="1"/>
  <c r="U31" i="20" s="1"/>
  <c r="Y24" i="20"/>
  <c r="Y31" i="20" s="1"/>
  <c r="U57" i="20"/>
  <c r="U93" i="20" s="1"/>
  <c r="Y57" i="20"/>
  <c r="Y93" i="20" s="1"/>
  <c r="Y94" i="20" l="1"/>
  <c r="U94" i="20"/>
</calcChain>
</file>

<file path=xl/comments1.xml><?xml version="1.0" encoding="utf-8"?>
<comments xmlns="http://schemas.openxmlformats.org/spreadsheetml/2006/main">
  <authors>
    <author>老健局振興課 予算係(shinkou-yosan)</author>
  </authors>
  <commentList>
    <comment ref="B14" authorId="0" shapeId="0">
      <text>
        <r>
          <rPr>
            <b/>
            <sz val="9"/>
            <color indexed="81"/>
            <rFont val="ＭＳ Ｐ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老健局振興課 予算係(shinkou-yosan)</author>
  </authors>
  <commentList>
    <comment ref="M4" authorId="0" shapeId="0">
      <text>
        <r>
          <rPr>
            <b/>
            <sz val="9"/>
            <color indexed="81"/>
            <rFont val="ＭＳ Ｐゴシック"/>
            <family val="3"/>
            <charset val="128"/>
          </rPr>
          <t>こちらのセルに、
「国保連へ申請」または「都道府県へ直接申請」
と表示されれば、左側の各項目に個票記載事項が転記されます。</t>
        </r>
      </text>
    </comment>
  </commentList>
</comments>
</file>

<file path=xl/comments3.xml><?xml version="1.0" encoding="utf-8"?>
<comments xmlns="http://schemas.openxmlformats.org/spreadsheetml/2006/main">
  <authors>
    <author>老健局振興課 予算係(shinkou-yosan)</author>
    <author>厚生労働省ネットワークシステム</author>
  </authors>
  <commentList>
    <comment ref="AE5" authorId="0" shapeId="0">
      <text>
        <r>
          <rPr>
            <b/>
            <sz val="9"/>
            <color indexed="81"/>
            <rFont val="ＭＳ Ｐゴシック"/>
            <family val="3"/>
            <charset val="128"/>
          </rPr>
          <t>※定員は短期入所系、入所施設・居住系のみ記載してください。</t>
        </r>
      </text>
    </comment>
    <comment ref="AJ5" authorId="0" shapeId="0">
      <text>
        <r>
          <rPr>
            <b/>
            <sz val="9"/>
            <color indexed="81"/>
            <rFont val="ＭＳ Ｐゴシック"/>
            <family val="3"/>
            <charset val="128"/>
          </rPr>
          <t>※訪問介護事業所は訪問回数を記載してください。</t>
        </r>
      </text>
    </comment>
    <comment ref="AA11" authorId="1" shapeId="0">
      <text>
        <r>
          <rPr>
            <b/>
            <sz val="9"/>
            <color indexed="81"/>
            <rFont val="ＭＳ Ｐゴシック"/>
            <family val="3"/>
            <charset val="128"/>
          </rPr>
          <t>｢サービス種別｣を選択することで、基準額が表示されます。</t>
        </r>
      </text>
    </comment>
    <comment ref="AI11" authorId="0" shapeId="0">
      <text>
        <r>
          <rPr>
            <b/>
            <sz val="9"/>
            <color indexed="81"/>
            <rFont val="MS P ゴシック"/>
            <family val="2"/>
          </rPr>
          <t>1,000</t>
        </r>
        <r>
          <rPr>
            <b/>
            <sz val="9"/>
            <color indexed="81"/>
            <rFont val="ＭＳ Ｐゴシック"/>
            <family val="3"/>
            <charset val="128"/>
          </rPr>
          <t>円未満切り捨てになります。</t>
        </r>
      </text>
    </comment>
    <comment ref="A22" authorId="0" shapeId="0">
      <text>
        <r>
          <rPr>
            <b/>
            <sz val="9"/>
            <color indexed="81"/>
            <rFont val="ＭＳ Ｐゴシック"/>
            <family val="3"/>
            <charset val="128"/>
          </rPr>
          <t>全ての項目に○をつけないと申請できません。</t>
        </r>
      </text>
    </comment>
    <comment ref="AP22" authorId="0" shapeId="0">
      <text>
        <r>
          <rPr>
            <b/>
            <sz val="9"/>
            <color indexed="81"/>
            <rFont val="ＭＳ Ｐゴシック"/>
            <family val="3"/>
            <charset val="128"/>
          </rPr>
          <t>「NG」の場合は誓約事項のチェック漏れです。</t>
        </r>
      </text>
    </comment>
    <comment ref="A30" authorId="0" shapeId="0">
      <text>
        <r>
          <rPr>
            <b/>
            <sz val="9"/>
            <color indexed="81"/>
            <rFont val="ＭＳ Ｐゴシック"/>
            <family val="3"/>
            <charset val="128"/>
          </rPr>
          <t>「○」または、「×」のどちらかを選択しないと申請できません。</t>
        </r>
      </text>
    </comment>
    <comment ref="AP31" authorId="0" shapeId="0">
      <text>
        <r>
          <rPr>
            <b/>
            <sz val="9"/>
            <color indexed="81"/>
            <rFont val="ＭＳ Ｐゴシック"/>
            <family val="3"/>
            <charset val="128"/>
          </rPr>
          <t>「NG」の場合は誓約事項のチェック漏れです。</t>
        </r>
      </text>
    </comment>
    <comment ref="AP33" authorId="0"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P36" authorId="0" shapeId="0">
      <text>
        <r>
          <rPr>
            <b/>
            <sz val="9"/>
            <color indexed="81"/>
            <rFont val="ＭＳ Ｐゴシック"/>
            <family val="3"/>
            <charset val="128"/>
          </rPr>
          <t>・誓約事項「OK」かつ口座情報「国保連へ申請」の場合
　⇒「国保連へ申請」
・誓約事項「OK」かつ口座情報が「都道府県へ直接申請」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sharedStrings.xml><?xml version="1.0" encoding="utf-8"?>
<sst xmlns="http://schemas.openxmlformats.org/spreadsheetml/2006/main" count="443" uniqueCount="227">
  <si>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</si>
  <si>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</si>
  <si>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</si>
  <si>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</si>
  <si>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</si>
  <si>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</si>
  <si>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</si>
  <si>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</si>
  <si>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</si>
  <si>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</si>
  <si>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</si>
  <si>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</si>
  <si>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</si>
  <si>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</si>
  <si>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</si>
  <si>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</si>
  <si>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</si>
  <si>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</si>
  <si>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</si>
  <si>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</si>
  <si>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</si>
  <si>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</si>
  <si>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</si>
  <si>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</si>
  <si>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</si>
  <si>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</si>
  <si>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</si>
  <si>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</si>
  <si>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</si>
  <si>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</si>
  <si>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</si>
  <si>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</si>
  <si>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</si>
  <si>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</si>
  <si>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</si>
  <si>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</si>
  <si>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</si>
  <si>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</si>
  <si>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</si>
  <si>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</si>
  <si>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</si>
  <si>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</si>
  <si>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</si>
  <si>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</si>
  <si>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</si>
  <si>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</si>
  <si>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</si>
  <si>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</si>
  <si>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</si>
  <si>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</si>
  <si>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</si>
  <si>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</si>
  <si>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</si>
  <si>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</si>
  <si>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</si>
  <si>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</si>
  <si>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</si>
  <si>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</si>
  <si>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</si>
  <si>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</si>
  <si>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</si>
  <si>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</si>
  <si>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</si>
  <si>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</si>
  <si>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</si>
  <si>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</si>
  <si>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</si>
  <si>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</si>
  <si>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</si>
  <si>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都道府県の作業</t>
    <rPh sb="0" eb="4">
      <t>トドウフケン</t>
    </rPh>
    <rPh sb="5" eb="7">
      <t>サギョウ</t>
    </rPh>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</si>
  <si>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</si>
  <si>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</si>
  <si>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</si>
  <si>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</si>
  <si>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</si>
  <si>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</si>
  <si>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</si>
  <si>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</si>
  <si>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</si>
  <si>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</si>
  <si>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令和３年度新型コロナウイルス感染症流行下における介護サービス事業所等の</t>
    <phoneticPr fontId="3"/>
  </si>
  <si>
    <t>令和３年度新型コロナウイルス感染症流行下における介護サービス事業所等のサービス提供体制確保事業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</si>
  <si>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t>(様式３）事業所・施設別個票</t>
    <rPh sb="1" eb="3">
      <t>ヨウシキ</t>
    </rPh>
    <rPh sb="5" eb="8">
      <t>ジギョウショ</t>
    </rPh>
    <rPh sb="9" eb="11">
      <t>シセツ</t>
    </rPh>
    <rPh sb="11" eb="12">
      <t>ベツ</t>
    </rPh>
    <rPh sb="12" eb="14">
      <t>コヒョウ</t>
    </rPh>
    <phoneticPr fontId="3"/>
  </si>
  <si>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</si>
  <si>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</si>
  <si>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</si>
  <si>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</si>
  <si>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</si>
  <si>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</si>
  <si>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</si>
  <si>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</si>
  <si>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</si>
  <si>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</si>
  <si>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</si>
  <si>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</si>
  <si>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</si>
  <si>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</si>
  <si>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</si>
  <si>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</si>
  <si>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</si>
  <si>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</si>
  <si>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</si>
  <si>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</si>
  <si>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</si>
  <si>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</si>
  <si>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</si>
  <si>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</si>
  <si>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</si>
  <si>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</si>
  <si>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</si>
  <si>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</si>
  <si>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</si>
  <si>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</si>
  <si>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</si>
  <si>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</si>
  <si>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</si>
  <si>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</si>
  <si>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</si>
  <si>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</si>
  <si>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</si>
  <si>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</si>
  <si>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</si>
  <si>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</si>
  <si>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</si>
  <si>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</si>
  <si>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</si>
  <si>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</si>
  <si>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</si>
  <si>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</si>
  <si>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</si>
  <si>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</si>
  <si>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</si>
  <si>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</si>
  <si>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</si>
  <si>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</si>
  <si>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</si>
  <si>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</si>
  <si>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</si>
  <si>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</si>
  <si>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</si>
  <si>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</si>
  <si>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</si>
  <si>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</si>
  <si>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</si>
  <si>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</si>
  <si>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</si>
  <si>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</si>
  <si>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</si>
  <si>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</si>
  <si>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</si>
  <si>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</si>
  <si>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</si>
  <si>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</si>
  <si>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</si>
  <si>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</si>
  <si>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</si>
  <si>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</si>
  <si>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</si>
  <si>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</si>
  <si>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</si>
  <si>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</si>
  <si>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　以下に掲げる事業所・施設について、令和３年度新型コロナウイルス感染症感染拡大防止継続支援補助金の交付を受けていない。</t>
    <phoneticPr fontId="3"/>
  </si>
  <si>
    <t>　この補助事業と対象経費を重複して、他の補助金を受けていない。</t>
    <phoneticPr fontId="3"/>
  </si>
  <si>
    <t>　この補助事業に係る収入及び支出等に係る証拠書類を適切に整備保管する。</t>
    <rPh sb="30" eb="32">
      <t>ホカン</t>
    </rPh>
    <phoneticPr fontId="3"/>
  </si>
  <si>
    <t>　サービス種別・申請金額等の申請内容に相違ない。</t>
    <phoneticPr fontId="3"/>
  </si>
  <si>
    <t>　国保連合会に登録されている口座情報を本事業の振込に使用することに同意する。</t>
    <phoneticPr fontId="3"/>
  </si>
  <si>
    <t>　国保連合会に登録されている口座は債権譲渡されていない。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</si>
  <si>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</si>
  <si>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</si>
  <si>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r>
      <t xml:space="preserve">Excelファイル名を代表となる事業所の事業所番号に変更
光ディスク等にExcelファイルを保存して提出する場合は、光ディスク等の盤面に所要の事項（※）を記載したラベルを貼付又はフェルトペン等で記入
</t>
    </r>
    <r>
      <rPr>
        <sz val="10"/>
        <color theme="4"/>
        <rFont val="ＭＳ 明朝"/>
        <family val="1"/>
        <charset val="128"/>
      </rPr>
      <t>※盤面に記載する事項
・新型コロナ対策支援事業申請書
・代表となる事業所番号及び事業所名
・申請年月日（申請書に記載した日付）
・媒体枚数（　枚中　枚目）</t>
    </r>
    <rPh sb="112" eb="114">
      <t>シンガタ</t>
    </rPh>
    <rPh sb="117" eb="119">
      <t>タイサク</t>
    </rPh>
    <rPh sb="119" eb="121">
      <t>シエン</t>
    </rPh>
    <rPh sb="121" eb="123">
      <t>ジギョウ</t>
    </rPh>
    <rPh sb="123" eb="126">
      <t>シンセイショ</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</si>
  <si>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</si>
  <si>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</si>
  <si>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</si>
  <si>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</si>
  <si>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サービス提供体制確保事業（介護サービス事業所・施設における感染防止対策支援事業）</t>
    <rPh sb="31" eb="33">
      <t>ボウシ</t>
    </rPh>
    <phoneticPr fontId="3"/>
  </si>
  <si>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</si>
  <si>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</si>
  <si>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</si>
  <si>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</si>
  <si>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</si>
  <si>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</si>
  <si>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</si>
  <si>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</si>
  <si>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</si>
  <si>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申請方法</t>
    <rPh sb="0" eb="2">
      <t>シンセイ</t>
    </rPh>
    <rPh sb="2" eb="4">
      <t>ホウホウ</t>
    </rPh>
    <phoneticPr fontId="3"/>
  </si>
  <si>
    <t>（申請額一覧シート）に全事業所分が正しく反映されているか確認</t>
    <rPh sb="1" eb="4">
      <t>シンセイガク</t>
    </rPh>
    <rPh sb="4" eb="6">
      <t>イチラン</t>
    </rPh>
    <rPh sb="11" eb="15">
      <t>ゼンジギョウショ</t>
    </rPh>
    <rPh sb="15" eb="16">
      <t>ブン</t>
    </rPh>
    <rPh sb="17" eb="18">
      <t>タダ</t>
    </rPh>
    <rPh sb="20" eb="22">
      <t>ハンエイ</t>
    </rPh>
    <rPh sb="28" eb="30">
      <t>カクニン</t>
    </rPh>
    <phoneticPr fontId="3"/>
  </si>
  <si>
    <t>支出額(円)</t>
    <rPh sb="0" eb="2">
      <t>シシュツ</t>
    </rPh>
    <rPh sb="4" eb="5">
      <t>エン</t>
    </rPh>
    <phoneticPr fontId="3"/>
  </si>
  <si>
    <t>確　認　事　項</t>
    <rPh sb="0" eb="1">
      <t>アキラ</t>
    </rPh>
    <rPh sb="2" eb="3">
      <t>ニン</t>
    </rPh>
    <rPh sb="4" eb="5">
      <t>コト</t>
    </rPh>
    <rPh sb="6" eb="7">
      <t>コウ</t>
    </rPh>
    <phoneticPr fontId="3"/>
  </si>
  <si>
    <t>○</t>
    <phoneticPr fontId="3"/>
  </si>
  <si>
    <t>×</t>
    <phoneticPr fontId="3"/>
  </si>
  <si>
    <t>申請・実績報告額</t>
    <rPh sb="0" eb="2">
      <t>シンセイ</t>
    </rPh>
    <rPh sb="3" eb="5">
      <t>ジッセキ</t>
    </rPh>
    <rPh sb="5" eb="7">
      <t>ホウコク</t>
    </rPh>
    <rPh sb="7" eb="8">
      <t>ガク</t>
    </rPh>
    <phoneticPr fontId="3"/>
  </si>
  <si>
    <r>
      <rPr>
        <u/>
        <sz val="10"/>
        <color theme="1"/>
        <rFont val="ＭＳ 明朝"/>
        <family val="1"/>
        <charset val="128"/>
      </rPr>
      <t>介護サービス事業所・施設</t>
    </r>
    <r>
      <rPr>
        <sz val="10"/>
        <color theme="1"/>
        <rFont val="ＭＳ 明朝"/>
        <family val="1"/>
        <charset val="128"/>
      </rPr>
      <t>における感染防止対策支援事業補助金交付申請・実績報告・補助金交付請求書</t>
    </r>
    <rPh sb="18" eb="20">
      <t>ボウシ</t>
    </rPh>
    <rPh sb="26" eb="29">
      <t>ホジョキン</t>
    </rPh>
    <rPh sb="29" eb="31">
      <t>コウフ</t>
    </rPh>
    <rPh sb="31" eb="33">
      <t>シンセイ</t>
    </rPh>
    <rPh sb="34" eb="36">
      <t>ジッセキ</t>
    </rPh>
    <rPh sb="36" eb="38">
      <t>ホウコク</t>
    </rPh>
    <rPh sb="39" eb="42">
      <t>ホジョキン</t>
    </rPh>
    <rPh sb="42" eb="44">
      <t>コウフ</t>
    </rPh>
    <rPh sb="44" eb="47">
      <t>セイキュウショ</t>
    </rPh>
    <phoneticPr fontId="3"/>
  </si>
  <si>
    <t>　標記について、事業実施したいので、大分県補助金交付規則第３条の規定により、次のとおり申請します。
　併せて、次のとおり事業を実施したので、大分県補助金交付規則第１２条の規定により、報告するとともに、標記補助金を交付されるよう請求します。</t>
    <rPh sb="1" eb="3">
      <t>ヒョウキ</t>
    </rPh>
    <rPh sb="8" eb="10">
      <t>ジギョウ</t>
    </rPh>
    <rPh sb="10" eb="12">
      <t>ジッシ</t>
    </rPh>
    <rPh sb="18" eb="21">
      <t>オオイタケン</t>
    </rPh>
    <rPh sb="21" eb="24">
      <t>ホジョキン</t>
    </rPh>
    <rPh sb="24" eb="26">
      <t>コウフ</t>
    </rPh>
    <rPh sb="26" eb="28">
      <t>キソク</t>
    </rPh>
    <rPh sb="28" eb="29">
      <t>ダイ</t>
    </rPh>
    <rPh sb="30" eb="31">
      <t>ジョウ</t>
    </rPh>
    <rPh sb="32" eb="34">
      <t>キテイ</t>
    </rPh>
    <rPh sb="38" eb="39">
      <t>ツギ</t>
    </rPh>
    <rPh sb="43" eb="45">
      <t>シンセイ</t>
    </rPh>
    <rPh sb="100" eb="102">
      <t>ヒョウキ</t>
    </rPh>
    <rPh sb="102" eb="104">
      <t>ホジョ</t>
    </rPh>
    <rPh sb="104" eb="105">
      <t>キン</t>
    </rPh>
    <rPh sb="106" eb="108">
      <t>コウフ</t>
    </rPh>
    <rPh sb="113" eb="115">
      <t>セイキュウ</t>
    </rPh>
    <phoneticPr fontId="3"/>
  </si>
  <si>
    <t>申請・報告・請求者</t>
    <rPh sb="0" eb="1">
      <t>サル</t>
    </rPh>
    <rPh sb="1" eb="2">
      <t>ショウ</t>
    </rPh>
    <rPh sb="3" eb="5">
      <t>ホウコク</t>
    </rPh>
    <rPh sb="6" eb="8">
      <t>セイキュウ</t>
    </rPh>
    <rPh sb="8" eb="9">
      <t>シャ</t>
    </rPh>
    <phoneticPr fontId="3"/>
  </si>
  <si>
    <t>誓　　約　　書</t>
  </si>
  <si>
    <t>　私は、下記の事項について誓約します。</t>
  </si>
  <si>
    <t>　なお、県が必要な場合には、大分県警察本部に照会することについて承諾します。</t>
  </si>
  <si>
    <t>　また、照会で確認された情報は、今後、私が大分県と行う他の契約における確認に利用することに同意します。</t>
  </si>
  <si>
    <t>１　自己又は自己の役員等は、次の各号のいずれにも該当しません。</t>
  </si>
  <si>
    <t>※県では、大分県暴力団排除条例に基づき、行政事務全般から暴力団を排除するため、申請者に暴力団等でない旨の誓約をお願いしています。</t>
    <phoneticPr fontId="3"/>
  </si>
  <si>
    <t>令和</t>
    <phoneticPr fontId="3"/>
  </si>
  <si>
    <t>月</t>
    <rPh sb="0" eb="1">
      <t>ガツ</t>
    </rPh>
    <phoneticPr fontId="3"/>
  </si>
  <si>
    <t>代表者　職・氏名</t>
    <rPh sb="0" eb="3">
      <t>ダイヒョウシャ</t>
    </rPh>
    <rPh sb="4" eb="5">
      <t>ショク</t>
    </rPh>
    <rPh sb="6" eb="8">
      <t>シメイ</t>
    </rPh>
    <phoneticPr fontId="3"/>
  </si>
  <si>
    <t>（２）暴力団員（同法第２条第６号に規定する暴力団員をいう。以下同じ。）</t>
    <phoneticPr fontId="3"/>
  </si>
  <si>
    <t>（３）暴力団員が役員となっている事業者</t>
    <phoneticPr fontId="3"/>
  </si>
  <si>
    <t>（４）暴力団員であることを知りながら、その者を雇用・使用している者</t>
    <phoneticPr fontId="3"/>
  </si>
  <si>
    <t>（５）暴力団員であることを知りながら、その者と下請契約又は資材、原材料の購入契約等を締結している者。</t>
    <phoneticPr fontId="3"/>
  </si>
  <si>
    <t>（６）暴力団又は暴力団員に経済上の利益又は便宜を供与している者</t>
    <phoneticPr fontId="3"/>
  </si>
  <si>
    <t>（７）暴力団又は暴力団員と社会通念上ふさわしくない交際を有するなど社会的に非難される関係を有している者</t>
    <phoneticPr fontId="3"/>
  </si>
  <si>
    <t>（８）暴力団又は暴力団員であることを知りながらこれらを利用している者</t>
    <phoneticPr fontId="3"/>
  </si>
  <si>
    <t>大分県知事　　広瀬　勝貞　　殿</t>
    <phoneticPr fontId="3"/>
  </si>
  <si>
    <t>　大分県暴力団排除条例に基づき、別紙誓約書のとおり、誓約します。</t>
    <rPh sb="1" eb="4">
      <t>オオイタケン</t>
    </rPh>
    <rPh sb="4" eb="7">
      <t>ボウリョクダン</t>
    </rPh>
    <rPh sb="7" eb="9">
      <t>ハイジョ</t>
    </rPh>
    <rPh sb="9" eb="11">
      <t>ジョウレイ</t>
    </rPh>
    <rPh sb="12" eb="13">
      <t>モト</t>
    </rPh>
    <rPh sb="16" eb="18">
      <t>ベッシ</t>
    </rPh>
    <rPh sb="18" eb="21">
      <t>セイヤクショ</t>
    </rPh>
    <rPh sb="26" eb="28">
      <t>セイヤク</t>
    </rPh>
    <phoneticPr fontId="3"/>
  </si>
  <si>
    <t>　本補助金について、消費税額相当額を控除した金額で交付申請することに同意します。
（※同意した場合、事業完了後の消費税等仕入控除税額確定報告書の提出が省略できます。）</t>
    <rPh sb="1" eb="2">
      <t>ホン</t>
    </rPh>
    <rPh sb="2" eb="5">
      <t>ホジョキン</t>
    </rPh>
    <rPh sb="10" eb="13">
      <t>ショウヒゼイ</t>
    </rPh>
    <rPh sb="13" eb="14">
      <t>ガク</t>
    </rPh>
    <rPh sb="14" eb="17">
      <t>ソウトウガク</t>
    </rPh>
    <rPh sb="18" eb="20">
      <t>コウジョ</t>
    </rPh>
    <rPh sb="22" eb="23">
      <t>キン</t>
    </rPh>
    <rPh sb="23" eb="24">
      <t>ガク</t>
    </rPh>
    <rPh sb="25" eb="27">
      <t>コウフ</t>
    </rPh>
    <rPh sb="27" eb="29">
      <t>シンセイ</t>
    </rPh>
    <rPh sb="34" eb="36">
      <t>ドウイ</t>
    </rPh>
    <rPh sb="43" eb="45">
      <t>ドウイ</t>
    </rPh>
    <rPh sb="47" eb="49">
      <t>バアイ</t>
    </rPh>
    <rPh sb="50" eb="52">
      <t>ジギョウ</t>
    </rPh>
    <rPh sb="52" eb="55">
      <t>カンリョウゴ</t>
    </rPh>
    <rPh sb="72" eb="74">
      <t>テイシュツ</t>
    </rPh>
    <rPh sb="75" eb="77">
      <t>ショウリャク</t>
    </rPh>
    <phoneticPr fontId="3"/>
  </si>
  <si>
    <t>２　１の（１）から（８）までに掲げる者が、その経営に実質的に関与している法人その他の団体又は個人ではありません。</t>
    <phoneticPr fontId="3"/>
  </si>
  <si>
    <t>（１）暴力団（暴力団員による不当な行為の防止等に関する法律（平成３年法律第７７号）第２条第２号に規定する暴力団を
　　いう。以下同じ。）</t>
    <phoneticPr fontId="3"/>
  </si>
  <si>
    <t>申請者所在地</t>
    <rPh sb="0" eb="3">
      <t>シンセイシャ</t>
    </rPh>
    <rPh sb="3" eb="6">
      <t>ショザイチ</t>
    </rPh>
    <phoneticPr fontId="3"/>
  </si>
  <si>
    <t>申請者名</t>
    <rPh sb="0" eb="3">
      <t>シンセイシャ</t>
    </rPh>
    <rPh sb="3" eb="4">
      <t>ジンメイ</t>
    </rPh>
    <phoneticPr fontId="3"/>
  </si>
  <si>
    <t>（様式２）事業所・施設別申請額一覧</t>
    <rPh sb="1" eb="3">
      <t>ヨウシキ</t>
    </rPh>
    <rPh sb="5" eb="8">
      <t>ジギョウショ</t>
    </rPh>
    <rPh sb="9" eb="11">
      <t>シセツ</t>
    </rPh>
    <rPh sb="11" eb="12">
      <t>ベツ</t>
    </rPh>
    <rPh sb="12" eb="14">
      <t>シンセイ</t>
    </rPh>
    <rPh sb="14" eb="15">
      <t>ガク</t>
    </rPh>
    <rPh sb="15" eb="17">
      <t>イチラン</t>
    </rPh>
    <phoneticPr fontId="3"/>
  </si>
  <si>
    <t>申請額(c)</t>
    <rPh sb="0" eb="2">
      <t>シンセイ</t>
    </rPh>
    <rPh sb="2" eb="3">
      <t>ガク</t>
    </rPh>
    <phoneticPr fontId="3"/>
  </si>
  <si>
    <t>事業者からExcelファイルを受領し、内容を審査</t>
    <rPh sb="0" eb="3">
      <t>ジギョウシャ</t>
    </rPh>
    <rPh sb="15" eb="17">
      <t>ジュリョウ</t>
    </rPh>
    <rPh sb="19" eb="21">
      <t>ナイヨウ</t>
    </rPh>
    <rPh sb="22" eb="24">
      <t>シンサ</t>
    </rPh>
    <phoneticPr fontId="3"/>
  </si>
  <si>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</si>
  <si>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t>　大分県知事　　広瀬　勝貞</t>
    <rPh sb="1" eb="3">
      <t>オオイタ</t>
    </rPh>
    <rPh sb="3" eb="6">
      <t>ケンチジ</t>
    </rPh>
    <rPh sb="4" eb="6">
      <t>チジ</t>
    </rPh>
    <rPh sb="8" eb="10">
      <t>ヒロセ</t>
    </rPh>
    <rPh sb="11" eb="13">
      <t>カツサダ</t>
    </rPh>
    <phoneticPr fontId="3"/>
  </si>
  <si>
    <t>・国保連電子請求受付システムから、完成したExcelファイルをアップロードする。</t>
    <rPh sb="1" eb="3">
      <t>コクホ</t>
    </rPh>
    <rPh sb="3" eb="4">
      <t>レン</t>
    </rPh>
    <phoneticPr fontId="3"/>
  </si>
  <si>
    <t>各事業所の個票のシート名を「個票●」（●は１からの通し番号　例：個票1、個票2、個票3・・）に修正</t>
    <rPh sb="0" eb="1">
      <t>カク</t>
    </rPh>
    <rPh sb="1" eb="4">
      <t>ジギョウショ</t>
    </rPh>
    <rPh sb="5" eb="7">
      <t>コヒョウ</t>
    </rPh>
    <rPh sb="11" eb="12">
      <t>メイ</t>
    </rPh>
    <rPh sb="14" eb="16">
      <t>コヒョウ</t>
    </rPh>
    <rPh sb="25" eb="26">
      <t>トオ</t>
    </rPh>
    <rPh sb="27" eb="29">
      <t>バンゴウ</t>
    </rPh>
    <rPh sb="30" eb="31">
      <t>レイ</t>
    </rPh>
    <rPh sb="32" eb="34">
      <t>コヒョウ</t>
    </rPh>
    <rPh sb="36" eb="38">
      <t>コヒョウ</t>
    </rPh>
    <rPh sb="40" eb="42">
      <t>コヒョウ</t>
    </rPh>
    <rPh sb="47" eb="49">
      <t>シュウセイ</t>
    </rPh>
    <phoneticPr fontId="3"/>
  </si>
  <si>
    <t xml:space="preserve">個表シート（個票●）の着色セルを入力（黄色セル：必要情報の入力・該当する取組内容のチェック）し、事業者（法人本部）へ返送
</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</si>
  <si>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本Excelを各事業所に配布し、個票のシートを記入するように依頼　
→個票1のシートをコピーして使用してください。
→法人本部がとりまとめて作業を行う場合は、各事業所の作業を法人本部で行ってください。</t>
    <rPh sb="0" eb="1">
      <t>ホン</t>
    </rPh>
    <rPh sb="7" eb="8">
      <t>カク</t>
    </rPh>
    <rPh sb="8" eb="11">
      <t>ジギョウショ</t>
    </rPh>
    <rPh sb="12" eb="14">
      <t>ハイフ</t>
    </rPh>
    <rPh sb="16" eb="18">
      <t>コヒョウ</t>
    </rPh>
    <rPh sb="23" eb="25">
      <t>キニュウ</t>
    </rPh>
    <rPh sb="30" eb="32">
      <t>イライ</t>
    </rPh>
    <rPh sb="35" eb="37">
      <t>コヒョウ</t>
    </rPh>
    <rPh sb="48" eb="50">
      <t>シヨウ</t>
    </rPh>
    <rPh sb="59" eb="61">
      <t>ホウジン</t>
    </rPh>
    <rPh sb="61" eb="63">
      <t>ホンブ</t>
    </rPh>
    <rPh sb="70" eb="72">
      <t>サギョウ</t>
    </rPh>
    <rPh sb="73" eb="74">
      <t>オコナ</t>
    </rPh>
    <rPh sb="75" eb="77">
      <t>バアイ</t>
    </rPh>
    <rPh sb="79" eb="80">
      <t>カク</t>
    </rPh>
    <rPh sb="80" eb="83">
      <t>ジギョウショ</t>
    </rPh>
    <rPh sb="84" eb="86">
      <t>サギョウ</t>
    </rPh>
    <rPh sb="87" eb="89">
      <t>ホウジン</t>
    </rPh>
    <rPh sb="89" eb="91">
      <t>ホンブ</t>
    </rPh>
    <rPh sb="92" eb="93">
      <t>オコナ</t>
    </rPh>
    <phoneticPr fontId="3"/>
  </si>
  <si>
    <t>代表となる法人名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</si>
</sst>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u/>
      <sz val="10"/>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sz val="10"/>
      <color theme="4"/>
      <name val="ＭＳ 明朝"/>
      <family val="1"/>
      <charset val="128"/>
    </font>
    <font>
      <b/>
      <sz val="9"/>
      <color indexed="81"/>
      <name val="MS P ゴシック"/>
      <family val="2"/>
    </font>
    <font>
      <b/>
      <sz val="9"/>
      <color indexed="81"/>
      <name val="ＭＳ Ｐゴシック"/>
      <family val="3"/>
      <charset val="128"/>
    </font>
    <font>
      <sz val="14"/>
      <color rgb="FFFF0000"/>
      <name val="ＭＳ Ｐ明朝"/>
      <family val="1"/>
      <charset val="128"/>
    </font>
    <font>
      <b/>
      <sz val="16"/>
      <color rgb="FFFF0000"/>
      <name val="ＭＳ ゴシック"/>
      <family val="3"/>
      <charset val="128"/>
    </font>
    <font>
      <b/>
      <sz val="14"/>
      <color rgb="FFFF0000"/>
      <name val="ＭＳ ゴシック"/>
      <family val="3"/>
      <charset val="128"/>
    </font>
    <font>
      <sz val="14"/>
      <name val="ＭＳ 明朝"/>
      <family val="1"/>
      <charset val="128"/>
    </font>
    <font>
      <sz val="1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15">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3" fillId="2"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Fill="1" applyBorder="1" applyAlignment="1">
      <alignment horizontal="center" vertical="center"/>
    </xf>
    <xf numFmtId="0" fontId="11" fillId="0" borderId="80" xfId="0" applyFont="1" applyFill="1" applyBorder="1" applyAlignment="1">
      <alignment horizontal="center" vertical="center"/>
    </xf>
    <xf numFmtId="0" fontId="11" fillId="0" borderId="80" xfId="0" applyFont="1" applyFill="1" applyBorder="1">
      <alignment vertical="center"/>
    </xf>
    <xf numFmtId="0" fontId="11" fillId="0" borderId="73" xfId="0" applyFont="1" applyFill="1" applyBorder="1" applyAlignment="1">
      <alignment horizontal="center" vertical="center"/>
    </xf>
    <xf numFmtId="0" fontId="11" fillId="0" borderId="73" xfId="0" applyFont="1" applyFill="1" applyBorder="1">
      <alignment vertical="center"/>
    </xf>
    <xf numFmtId="0" fontId="11" fillId="0" borderId="84" xfId="0" applyFont="1" applyFill="1" applyBorder="1">
      <alignment vertical="center"/>
    </xf>
    <xf numFmtId="0" fontId="11" fillId="0" borderId="86" xfId="0" applyFont="1" applyFill="1" applyBorder="1">
      <alignment vertical="center"/>
    </xf>
    <xf numFmtId="0" fontId="11" fillId="0" borderId="83" xfId="0" applyFont="1" applyFill="1" applyBorder="1">
      <alignment vertical="center"/>
    </xf>
    <xf numFmtId="0" fontId="11" fillId="0" borderId="88" xfId="0" applyFont="1" applyFill="1" applyBorder="1">
      <alignment vertical="center"/>
    </xf>
    <xf numFmtId="0" fontId="11" fillId="0" borderId="89" xfId="0" applyFont="1" applyFill="1" applyBorder="1">
      <alignment vertical="center"/>
    </xf>
    <xf numFmtId="0" fontId="8" fillId="0" borderId="93" xfId="0" applyFont="1" applyFill="1" applyBorder="1">
      <alignment vertical="center"/>
    </xf>
    <xf numFmtId="0" fontId="9" fillId="0" borderId="86" xfId="0" applyFont="1" applyFill="1" applyBorder="1" applyAlignment="1">
      <alignment vertical="center" wrapText="1"/>
    </xf>
    <xf numFmtId="0" fontId="10" fillId="0" borderId="0" xfId="0" applyFont="1" applyFill="1" applyBorder="1">
      <alignment vertical="center"/>
    </xf>
    <xf numFmtId="0" fontId="11" fillId="0" borderId="77" xfId="0" applyFont="1" applyFill="1" applyBorder="1">
      <alignment vertical="center"/>
    </xf>
    <xf numFmtId="0" fontId="11" fillId="0" borderId="81"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right" vertical="center"/>
    </xf>
    <xf numFmtId="0" fontId="11" fillId="0" borderId="13" xfId="0" applyFont="1" applyBorder="1" applyProtection="1">
      <alignment vertical="center"/>
    </xf>
    <xf numFmtId="0" fontId="11" fillId="0" borderId="91" xfId="0" applyFont="1" applyBorder="1" applyProtection="1">
      <alignmen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5"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5"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7" xfId="0" applyNumberFormat="1" applyFont="1" applyBorder="1" applyAlignment="1" applyProtection="1">
      <alignment vertical="center"/>
    </xf>
    <xf numFmtId="176" fontId="12" fillId="0" borderId="55"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8" xfId="0" applyNumberFormat="1" applyFont="1" applyBorder="1" applyAlignment="1" applyProtection="1">
      <alignment vertical="center"/>
    </xf>
    <xf numFmtId="0" fontId="26" fillId="0" borderId="16" xfId="0" applyFont="1" applyBorder="1" applyProtection="1">
      <alignment vertical="center"/>
    </xf>
    <xf numFmtId="0" fontId="26" fillId="0" borderId="17" xfId="0" applyFont="1" applyBorder="1" applyProtection="1">
      <alignment vertical="center"/>
    </xf>
    <xf numFmtId="0" fontId="26" fillId="0" borderId="94" xfId="0" applyFont="1" applyBorder="1" applyProtection="1">
      <alignment vertical="center"/>
    </xf>
    <xf numFmtId="0" fontId="26" fillId="0" borderId="18" xfId="0" applyFont="1" applyBorder="1" applyProtection="1">
      <alignment vertical="center"/>
    </xf>
    <xf numFmtId="176" fontId="27" fillId="0" borderId="45" xfId="0" applyNumberFormat="1" applyFont="1" applyBorder="1" applyAlignment="1" applyProtection="1">
      <alignment vertical="center"/>
    </xf>
    <xf numFmtId="176" fontId="19" fillId="0" borderId="0" xfId="0" applyNumberFormat="1" applyFont="1" applyBorder="1" applyAlignment="1" applyProtection="1">
      <alignment vertical="center"/>
    </xf>
    <xf numFmtId="0" fontId="19" fillId="0" borderId="0" xfId="0" applyFont="1" applyBorder="1" applyAlignment="1" applyProtection="1">
      <alignment vertical="center"/>
    </xf>
    <xf numFmtId="0" fontId="26" fillId="0" borderId="35" xfId="0" applyFont="1" applyBorder="1" applyAlignment="1" applyProtection="1">
      <alignment horizontal="center" vertical="center"/>
    </xf>
    <xf numFmtId="0" fontId="26" fillId="0" borderId="37" xfId="0" applyFont="1" applyBorder="1" applyProtection="1">
      <alignment vertical="center"/>
    </xf>
    <xf numFmtId="0" fontId="26" fillId="0" borderId="23" xfId="0" applyFont="1" applyBorder="1" applyProtection="1">
      <alignment vertical="center"/>
    </xf>
    <xf numFmtId="0" fontId="18" fillId="0" borderId="0" xfId="0" applyFont="1" applyBorder="1" applyAlignment="1" applyProtection="1">
      <alignment vertical="center"/>
    </xf>
    <xf numFmtId="0" fontId="19" fillId="0" borderId="0" xfId="0" applyFont="1" applyBorder="1" applyAlignment="1" applyProtection="1">
      <alignment horizontal="center" vertical="center"/>
    </xf>
    <xf numFmtId="176" fontId="18" fillId="0" borderId="0" xfId="0" applyNumberFormat="1" applyFont="1" applyBorder="1" applyAlignment="1" applyProtection="1">
      <alignment vertical="center"/>
    </xf>
    <xf numFmtId="0" fontId="26" fillId="0" borderId="39" xfId="0" applyFont="1" applyBorder="1" applyAlignment="1" applyProtection="1">
      <alignment horizontal="center" vertical="center"/>
    </xf>
    <xf numFmtId="0" fontId="26" fillId="0" borderId="0" xfId="0" applyFont="1" applyBorder="1" applyProtection="1">
      <alignment vertical="center"/>
    </xf>
    <xf numFmtId="0" fontId="26" fillId="0" borderId="20" xfId="0" applyFont="1" applyBorder="1" applyProtection="1">
      <alignment vertical="center"/>
    </xf>
    <xf numFmtId="176" fontId="27" fillId="0" borderId="56" xfId="0" applyNumberFormat="1" applyFont="1" applyBorder="1" applyAlignment="1" applyProtection="1">
      <alignment vertical="center"/>
    </xf>
    <xf numFmtId="0" fontId="26"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6" fillId="0" borderId="38" xfId="0" applyFont="1" applyBorder="1" applyAlignment="1" applyProtection="1">
      <alignment horizontal="center" vertical="center"/>
    </xf>
    <xf numFmtId="0" fontId="26"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3"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6" xfId="0" applyNumberFormat="1" applyFont="1" applyBorder="1" applyAlignment="1" applyProtection="1">
      <alignment vertical="center"/>
    </xf>
    <xf numFmtId="176" fontId="19" fillId="0" borderId="48" xfId="0" applyNumberFormat="1" applyFont="1" applyBorder="1" applyAlignment="1" applyProtection="1">
      <alignment vertical="center"/>
    </xf>
    <xf numFmtId="0" fontId="26" fillId="0" borderId="36" xfId="0" applyFont="1" applyBorder="1" applyAlignment="1" applyProtection="1">
      <alignment vertical="center"/>
    </xf>
    <xf numFmtId="0" fontId="26" fillId="0" borderId="41" xfId="0" applyFont="1" applyBorder="1" applyProtection="1">
      <alignment vertical="center"/>
    </xf>
    <xf numFmtId="0" fontId="26" fillId="0" borderId="36" xfId="0" applyFont="1" applyBorder="1" applyProtection="1">
      <alignment vertical="center"/>
    </xf>
    <xf numFmtId="0" fontId="26" fillId="0" borderId="34" xfId="0" applyFont="1" applyBorder="1" applyAlignment="1" applyProtection="1">
      <alignment horizontal="center" vertical="center"/>
    </xf>
    <xf numFmtId="0" fontId="26" fillId="0" borderId="19" xfId="0" applyFont="1" applyBorder="1" applyProtection="1">
      <alignment vertical="center"/>
    </xf>
    <xf numFmtId="0" fontId="26" fillId="0" borderId="16"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20" fillId="0" borderId="0" xfId="0" applyFont="1" applyAlignment="1" applyProtection="1">
      <alignment horizontal="left" vertical="center"/>
    </xf>
    <xf numFmtId="0" fontId="18" fillId="0" borderId="0" xfId="0" applyFont="1" applyProtection="1">
      <alignment vertical="center"/>
    </xf>
    <xf numFmtId="0" fontId="20" fillId="0" borderId="0" xfId="0" applyFont="1" applyProtection="1">
      <alignment vertical="center"/>
    </xf>
    <xf numFmtId="0" fontId="22" fillId="4" borderId="66" xfId="0" applyFont="1" applyFill="1" applyBorder="1" applyAlignment="1" applyProtection="1">
      <alignment horizontal="center" vertical="center"/>
      <protection locked="0"/>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26" xfId="0" applyFont="1" applyFill="1" applyBorder="1" applyAlignment="1" applyProtection="1">
      <alignment horizontal="center" vertical="center" wrapText="1"/>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5"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49" fontId="6" fillId="0" borderId="25" xfId="0" applyNumberFormat="1" applyFont="1" applyBorder="1" applyAlignment="1" applyProtection="1">
      <alignment horizontal="center" vertical="top"/>
    </xf>
    <xf numFmtId="0" fontId="6" fillId="0" borderId="25" xfId="0" applyFont="1" applyBorder="1" applyAlignment="1" applyProtection="1">
      <alignment horizontal="center" vertical="top"/>
    </xf>
    <xf numFmtId="0" fontId="16" fillId="0" borderId="25" xfId="0" applyFont="1" applyBorder="1" applyAlignment="1" applyProtection="1">
      <alignment horizontal="center" vertical="center"/>
    </xf>
    <xf numFmtId="49" fontId="11" fillId="0" borderId="25" xfId="0" applyNumberFormat="1" applyFont="1" applyBorder="1" applyAlignment="1" applyProtection="1">
      <alignment horizontal="left" vertical="center" wrapText="1"/>
    </xf>
    <xf numFmtId="0" fontId="11" fillId="0" borderId="25" xfId="0" applyFont="1" applyBorder="1" applyAlignment="1" applyProtection="1">
      <alignment horizontal="left" vertical="center" wrapText="1"/>
    </xf>
    <xf numFmtId="49" fontId="11" fillId="0" borderId="14" xfId="0" applyNumberFormat="1" applyFont="1" applyBorder="1" applyAlignment="1" applyProtection="1">
      <alignment vertical="center" wrapText="1"/>
    </xf>
    <xf numFmtId="0" fontId="11" fillId="0" borderId="14" xfId="0" applyFont="1" applyBorder="1" applyAlignment="1" applyProtection="1">
      <alignment horizontal="left" vertical="center" wrapText="1"/>
    </xf>
    <xf numFmtId="0" fontId="11" fillId="0" borderId="14" xfId="0" applyFont="1" applyBorder="1" applyAlignment="1" applyProtection="1">
      <alignment vertical="center" wrapText="1"/>
    </xf>
    <xf numFmtId="49" fontId="11" fillId="0" borderId="25" xfId="0" applyNumberFormat="1"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8" fillId="0" borderId="25" xfId="0" applyFont="1" applyBorder="1" applyAlignment="1" applyProtection="1">
      <alignment horizontal="left" vertical="center" wrapTex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5"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31" fillId="0" borderId="0" xfId="0" applyFont="1" applyFill="1">
      <alignment vertical="center"/>
    </xf>
    <xf numFmtId="0" fontId="33" fillId="0" borderId="0" xfId="0" applyFont="1" applyFill="1">
      <alignment vertical="center"/>
    </xf>
    <xf numFmtId="0" fontId="33" fillId="0" borderId="0" xfId="0" applyFont="1" applyFill="1" applyAlignment="1">
      <alignment horizontal="center" vertical="center"/>
    </xf>
    <xf numFmtId="0" fontId="32" fillId="0" borderId="0" xfId="0" applyFont="1" applyFill="1" applyAlignment="1">
      <alignment horizontal="center" vertical="center"/>
    </xf>
    <xf numFmtId="178" fontId="10" fillId="0" borderId="26" xfId="4" applyNumberFormat="1" applyFont="1" applyFill="1" applyBorder="1" applyAlignment="1" applyProtection="1">
      <alignment horizontal="center" vertical="center" shrinkToFit="1"/>
      <protection locked="0"/>
    </xf>
    <xf numFmtId="0" fontId="9" fillId="0" borderId="0" xfId="0" applyFont="1" applyFill="1" applyBorder="1" applyAlignment="1">
      <alignment horizontal="left" vertical="center"/>
    </xf>
    <xf numFmtId="0" fontId="7" fillId="0" borderId="65" xfId="0" applyFont="1" applyFill="1" applyBorder="1" applyAlignment="1">
      <alignment horizontal="center" vertical="center"/>
    </xf>
    <xf numFmtId="0" fontId="11" fillId="0" borderId="0" xfId="0" applyFont="1" applyAlignment="1" applyProtection="1">
      <alignment horizontal="center" vertical="center"/>
    </xf>
    <xf numFmtId="176" fontId="8" fillId="0" borderId="0" xfId="0" applyNumberFormat="1" applyFont="1" applyFill="1" applyAlignment="1">
      <alignment horizontal="center" vertical="center"/>
    </xf>
    <xf numFmtId="0" fontId="7" fillId="3" borderId="31" xfId="0" applyFont="1" applyFill="1" applyBorder="1" applyAlignment="1" applyProtection="1">
      <alignment horizontal="center" vertical="center" shrinkToFit="1"/>
    </xf>
    <xf numFmtId="0" fontId="34" fillId="0" borderId="0" xfId="0" applyFont="1" applyAlignment="1">
      <alignment horizontal="centerContinuous" vertical="center"/>
    </xf>
    <xf numFmtId="0" fontId="35" fillId="0" borderId="0" xfId="0" applyFont="1">
      <alignment vertical="center"/>
    </xf>
    <xf numFmtId="0" fontId="35" fillId="0" borderId="0" xfId="0" applyFont="1" applyAlignment="1">
      <alignment horizontal="right" vertical="center"/>
    </xf>
    <xf numFmtId="0" fontId="35" fillId="0" borderId="0" xfId="0" applyFont="1" applyAlignment="1">
      <alignment horizontal="center" vertical="center"/>
    </xf>
    <xf numFmtId="0" fontId="35" fillId="0" borderId="0" xfId="0" applyFont="1" applyAlignment="1">
      <alignment horizontal="distributed" vertical="center"/>
    </xf>
    <xf numFmtId="179" fontId="35" fillId="0" borderId="0" xfId="0" applyNumberFormat="1" applyFont="1" applyAlignment="1">
      <alignment vertical="center" shrinkToFit="1"/>
    </xf>
    <xf numFmtId="0" fontId="35" fillId="0" borderId="0" xfId="0" applyFont="1" applyAlignment="1">
      <alignment vertical="center"/>
    </xf>
    <xf numFmtId="0" fontId="0" fillId="0" borderId="0" xfId="0" applyAlignment="1">
      <alignment vertical="center"/>
    </xf>
    <xf numFmtId="179" fontId="35" fillId="0" borderId="0" xfId="0" applyNumberFormat="1" applyFont="1" applyAlignment="1">
      <alignment horizontal="center" vertical="center"/>
    </xf>
    <xf numFmtId="0" fontId="10" fillId="0" borderId="0" xfId="0" applyFont="1" applyFill="1" applyProtection="1">
      <alignment vertical="center"/>
    </xf>
    <xf numFmtId="0" fontId="11" fillId="4" borderId="0" xfId="0" applyFont="1" applyFill="1" applyAlignment="1" applyProtection="1">
      <alignment horizontal="center" vertical="center"/>
      <protection locked="0"/>
    </xf>
    <xf numFmtId="176" fontId="11" fillId="0" borderId="0" xfId="0" applyNumberFormat="1" applyFont="1" applyBorder="1" applyAlignment="1" applyProtection="1">
      <alignment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176" fontId="18" fillId="0" borderId="0" xfId="0" applyNumberFormat="1" applyFont="1" applyBorder="1" applyAlignment="1" applyProtection="1">
      <alignment vertical="center"/>
    </xf>
    <xf numFmtId="0" fontId="11" fillId="0" borderId="76" xfId="0" applyFont="1" applyBorder="1" applyAlignment="1" applyProtection="1">
      <alignment horizontal="center" vertical="center" textRotation="255"/>
    </xf>
    <xf numFmtId="0" fontId="11" fillId="0" borderId="92"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49" fontId="11" fillId="4" borderId="0" xfId="0" applyNumberFormat="1" applyFont="1" applyFill="1" applyAlignment="1" applyProtection="1">
      <alignment horizontal="center" vertical="center"/>
      <protection locked="0"/>
    </xf>
    <xf numFmtId="0" fontId="11" fillId="0" borderId="5"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73" xfId="0" applyFont="1" applyBorder="1" applyAlignment="1" applyProtection="1">
      <alignment horizontal="center" vertical="center"/>
    </xf>
    <xf numFmtId="0" fontId="11" fillId="0" borderId="77" xfId="0" applyFont="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0" fontId="11" fillId="4" borderId="90" xfId="0" applyFont="1" applyFill="1" applyBorder="1" applyAlignment="1" applyProtection="1">
      <alignment horizontal="left" vertical="center"/>
      <protection locked="0"/>
    </xf>
    <xf numFmtId="0" fontId="11" fillId="4" borderId="80" xfId="0" applyFont="1" applyFill="1" applyBorder="1" applyAlignment="1" applyProtection="1">
      <alignment horizontal="left" vertical="center"/>
      <protection locked="0"/>
    </xf>
    <xf numFmtId="0" fontId="11" fillId="4" borderId="85" xfId="0" applyFont="1" applyFill="1" applyBorder="1" applyAlignment="1" applyProtection="1">
      <alignment horizontal="left" vertical="center"/>
      <protection locked="0"/>
    </xf>
    <xf numFmtId="0" fontId="11" fillId="4" borderId="40" xfId="0" applyFont="1" applyFill="1" applyBorder="1" applyAlignment="1" applyProtection="1">
      <alignment horizontal="left" vertical="center"/>
      <protection locked="0"/>
    </xf>
    <xf numFmtId="0" fontId="11" fillId="4" borderId="73" xfId="0" applyFont="1" applyFill="1" applyBorder="1" applyAlignment="1" applyProtection="1">
      <alignment horizontal="left" vertical="center"/>
      <protection locked="0"/>
    </xf>
    <xf numFmtId="0" fontId="11" fillId="4" borderId="77"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49" fontId="11" fillId="4" borderId="2"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0" fontId="11" fillId="4" borderId="74" xfId="0" applyFont="1" applyFill="1" applyBorder="1" applyAlignment="1" applyProtection="1">
      <alignment horizontal="left" vertical="center"/>
      <protection locked="0"/>
    </xf>
    <xf numFmtId="0" fontId="11" fillId="4" borderId="7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shrinkToFit="1"/>
      <protection locked="0"/>
    </xf>
    <xf numFmtId="0" fontId="11" fillId="4" borderId="71" xfId="0" applyFont="1" applyFill="1" applyBorder="1" applyAlignment="1" applyProtection="1">
      <alignment horizontal="left" vertical="center" shrinkToFit="1"/>
      <protection locked="0"/>
    </xf>
    <xf numFmtId="0" fontId="11" fillId="0" borderId="72"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44" xfId="0" applyFont="1" applyBorder="1" applyAlignment="1" applyProtection="1">
      <alignment horizontal="center" vertical="center" textRotation="255"/>
    </xf>
    <xf numFmtId="0" fontId="12" fillId="0" borderId="0" xfId="0" applyFont="1" applyBorder="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5" fillId="0" borderId="0" xfId="0" applyFont="1" applyBorder="1" applyAlignment="1" applyProtection="1">
      <alignment horizontal="center" vertical="center"/>
    </xf>
    <xf numFmtId="0" fontId="11" fillId="0" borderId="0" xfId="0" applyFont="1" applyBorder="1" applyAlignment="1" applyProtection="1">
      <alignment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96" xfId="0" applyFont="1" applyBorder="1" applyAlignment="1" applyProtection="1">
      <alignment vertical="center"/>
    </xf>
    <xf numFmtId="0" fontId="12" fillId="0" borderId="97" xfId="0" applyFont="1" applyBorder="1" applyAlignment="1" applyProtection="1">
      <alignment vertical="center"/>
    </xf>
    <xf numFmtId="0" fontId="27" fillId="0" borderId="96" xfId="0" applyFont="1" applyBorder="1" applyAlignment="1" applyProtection="1">
      <alignment vertical="center"/>
    </xf>
    <xf numFmtId="0" fontId="27" fillId="0" borderId="97"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52" xfId="0" applyFont="1" applyBorder="1" applyAlignment="1" applyProtection="1">
      <alignment horizontal="center" vertical="center" shrinkToFit="1"/>
    </xf>
    <xf numFmtId="0" fontId="12" fillId="0" borderId="55" xfId="0" applyFont="1" applyBorder="1" applyAlignment="1" applyProtection="1">
      <alignment horizontal="center" vertical="center" shrinkToFit="1"/>
    </xf>
    <xf numFmtId="0" fontId="15" fillId="0" borderId="54" xfId="0" applyFont="1" applyBorder="1" applyAlignment="1" applyProtection="1">
      <alignment horizontal="center" vertical="center" shrinkToFit="1"/>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0" fontId="15" fillId="0" borderId="0" xfId="0" applyFont="1" applyBorder="1" applyAlignment="1" applyProtection="1">
      <alignment horizontal="center" vertical="center" shrinkToFit="1"/>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96" xfId="4" applyFont="1" applyBorder="1" applyAlignment="1" applyProtection="1">
      <alignment vertical="center"/>
    </xf>
    <xf numFmtId="38" fontId="12" fillId="0" borderId="97" xfId="4" applyFont="1" applyBorder="1" applyAlignment="1" applyProtection="1">
      <alignment vertical="center"/>
    </xf>
    <xf numFmtId="38" fontId="12" fillId="0" borderId="54" xfId="4" applyFont="1" applyBorder="1" applyAlignment="1" applyProtection="1">
      <alignment vertical="center"/>
    </xf>
    <xf numFmtId="38" fontId="12" fillId="0" borderId="52" xfId="4" applyFont="1" applyBorder="1" applyAlignment="1" applyProtection="1">
      <alignment vertical="center"/>
    </xf>
    <xf numFmtId="0" fontId="27" fillId="0" borderId="0" xfId="0" applyFont="1" applyBorder="1" applyAlignment="1" applyProtection="1">
      <alignment horizontal="center" vertical="center"/>
    </xf>
    <xf numFmtId="0" fontId="27" fillId="0" borderId="10" xfId="0" applyFont="1" applyBorder="1" applyAlignment="1" applyProtection="1">
      <alignment horizontal="center" vertical="center"/>
    </xf>
    <xf numFmtId="0" fontId="18" fillId="0" borderId="0" xfId="0" applyFont="1" applyBorder="1" applyAlignment="1" applyProtection="1">
      <alignment vertical="center"/>
    </xf>
    <xf numFmtId="0" fontId="19" fillId="0" borderId="0" xfId="0" applyFont="1" applyBorder="1" applyAlignment="1" applyProtection="1">
      <alignment horizontal="center" vertical="center"/>
    </xf>
    <xf numFmtId="38" fontId="27" fillId="0" borderId="96" xfId="4" applyFont="1" applyBorder="1" applyAlignment="1" applyProtection="1">
      <alignment vertical="center"/>
    </xf>
    <xf numFmtId="38" fontId="27" fillId="0" borderId="97" xfId="4" applyFont="1" applyBorder="1" applyAlignment="1" applyProtection="1">
      <alignment vertical="center"/>
    </xf>
    <xf numFmtId="0" fontId="12" fillId="0" borderId="54" xfId="0" applyFont="1" applyBorder="1" applyAlignment="1" applyProtection="1">
      <alignment vertical="center"/>
    </xf>
    <xf numFmtId="0" fontId="12" fillId="0" borderId="52" xfId="0" applyFont="1" applyBorder="1" applyAlignment="1" applyProtection="1">
      <alignment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38" fontId="19" fillId="0" borderId="22" xfId="4" applyFont="1" applyBorder="1" applyAlignment="1" applyProtection="1">
      <alignment vertical="center"/>
    </xf>
    <xf numFmtId="38" fontId="19"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1" fillId="0" borderId="44" xfId="0" applyFont="1" applyBorder="1" applyAlignment="1" applyProtection="1">
      <alignment horizontal="center" vertical="center" textRotation="255" shrinkToFit="1"/>
    </xf>
    <xf numFmtId="0" fontId="19" fillId="0" borderId="22" xfId="0" applyFont="1" applyBorder="1" applyAlignment="1" applyProtection="1">
      <alignment vertical="center"/>
    </xf>
    <xf numFmtId="0" fontId="19" fillId="0" borderId="23" xfId="0" applyFont="1" applyBorder="1" applyAlignment="1" applyProtection="1">
      <alignment vertical="center"/>
    </xf>
    <xf numFmtId="0" fontId="19" fillId="0" borderId="23" xfId="0" applyFont="1" applyBorder="1" applyAlignment="1" applyProtection="1">
      <alignment horizontal="center" vertical="center"/>
    </xf>
    <xf numFmtId="0" fontId="19" fillId="0" borderId="24" xfId="0" applyFont="1" applyBorder="1" applyAlignment="1" applyProtection="1">
      <alignment horizontal="center" vertical="center"/>
    </xf>
    <xf numFmtId="0" fontId="27" fillId="0" borderId="16" xfId="0" applyFont="1" applyBorder="1" applyAlignment="1" applyProtection="1">
      <alignment vertical="center"/>
    </xf>
    <xf numFmtId="0" fontId="27" fillId="0" borderId="17" xfId="0" applyFont="1" applyBorder="1" applyAlignment="1" applyProtection="1">
      <alignment vertical="center"/>
    </xf>
    <xf numFmtId="0" fontId="27" fillId="0" borderId="17" xfId="0" applyFont="1" applyBorder="1" applyAlignment="1" applyProtection="1">
      <alignment horizontal="center" vertical="center"/>
    </xf>
    <xf numFmtId="0" fontId="27" fillId="0" borderId="18" xfId="0" applyFont="1" applyBorder="1" applyAlignment="1" applyProtection="1">
      <alignment horizontal="center" vertical="center"/>
    </xf>
    <xf numFmtId="38" fontId="27" fillId="0" borderId="16" xfId="4" applyFont="1" applyBorder="1" applyAlignment="1" applyProtection="1">
      <alignment vertical="center"/>
    </xf>
    <xf numFmtId="38" fontId="27" fillId="0" borderId="17" xfId="4" applyFont="1" applyBorder="1" applyAlignment="1" applyProtection="1">
      <alignment vertical="center"/>
    </xf>
    <xf numFmtId="0" fontId="11" fillId="0" borderId="80"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4" borderId="13" xfId="0" applyNumberFormat="1" applyFont="1" applyFill="1" applyBorder="1" applyAlignment="1" applyProtection="1">
      <alignment horizontal="left" vertical="center"/>
      <protection locked="0"/>
    </xf>
    <xf numFmtId="0" fontId="12" fillId="0" borderId="19" xfId="0" applyFont="1" applyBorder="1" applyAlignment="1" applyProtection="1">
      <alignment vertical="center"/>
    </xf>
    <xf numFmtId="0" fontId="12" fillId="0" borderId="20" xfId="0" applyFont="1" applyBorder="1" applyAlignment="1" applyProtection="1">
      <alignment vertical="center"/>
    </xf>
    <xf numFmtId="0" fontId="11" fillId="0" borderId="0" xfId="0" applyFont="1" applyAlignment="1" applyProtection="1">
      <alignment vertical="center" wrapText="1"/>
    </xf>
    <xf numFmtId="0" fontId="0" fillId="0" borderId="0" xfId="0" applyAlignment="1">
      <alignment vertical="center" wrapText="1"/>
    </xf>
    <xf numFmtId="0" fontId="11" fillId="0" borderId="54" xfId="0" applyNumberFormat="1" applyFont="1" applyBorder="1" applyAlignment="1" applyProtection="1">
      <alignment horizontal="right" vertical="center"/>
    </xf>
    <xf numFmtId="0" fontId="11" fillId="0" borderId="52" xfId="0" applyNumberFormat="1" applyFont="1" applyBorder="1" applyAlignment="1" applyProtection="1">
      <alignment horizontal="right" vertical="center"/>
    </xf>
    <xf numFmtId="38" fontId="11" fillId="0" borderId="54" xfId="4" applyFont="1" applyBorder="1" applyAlignment="1" applyProtection="1">
      <alignment horizontal="right" vertical="center"/>
    </xf>
    <xf numFmtId="38" fontId="11" fillId="0" borderId="52" xfId="4" applyFont="1" applyBorder="1" applyAlignment="1" applyProtection="1">
      <alignment horizontal="right"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0" xfId="0" applyFont="1" applyFill="1" applyAlignment="1" applyProtection="1">
      <alignment horizontal="center" vertical="center" shrinkToFit="1"/>
    </xf>
    <xf numFmtId="0" fontId="11" fillId="0" borderId="57"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8" xfId="0" applyFont="1" applyBorder="1" applyAlignment="1" applyProtection="1">
      <alignment horizontal="center" vertical="center"/>
    </xf>
    <xf numFmtId="0" fontId="10" fillId="0" borderId="0" xfId="0" applyFont="1" applyFill="1" applyBorder="1" applyAlignment="1" applyProtection="1">
      <alignment horizontal="left" vertical="center"/>
    </xf>
    <xf numFmtId="0" fontId="7" fillId="0" borderId="54" xfId="0" applyFont="1" applyFill="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8" fillId="4" borderId="101" xfId="0" applyFont="1" applyFill="1" applyBorder="1" applyAlignment="1" applyProtection="1">
      <alignment horizontal="center" vertical="center" shrinkToFit="1"/>
      <protection locked="0"/>
    </xf>
    <xf numFmtId="0" fontId="8" fillId="4" borderId="102" xfId="0" applyFont="1" applyFill="1" applyBorder="1" applyAlignment="1" applyProtection="1">
      <alignment horizontal="center" vertical="center" shrinkToFit="1"/>
      <protection locked="0"/>
    </xf>
    <xf numFmtId="0" fontId="8" fillId="4" borderId="103"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87"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86"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71" xfId="0" applyFont="1" applyFill="1" applyBorder="1" applyAlignment="1" applyProtection="1">
      <alignment vertical="center" shrinkToFit="1"/>
      <protection locked="0"/>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70" xfId="0" applyFont="1" applyFill="1" applyBorder="1" applyAlignment="1" applyProtection="1">
      <alignment horizontal="left" vertical="center" shrinkToFit="1"/>
      <protection locked="0"/>
    </xf>
    <xf numFmtId="0" fontId="11" fillId="0" borderId="75" xfId="0" applyFont="1" applyFill="1" applyBorder="1" applyAlignment="1">
      <alignment horizontal="center" vertical="center" textRotation="255"/>
    </xf>
    <xf numFmtId="0" fontId="11" fillId="0" borderId="83" xfId="0" applyFont="1" applyFill="1" applyBorder="1" applyAlignment="1">
      <alignment horizontal="center" vertical="center" textRotation="255"/>
    </xf>
    <xf numFmtId="0" fontId="11" fillId="0" borderId="57" xfId="0" applyFont="1" applyFill="1" applyBorder="1" applyAlignment="1">
      <alignment horizontal="center" vertical="center" textRotation="255"/>
    </xf>
    <xf numFmtId="0" fontId="15" fillId="0" borderId="82" xfId="0" applyFont="1" applyFill="1" applyBorder="1" applyAlignment="1">
      <alignment horizontal="center" vertical="center"/>
    </xf>
    <xf numFmtId="0" fontId="15" fillId="0" borderId="67" xfId="0" applyFont="1" applyFill="1" applyBorder="1" applyAlignment="1">
      <alignment horizontal="center" vertical="center"/>
    </xf>
    <xf numFmtId="0" fontId="15" fillId="0" borderId="68"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70" xfId="0" applyNumberFormat="1" applyFont="1" applyFill="1" applyBorder="1" applyAlignment="1" applyProtection="1">
      <alignment horizontal="center"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11" fillId="0" borderId="71" xfId="0" applyFont="1" applyFill="1" applyBorder="1" applyAlignment="1">
      <alignment horizontal="center" vertical="center"/>
    </xf>
    <xf numFmtId="0" fontId="11" fillId="4" borderId="80" xfId="0" applyFont="1" applyFill="1" applyBorder="1" applyAlignment="1" applyProtection="1">
      <alignment horizontal="left" vertical="center" shrinkToFit="1"/>
      <protection locked="0"/>
    </xf>
    <xf numFmtId="0" fontId="11" fillId="4" borderId="81" xfId="0" applyFont="1" applyFill="1" applyBorder="1" applyAlignment="1" applyProtection="1">
      <alignment horizontal="left"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38" fontId="11" fillId="4" borderId="2" xfId="4"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11" fillId="4" borderId="72" xfId="0" applyFont="1" applyFill="1" applyBorder="1" applyAlignment="1" applyProtection="1">
      <alignment vertical="center" shrinkToFit="1"/>
      <protection locked="0"/>
    </xf>
    <xf numFmtId="0" fontId="11" fillId="4" borderId="73" xfId="0" applyFont="1" applyFill="1" applyBorder="1" applyAlignment="1" applyProtection="1">
      <alignment vertical="center" shrinkToFit="1"/>
      <protection locked="0"/>
    </xf>
    <xf numFmtId="0" fontId="11" fillId="4" borderId="74" xfId="0" applyFont="1" applyFill="1" applyBorder="1" applyAlignment="1" applyProtection="1">
      <alignment vertical="center" shrinkToFit="1"/>
      <protection locked="0"/>
    </xf>
    <xf numFmtId="49" fontId="11" fillId="4" borderId="5" xfId="0" applyNumberFormat="1"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horizontal="left" vertical="center" shrinkToFit="1"/>
      <protection locked="0"/>
    </xf>
    <xf numFmtId="49" fontId="11" fillId="4" borderId="2" xfId="0" applyNumberFormat="1" applyFont="1" applyFill="1" applyBorder="1" applyAlignment="1" applyProtection="1">
      <alignment horizontal="left" vertical="center" shrinkToFit="1"/>
      <protection locked="0"/>
    </xf>
    <xf numFmtId="49" fontId="11" fillId="4" borderId="3" xfId="0" applyNumberFormat="1" applyFont="1" applyFill="1" applyBorder="1" applyAlignment="1" applyProtection="1">
      <alignment horizontal="lef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69" xfId="0" applyFont="1" applyFill="1" applyBorder="1" applyAlignment="1">
      <alignment horizontal="left" vertical="top" wrapText="1"/>
    </xf>
    <xf numFmtId="38" fontId="7" fillId="4" borderId="2" xfId="4" applyFont="1" applyFill="1" applyBorder="1" applyAlignment="1" applyProtection="1">
      <alignment horizontal="right" vertical="center" shrinkToFit="1"/>
      <protection locked="0"/>
    </xf>
    <xf numFmtId="0" fontId="11" fillId="4" borderId="12" xfId="0" applyFont="1" applyFill="1" applyBorder="1" applyAlignment="1" applyProtection="1">
      <alignment horizontal="left" vertical="center" shrinkToFit="1"/>
      <protection locked="0"/>
    </xf>
    <xf numFmtId="177" fontId="9" fillId="4" borderId="25" xfId="4" applyNumberFormat="1" applyFont="1" applyFill="1" applyBorder="1" applyAlignment="1" applyProtection="1">
      <alignment horizontal="right" vertical="center" shrinkToFit="1"/>
      <protection locked="0"/>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9" fillId="4" borderId="46" xfId="0" applyFont="1" applyFill="1" applyBorder="1" applyAlignment="1" applyProtection="1">
      <alignment vertical="center" shrinkToFit="1"/>
      <protection locked="0"/>
    </xf>
    <xf numFmtId="0" fontId="9" fillId="4" borderId="15" xfId="0" applyFont="1" applyFill="1" applyBorder="1" applyAlignment="1" applyProtection="1">
      <alignment vertical="center" shrinkToFit="1"/>
      <protection locked="0"/>
    </xf>
    <xf numFmtId="0" fontId="7" fillId="2" borderId="54" xfId="0" applyFont="1" applyFill="1" applyBorder="1" applyAlignment="1">
      <alignment horizontal="center" vertical="center" shrinkToFit="1"/>
    </xf>
    <xf numFmtId="0" fontId="7" fillId="2" borderId="52" xfId="0" applyFont="1" applyFill="1" applyBorder="1" applyAlignment="1">
      <alignment horizontal="center" vertical="center" shrinkToFit="1"/>
    </xf>
    <xf numFmtId="0" fontId="9" fillId="4" borderId="26" xfId="0" applyFont="1" applyFill="1" applyBorder="1" applyAlignment="1" applyProtection="1">
      <alignment vertical="center" shrinkToFit="1"/>
      <protection locked="0"/>
    </xf>
    <xf numFmtId="0" fontId="9" fillId="4" borderId="25" xfId="0" applyFont="1" applyFill="1" applyBorder="1" applyAlignment="1" applyProtection="1">
      <alignment vertical="center" shrinkToFit="1"/>
      <protection locked="0"/>
    </xf>
    <xf numFmtId="177" fontId="9" fillId="4" borderId="15" xfId="4" applyNumberFormat="1" applyFont="1" applyFill="1" applyBorder="1" applyAlignment="1" applyProtection="1">
      <alignment horizontal="right" vertical="center" shrinkToFit="1"/>
      <protection locked="0"/>
    </xf>
    <xf numFmtId="0" fontId="8" fillId="4" borderId="11"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10" fillId="0" borderId="98" xfId="0" applyFont="1" applyFill="1"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24" fillId="4" borderId="75" xfId="0" applyFont="1" applyFill="1" applyBorder="1" applyAlignment="1">
      <alignment horizontal="center" vertical="center"/>
    </xf>
    <xf numFmtId="0" fontId="24" fillId="4" borderId="52" xfId="0" applyFont="1" applyFill="1" applyBorder="1" applyAlignment="1">
      <alignment horizontal="center" vertical="center"/>
    </xf>
    <xf numFmtId="0" fontId="24" fillId="4" borderId="55" xfId="0" applyFont="1" applyFill="1" applyBorder="1" applyAlignment="1">
      <alignment horizontal="center" vertical="center"/>
    </xf>
    <xf numFmtId="0" fontId="9" fillId="4" borderId="59" xfId="0" applyFont="1" applyFill="1" applyBorder="1" applyAlignment="1" applyProtection="1">
      <alignment vertical="center" shrinkToFit="1"/>
      <protection locked="0"/>
    </xf>
    <xf numFmtId="0" fontId="9" fillId="4" borderId="28" xfId="0" applyFont="1" applyFill="1" applyBorder="1" applyAlignment="1" applyProtection="1">
      <alignment vertical="center" shrinkToFit="1"/>
      <protection locked="0"/>
    </xf>
    <xf numFmtId="0" fontId="9" fillId="4" borderId="29" xfId="0" applyFont="1" applyFill="1" applyBorder="1" applyAlignment="1" applyProtection="1">
      <alignment vertical="center" shrinkToFit="1"/>
      <protection locked="0"/>
    </xf>
    <xf numFmtId="177" fontId="9" fillId="4" borderId="27" xfId="4" applyNumberFormat="1" applyFont="1" applyFill="1" applyBorder="1" applyAlignment="1" applyProtection="1">
      <alignment horizontal="right" vertical="center" shrinkToFit="1"/>
      <protection locked="0"/>
    </xf>
    <xf numFmtId="177" fontId="9" fillId="4" borderId="28" xfId="4" applyNumberFormat="1" applyFont="1" applyFill="1" applyBorder="1" applyAlignment="1" applyProtection="1">
      <alignment horizontal="right" vertical="center" shrinkToFit="1"/>
      <protection locked="0"/>
    </xf>
    <xf numFmtId="177" fontId="9" fillId="4" borderId="29" xfId="4" applyNumberFormat="1" applyFont="1" applyFill="1" applyBorder="1" applyAlignment="1" applyProtection="1">
      <alignment horizontal="right" vertical="center" shrinkToFit="1"/>
      <protection locked="0"/>
    </xf>
    <xf numFmtId="49" fontId="9" fillId="0" borderId="60" xfId="0" applyNumberFormat="1" applyFont="1" applyFill="1" applyBorder="1" applyAlignment="1">
      <alignment horizontal="center" vertical="center" wrapText="1"/>
    </xf>
    <xf numFmtId="49" fontId="9" fillId="0" borderId="61" xfId="0" applyNumberFormat="1" applyFont="1" applyFill="1" applyBorder="1" applyAlignment="1">
      <alignment horizontal="center" vertical="center" wrapText="1"/>
    </xf>
    <xf numFmtId="38" fontId="10" fillId="0" borderId="62" xfId="4" applyFont="1" applyFill="1" applyBorder="1" applyAlignment="1">
      <alignment horizontal="right" vertical="center" shrinkToFit="1"/>
    </xf>
    <xf numFmtId="38" fontId="10" fillId="0" borderId="61"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0" fontId="23" fillId="2" borderId="78" xfId="0" applyFont="1" applyFill="1" applyBorder="1" applyAlignment="1">
      <alignment horizontal="left" vertical="center" wrapText="1"/>
    </xf>
    <xf numFmtId="0" fontId="23" fillId="2" borderId="79" xfId="0" applyFont="1" applyFill="1" applyBorder="1" applyAlignment="1">
      <alignment horizontal="left" vertical="center" wrapText="1"/>
    </xf>
    <xf numFmtId="0" fontId="22" fillId="4" borderId="76"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70" xfId="0" applyFont="1" applyFill="1" applyBorder="1" applyAlignment="1">
      <alignment horizontal="left" vertical="center" wrapText="1"/>
    </xf>
    <xf numFmtId="0" fontId="21" fillId="0" borderId="73" xfId="0" applyFont="1" applyFill="1" applyBorder="1" applyAlignment="1">
      <alignment horizontal="left" vertical="center"/>
    </xf>
    <xf numFmtId="0" fontId="21" fillId="0" borderId="95" xfId="0" applyFont="1" applyFill="1" applyBorder="1" applyAlignment="1">
      <alignment horizontal="left" vertical="center"/>
    </xf>
    <xf numFmtId="0" fontId="21" fillId="0" borderId="77" xfId="0" applyFont="1" applyFill="1" applyBorder="1" applyAlignment="1">
      <alignment horizontal="left" vertical="center"/>
    </xf>
    <xf numFmtId="0" fontId="21" fillId="0" borderId="8" xfId="0" applyFont="1" applyFill="1" applyBorder="1" applyAlignment="1">
      <alignment horizontal="left" vertical="center" shrinkToFit="1"/>
    </xf>
    <xf numFmtId="0" fontId="21" fillId="0" borderId="12" xfId="0" applyFont="1" applyFill="1" applyBorder="1" applyAlignment="1">
      <alignment horizontal="left" vertical="center" shrinkToFit="1"/>
    </xf>
    <xf numFmtId="0" fontId="9" fillId="5" borderId="49" xfId="0" applyFont="1" applyFill="1" applyBorder="1" applyAlignment="1">
      <alignment horizontal="left" vertical="center"/>
    </xf>
    <xf numFmtId="0" fontId="9" fillId="5" borderId="50" xfId="0" applyFont="1" applyFill="1" applyBorder="1" applyAlignment="1">
      <alignment horizontal="left" vertical="center"/>
    </xf>
    <xf numFmtId="0" fontId="9" fillId="0" borderId="0" xfId="0" applyFont="1" applyFill="1" applyBorder="1" applyAlignment="1">
      <alignment horizontal="left" vertical="center"/>
    </xf>
    <xf numFmtId="0" fontId="9" fillId="0" borderId="56" xfId="0" applyFont="1" applyFill="1" applyBorder="1" applyAlignment="1">
      <alignment horizontal="left" vertical="center"/>
    </xf>
    <xf numFmtId="0" fontId="23" fillId="2" borderId="15" xfId="0" applyFont="1" applyFill="1" applyBorder="1" applyAlignment="1">
      <alignment horizontal="left" vertical="center" wrapText="1"/>
    </xf>
    <xf numFmtId="0" fontId="23" fillId="2" borderId="64"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71" xfId="0" applyFont="1" applyFill="1" applyBorder="1" applyAlignment="1">
      <alignment horizontal="left" vertical="center"/>
    </xf>
    <xf numFmtId="0" fontId="24" fillId="4" borderId="51" xfId="0" applyFont="1" applyFill="1" applyBorder="1" applyAlignment="1">
      <alignment horizontal="center" vertical="center"/>
    </xf>
    <xf numFmtId="0" fontId="9" fillId="5" borderId="73" xfId="0" applyFont="1" applyFill="1" applyBorder="1" applyAlignment="1">
      <alignment horizontal="left" vertical="center" wrapText="1" shrinkToFit="1"/>
    </xf>
    <xf numFmtId="0" fontId="9" fillId="5" borderId="73" xfId="0" applyFont="1" applyFill="1" applyBorder="1" applyAlignment="1">
      <alignment horizontal="left" vertical="center" shrinkToFit="1"/>
    </xf>
    <xf numFmtId="0" fontId="9" fillId="5" borderId="74" xfId="0" applyFont="1" applyFill="1" applyBorder="1" applyAlignment="1">
      <alignment horizontal="left" vertical="center" shrinkToFit="1"/>
    </xf>
    <xf numFmtId="0" fontId="9" fillId="0" borderId="88" xfId="0" applyFont="1" applyFill="1" applyBorder="1" applyAlignment="1">
      <alignment horizontal="left" vertical="center"/>
    </xf>
    <xf numFmtId="0" fontId="35" fillId="0" borderId="0" xfId="0" applyFont="1" applyAlignment="1">
      <alignment horizontal="distributed" vertical="center"/>
    </xf>
    <xf numFmtId="0" fontId="35" fillId="0" borderId="0" xfId="0" applyFont="1" applyAlignment="1">
      <alignment vertical="center" wrapText="1"/>
    </xf>
    <xf numFmtId="179" fontId="35" fillId="0" borderId="0" xfId="0" applyNumberFormat="1" applyFont="1" applyAlignment="1">
      <alignment vertical="center" shrinkToFi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E20"/>
  <sheetViews>
    <sheetView showGridLines="0" tabSelected="1" view="pageBreakPreview" zoomScaleNormal="100" zoomScaleSheetLayoutView="100" workbookViewId="0">
      <selection activeCell="B1" sqref="B1"/>
    </sheetView>
  </sheetViews>
  <sheetFormatPr defaultColWidth="9" defaultRowHeight="13.5"/>
  <cols>
    <col min="1" max="1" width="1.625" style="136" customWidth="1"/>
    <col min="2" max="2" width="5.5" style="136" customWidth="1"/>
    <col min="3" max="3" width="34" style="138" customWidth="1"/>
    <col min="4" max="5" width="37.75" style="138" customWidth="1"/>
    <col min="6" max="6" width="4.25" style="136" customWidth="1"/>
    <col min="7" max="16384" width="9" style="136"/>
  </cols>
  <sheetData>
    <row r="2" spans="2:5" ht="17.25">
      <c r="B2" s="139" t="s">
        <v>65</v>
      </c>
      <c r="D2" s="140"/>
    </row>
    <row r="3" spans="2:5" ht="17.25">
      <c r="B3" s="139"/>
      <c r="D3" s="140"/>
    </row>
    <row r="4" spans="2:5" s="137" customFormat="1" ht="14.25">
      <c r="B4" s="141" t="s">
        <v>80</v>
      </c>
      <c r="C4" s="142"/>
      <c r="D4" s="143"/>
      <c r="E4" s="142"/>
    </row>
    <row r="5" spans="2:5" s="137" customFormat="1" ht="14.25">
      <c r="B5" s="141" t="s">
        <v>174</v>
      </c>
      <c r="C5" s="142"/>
      <c r="D5" s="143"/>
      <c r="E5" s="142"/>
    </row>
    <row r="6" spans="2:5" ht="14.25">
      <c r="C6" s="140"/>
      <c r="D6" s="140"/>
    </row>
    <row r="7" spans="2:5" ht="14.25">
      <c r="B7" s="144" t="s">
        <v>61</v>
      </c>
      <c r="C7" s="145" t="s">
        <v>69</v>
      </c>
      <c r="D7" s="146" t="s">
        <v>63</v>
      </c>
      <c r="E7" s="146" t="s">
        <v>60</v>
      </c>
    </row>
    <row r="8" spans="2:5" ht="42" customHeight="1">
      <c r="B8" s="147">
        <v>1</v>
      </c>
      <c r="C8" s="148" t="s">
        <v>62</v>
      </c>
      <c r="D8" s="149"/>
      <c r="E8" s="149"/>
    </row>
    <row r="9" spans="2:5" ht="81" customHeight="1">
      <c r="B9" s="147">
        <v>2</v>
      </c>
      <c r="C9" s="148"/>
      <c r="D9" s="149" t="s">
        <v>225</v>
      </c>
      <c r="E9" s="149"/>
    </row>
    <row r="10" spans="2:5" ht="101.25" customHeight="1">
      <c r="B10" s="147">
        <v>3</v>
      </c>
      <c r="C10" s="148"/>
      <c r="D10" s="149"/>
      <c r="E10" s="149" t="s">
        <v>224</v>
      </c>
    </row>
    <row r="11" spans="2:5" ht="44.25" customHeight="1">
      <c r="B11" s="147">
        <v>4</v>
      </c>
      <c r="C11" s="148"/>
      <c r="D11" s="149" t="s">
        <v>179</v>
      </c>
      <c r="E11" s="149"/>
    </row>
    <row r="12" spans="2:5" ht="49.5" customHeight="1">
      <c r="B12" s="147">
        <v>5</v>
      </c>
      <c r="C12" s="148"/>
      <c r="D12" s="149" t="s">
        <v>223</v>
      </c>
      <c r="E12" s="149"/>
    </row>
    <row r="13" spans="2:5" ht="34.5" customHeight="1">
      <c r="B13" s="147">
        <v>6</v>
      </c>
      <c r="C13" s="148"/>
      <c r="D13" s="149" t="s">
        <v>64</v>
      </c>
      <c r="E13" s="149"/>
    </row>
    <row r="14" spans="2:5" ht="39" customHeight="1">
      <c r="B14" s="147">
        <v>7</v>
      </c>
      <c r="C14" s="150"/>
      <c r="D14" s="151" t="s">
        <v>185</v>
      </c>
      <c r="E14" s="152"/>
    </row>
    <row r="15" spans="2:5" ht="61.5" customHeight="1">
      <c r="B15" s="147">
        <v>8</v>
      </c>
      <c r="C15" s="148"/>
      <c r="D15" s="149" t="s">
        <v>160</v>
      </c>
      <c r="E15" s="149"/>
    </row>
    <row r="16" spans="2:5" ht="141" customHeight="1">
      <c r="B16" s="147">
        <v>9</v>
      </c>
      <c r="C16" s="153"/>
      <c r="D16" s="154" t="s">
        <v>169</v>
      </c>
      <c r="E16" s="149"/>
    </row>
    <row r="17" spans="2:5" ht="66" customHeight="1">
      <c r="B17" s="147">
        <v>10</v>
      </c>
      <c r="C17" s="153"/>
      <c r="D17" s="154" t="s">
        <v>222</v>
      </c>
      <c r="E17" s="155"/>
    </row>
    <row r="18" spans="2:5" ht="30" customHeight="1">
      <c r="B18" s="147">
        <v>11</v>
      </c>
      <c r="C18" s="153" t="s">
        <v>219</v>
      </c>
      <c r="D18" s="154"/>
      <c r="E18" s="149"/>
    </row>
    <row r="19" spans="2:5" ht="30" customHeight="1">
      <c r="B19" s="147">
        <v>12</v>
      </c>
      <c r="C19" s="153" t="s">
        <v>220</v>
      </c>
      <c r="D19" s="149"/>
      <c r="E19" s="149"/>
    </row>
    <row r="20" spans="2:5" ht="54" customHeight="1"/>
  </sheetData>
  <phoneticPr fontId="3"/>
  <pageMargins left="0.59055118110236227" right="0.19685039370078741" top="0.78740157480314965" bottom="0.78740157480314965" header="0.31496062992125984" footer="0.31496062992125984"/>
  <pageSetup paperSize="9" scale="83"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O98"/>
  <sheetViews>
    <sheetView showGridLines="0" view="pageBreakPreview" zoomScale="120" zoomScaleNormal="120" zoomScaleSheetLayoutView="120" zoomScalePageLayoutView="130" workbookViewId="0">
      <selection activeCell="E14" sqref="E14:AE14"/>
    </sheetView>
  </sheetViews>
  <sheetFormatPr defaultColWidth="2.25" defaultRowHeight="12"/>
  <cols>
    <col min="1" max="20" width="3.375" style="52" customWidth="1"/>
    <col min="21" max="16384" width="2.25" style="52"/>
  </cols>
  <sheetData>
    <row r="1" spans="1:41" ht="13.5" customHeight="1">
      <c r="A1" s="49" t="s">
        <v>34</v>
      </c>
      <c r="B1" s="50"/>
      <c r="C1" s="51"/>
      <c r="D1" s="51"/>
    </row>
    <row r="2" spans="1:41" ht="8.25" customHeight="1">
      <c r="A2" s="49"/>
      <c r="B2" s="50"/>
      <c r="C2" s="51"/>
      <c r="D2" s="51"/>
    </row>
    <row r="3" spans="1:41" ht="18" customHeight="1">
      <c r="A3" s="290" t="s">
        <v>81</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53"/>
      <c r="AG3" s="53"/>
      <c r="AH3" s="53"/>
      <c r="AI3" s="53"/>
      <c r="AJ3" s="53"/>
      <c r="AK3" s="53"/>
      <c r="AL3" s="53"/>
      <c r="AM3" s="53"/>
      <c r="AN3" s="53"/>
      <c r="AO3" s="53"/>
    </row>
    <row r="4" spans="1:41" ht="18" customHeight="1">
      <c r="A4" s="290" t="s">
        <v>191</v>
      </c>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53"/>
      <c r="AG4" s="53"/>
      <c r="AH4" s="53"/>
      <c r="AI4" s="53"/>
      <c r="AJ4" s="53"/>
      <c r="AK4" s="53"/>
      <c r="AL4" s="53"/>
      <c r="AM4" s="53"/>
      <c r="AN4" s="53"/>
      <c r="AO4" s="53"/>
    </row>
    <row r="5" spans="1:41" ht="8.25" customHeight="1">
      <c r="A5" s="54"/>
      <c r="B5" s="54"/>
      <c r="C5" s="54"/>
      <c r="D5" s="54"/>
      <c r="E5" s="54"/>
      <c r="F5" s="54"/>
      <c r="G5" s="54"/>
      <c r="H5" s="54"/>
      <c r="I5" s="54"/>
      <c r="J5" s="54"/>
      <c r="K5" s="54"/>
      <c r="L5" s="54"/>
      <c r="M5" s="54"/>
      <c r="N5" s="54"/>
      <c r="O5" s="169"/>
      <c r="P5" s="54"/>
      <c r="Q5" s="54"/>
      <c r="R5" s="54"/>
      <c r="S5" s="54"/>
      <c r="T5" s="54"/>
      <c r="U5" s="54"/>
      <c r="V5" s="54"/>
      <c r="W5" s="54"/>
      <c r="X5" s="54"/>
      <c r="Y5" s="54"/>
      <c r="Z5" s="169"/>
      <c r="AA5" s="54"/>
      <c r="AB5" s="54"/>
      <c r="AC5" s="169"/>
      <c r="AD5" s="54"/>
      <c r="AE5" s="54"/>
      <c r="AF5" s="54"/>
      <c r="AG5" s="54"/>
      <c r="AH5" s="54"/>
      <c r="AI5" s="54"/>
      <c r="AJ5" s="54"/>
      <c r="AK5" s="54"/>
      <c r="AL5" s="54"/>
      <c r="AM5" s="54"/>
      <c r="AN5" s="54"/>
      <c r="AO5" s="54"/>
    </row>
    <row r="6" spans="1:41">
      <c r="B6" s="50"/>
      <c r="C6" s="51"/>
      <c r="D6" s="51"/>
      <c r="S6" s="53"/>
      <c r="T6" s="55" t="s">
        <v>59</v>
      </c>
      <c r="U6" s="190"/>
      <c r="V6" s="190"/>
      <c r="W6" s="54" t="s">
        <v>4</v>
      </c>
      <c r="X6" s="182"/>
      <c r="Y6" s="182"/>
      <c r="Z6" s="182"/>
      <c r="AA6" s="54" t="s">
        <v>3</v>
      </c>
      <c r="AB6" s="182"/>
      <c r="AC6" s="182"/>
      <c r="AD6" s="182"/>
      <c r="AE6" s="54" t="s">
        <v>2</v>
      </c>
    </row>
    <row r="7" spans="1:41" ht="18" customHeight="1">
      <c r="A7" s="52" t="s">
        <v>221</v>
      </c>
      <c r="I7" s="52" t="s">
        <v>1</v>
      </c>
    </row>
    <row r="8" spans="1:41" ht="8.25" customHeight="1">
      <c r="B8" s="50"/>
      <c r="C8" s="51"/>
      <c r="D8" s="51"/>
    </row>
    <row r="9" spans="1:41">
      <c r="A9" s="281" t="s">
        <v>192</v>
      </c>
      <c r="B9" s="282"/>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row>
    <row r="10" spans="1:41">
      <c r="A10" s="281"/>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row>
    <row r="11" spans="1:41">
      <c r="A11" s="282"/>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row>
    <row r="12" spans="1:41" ht="11.25" customHeight="1" thickBot="1">
      <c r="B12" s="50"/>
      <c r="C12" s="51"/>
      <c r="D12" s="51"/>
    </row>
    <row r="13" spans="1:41" ht="13.5" customHeight="1">
      <c r="A13" s="187" t="s">
        <v>193</v>
      </c>
      <c r="B13" s="276" t="s">
        <v>5</v>
      </c>
      <c r="C13" s="276"/>
      <c r="D13" s="276"/>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2"/>
    </row>
    <row r="14" spans="1:41" ht="32.25" customHeight="1">
      <c r="A14" s="188"/>
      <c r="B14" s="277" t="s">
        <v>6</v>
      </c>
      <c r="C14" s="277"/>
      <c r="D14" s="277"/>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200"/>
      <c r="AF14" s="50"/>
      <c r="AG14" s="50"/>
      <c r="AH14" s="50"/>
      <c r="AI14" s="50"/>
      <c r="AJ14" s="50"/>
      <c r="AK14" s="50"/>
      <c r="AL14" s="50"/>
      <c r="AM14" s="50"/>
    </row>
    <row r="15" spans="1:41" ht="13.5" customHeight="1">
      <c r="A15" s="188"/>
      <c r="B15" s="191" t="s">
        <v>41</v>
      </c>
      <c r="C15" s="191"/>
      <c r="D15" s="192"/>
      <c r="E15" s="56" t="s">
        <v>7</v>
      </c>
      <c r="F15" s="56"/>
      <c r="G15" s="56"/>
      <c r="H15" s="278"/>
      <c r="I15" s="278"/>
      <c r="J15" s="56" t="s">
        <v>8</v>
      </c>
      <c r="K15" s="278"/>
      <c r="L15" s="278"/>
      <c r="M15" s="278"/>
      <c r="N15" s="56" t="s">
        <v>9</v>
      </c>
      <c r="O15" s="56"/>
      <c r="P15" s="56"/>
      <c r="Q15" s="56"/>
      <c r="R15" s="56"/>
      <c r="S15" s="56"/>
      <c r="T15" s="56"/>
      <c r="U15" s="56"/>
      <c r="V15" s="56"/>
      <c r="W15" s="56"/>
      <c r="X15" s="56"/>
      <c r="Y15" s="56"/>
      <c r="Z15" s="56"/>
      <c r="AA15" s="56"/>
      <c r="AB15" s="56"/>
      <c r="AC15" s="56"/>
      <c r="AD15" s="56"/>
      <c r="AE15" s="57"/>
      <c r="AF15" s="50"/>
      <c r="AG15" s="50"/>
      <c r="AH15" s="50"/>
      <c r="AI15" s="50"/>
      <c r="AJ15" s="50"/>
      <c r="AK15" s="50"/>
      <c r="AL15" s="50"/>
      <c r="AM15" s="50"/>
    </row>
    <row r="16" spans="1:41" ht="33" customHeight="1">
      <c r="A16" s="188"/>
      <c r="B16" s="193"/>
      <c r="C16" s="193"/>
      <c r="D16" s="194"/>
      <c r="E16" s="203"/>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200"/>
    </row>
    <row r="17" spans="1:41" ht="26.25" customHeight="1">
      <c r="A17" s="188"/>
      <c r="B17" s="195" t="s">
        <v>10</v>
      </c>
      <c r="C17" s="195"/>
      <c r="D17" s="195"/>
      <c r="E17" s="195"/>
      <c r="F17" s="195"/>
      <c r="G17" s="195"/>
      <c r="H17" s="195"/>
      <c r="I17" s="196"/>
      <c r="J17" s="215" t="s">
        <v>11</v>
      </c>
      <c r="K17" s="195"/>
      <c r="L17" s="195"/>
      <c r="M17" s="208"/>
      <c r="N17" s="208"/>
      <c r="O17" s="208"/>
      <c r="P17" s="208"/>
      <c r="Q17" s="208"/>
      <c r="R17" s="209"/>
      <c r="S17" s="215" t="s">
        <v>42</v>
      </c>
      <c r="T17" s="195"/>
      <c r="U17" s="195"/>
      <c r="V17" s="212"/>
      <c r="W17" s="212"/>
      <c r="X17" s="212"/>
      <c r="Y17" s="212"/>
      <c r="Z17" s="212"/>
      <c r="AA17" s="212"/>
      <c r="AB17" s="212"/>
      <c r="AC17" s="212"/>
      <c r="AD17" s="212"/>
      <c r="AE17" s="213"/>
    </row>
    <row r="18" spans="1:41" ht="26.25" customHeight="1">
      <c r="A18" s="188"/>
      <c r="B18" s="195" t="s">
        <v>12</v>
      </c>
      <c r="C18" s="195"/>
      <c r="D18" s="195"/>
      <c r="E18" s="195"/>
      <c r="F18" s="195"/>
      <c r="G18" s="195"/>
      <c r="H18" s="195"/>
      <c r="I18" s="196"/>
      <c r="J18" s="215" t="s">
        <v>13</v>
      </c>
      <c r="K18" s="195"/>
      <c r="L18" s="195"/>
      <c r="M18" s="206"/>
      <c r="N18" s="206"/>
      <c r="O18" s="206"/>
      <c r="P18" s="206"/>
      <c r="Q18" s="206"/>
      <c r="R18" s="207"/>
      <c r="S18" s="215" t="s">
        <v>14</v>
      </c>
      <c r="T18" s="195"/>
      <c r="U18" s="195"/>
      <c r="V18" s="206"/>
      <c r="W18" s="206"/>
      <c r="X18" s="206"/>
      <c r="Y18" s="206"/>
      <c r="Z18" s="206"/>
      <c r="AA18" s="206"/>
      <c r="AB18" s="206"/>
      <c r="AC18" s="206"/>
      <c r="AD18" s="206"/>
      <c r="AE18" s="211"/>
      <c r="AO18" s="50"/>
    </row>
    <row r="19" spans="1:41" ht="26.25" customHeight="1" thickBot="1">
      <c r="A19" s="189"/>
      <c r="B19" s="197" t="s">
        <v>15</v>
      </c>
      <c r="C19" s="197"/>
      <c r="D19" s="197"/>
      <c r="E19" s="197"/>
      <c r="F19" s="197"/>
      <c r="G19" s="197"/>
      <c r="H19" s="197"/>
      <c r="I19" s="198"/>
      <c r="J19" s="214" t="s">
        <v>13</v>
      </c>
      <c r="K19" s="197"/>
      <c r="L19" s="197"/>
      <c r="M19" s="204"/>
      <c r="N19" s="204"/>
      <c r="O19" s="204"/>
      <c r="P19" s="204"/>
      <c r="Q19" s="204"/>
      <c r="R19" s="205"/>
      <c r="S19" s="214" t="s">
        <v>14</v>
      </c>
      <c r="T19" s="197"/>
      <c r="U19" s="197"/>
      <c r="V19" s="204"/>
      <c r="W19" s="204"/>
      <c r="X19" s="204"/>
      <c r="Y19" s="204"/>
      <c r="Z19" s="204"/>
      <c r="AA19" s="204"/>
      <c r="AB19" s="204"/>
      <c r="AC19" s="204"/>
      <c r="AD19" s="204"/>
      <c r="AE19" s="210"/>
      <c r="AF19" s="50"/>
      <c r="AG19" s="50"/>
      <c r="AH19" s="50"/>
      <c r="AI19" s="50"/>
      <c r="AJ19" s="50"/>
      <c r="AK19" s="50"/>
      <c r="AL19" s="50"/>
      <c r="AM19" s="50"/>
    </row>
    <row r="20" spans="1:41" ht="18.75" customHeight="1">
      <c r="A20" s="58"/>
      <c r="B20" s="50"/>
      <c r="C20" s="51"/>
      <c r="D20" s="51"/>
      <c r="E20" s="50"/>
      <c r="F20" s="50"/>
      <c r="G20" s="50"/>
      <c r="H20" s="50"/>
      <c r="I20" s="50"/>
      <c r="J20" s="50"/>
      <c r="K20" s="50"/>
      <c r="L20" s="50"/>
      <c r="M20" s="50"/>
      <c r="N20" s="50"/>
      <c r="O20" s="50"/>
      <c r="P20" s="50"/>
      <c r="Q20" s="50"/>
      <c r="R20" s="50"/>
      <c r="S20" s="50"/>
      <c r="T20" s="59"/>
      <c r="U20" s="59"/>
      <c r="V20" s="59"/>
      <c r="W20" s="59"/>
      <c r="X20" s="59"/>
      <c r="Y20" s="59"/>
      <c r="Z20" s="59"/>
      <c r="AA20" s="59"/>
      <c r="AB20" s="60"/>
      <c r="AC20" s="60"/>
      <c r="AD20" s="50"/>
      <c r="AE20" s="50"/>
      <c r="AF20" s="50"/>
      <c r="AG20" s="50"/>
      <c r="AH20" s="50"/>
      <c r="AI20" s="59"/>
      <c r="AJ20" s="59"/>
      <c r="AK20" s="59"/>
      <c r="AL20" s="59"/>
      <c r="AM20" s="59"/>
      <c r="AN20" s="59"/>
      <c r="AO20" s="59"/>
    </row>
    <row r="21" spans="1:41" ht="18" customHeight="1" thickBot="1">
      <c r="A21" s="50" t="s">
        <v>36</v>
      </c>
      <c r="B21" s="50"/>
      <c r="C21" s="50"/>
      <c r="D21" s="50"/>
      <c r="E21" s="50"/>
      <c r="F21" s="50"/>
      <c r="G21" s="61"/>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row>
    <row r="22" spans="1:41" ht="21.75" customHeight="1" thickBot="1">
      <c r="A22" s="287" t="s">
        <v>175</v>
      </c>
      <c r="B22" s="288"/>
      <c r="C22" s="288"/>
      <c r="D22" s="288"/>
      <c r="E22" s="288"/>
      <c r="F22" s="288"/>
      <c r="G22" s="288"/>
      <c r="H22" s="288"/>
      <c r="I22" s="288"/>
      <c r="J22" s="288"/>
      <c r="K22" s="288"/>
      <c r="L22" s="288"/>
      <c r="M22" s="288"/>
      <c r="N22" s="288"/>
      <c r="O22" s="288"/>
      <c r="P22" s="288"/>
      <c r="Q22" s="288"/>
      <c r="R22" s="288"/>
      <c r="S22" s="288"/>
      <c r="T22" s="289"/>
      <c r="U22" s="234" t="s">
        <v>47</v>
      </c>
      <c r="V22" s="235"/>
      <c r="W22" s="235"/>
      <c r="X22" s="236"/>
      <c r="Y22" s="232" t="s">
        <v>190</v>
      </c>
      <c r="Z22" s="232"/>
      <c r="AA22" s="232"/>
      <c r="AB22" s="232"/>
      <c r="AC22" s="232"/>
      <c r="AD22" s="232"/>
      <c r="AE22" s="233"/>
      <c r="AF22" s="239"/>
      <c r="AG22" s="239"/>
      <c r="AH22" s="239"/>
      <c r="AI22" s="239"/>
      <c r="AJ22" s="220"/>
      <c r="AK22" s="220"/>
      <c r="AL22" s="220"/>
      <c r="AM22" s="220"/>
      <c r="AN22" s="220"/>
      <c r="AO22" s="220"/>
    </row>
    <row r="23" spans="1:41" ht="17.25" customHeight="1">
      <c r="A23" s="216" t="s">
        <v>70</v>
      </c>
      <c r="B23" s="62">
        <v>1</v>
      </c>
      <c r="C23" s="63" t="s">
        <v>38</v>
      </c>
      <c r="D23" s="63"/>
      <c r="E23" s="63"/>
      <c r="F23" s="63"/>
      <c r="G23" s="63"/>
      <c r="H23" s="63"/>
      <c r="I23" s="63"/>
      <c r="J23" s="63"/>
      <c r="K23" s="63"/>
      <c r="L23" s="63"/>
      <c r="M23" s="63"/>
      <c r="N23" s="63"/>
      <c r="O23" s="63"/>
      <c r="P23" s="63"/>
      <c r="Q23" s="63"/>
      <c r="R23" s="63"/>
      <c r="S23" s="63"/>
      <c r="T23" s="64"/>
      <c r="U23" s="222">
        <f ca="1">COUNTIFS(申請額一覧!$E$4:$E$503,C23,申請額一覧!$K$4:$K$503,"&gt;0")</f>
        <v>0</v>
      </c>
      <c r="V23" s="223"/>
      <c r="W23" s="224" t="s">
        <v>16</v>
      </c>
      <c r="X23" s="225"/>
      <c r="Y23" s="237">
        <f ca="1">SUMIF(申請額一覧!$E$4:$E$503,C23,申請額一覧!$K$4:$K$503)</f>
        <v>0</v>
      </c>
      <c r="Z23" s="238"/>
      <c r="AA23" s="238"/>
      <c r="AB23" s="238"/>
      <c r="AC23" s="238"/>
      <c r="AD23" s="238"/>
      <c r="AE23" s="65" t="s">
        <v>132</v>
      </c>
      <c r="AF23" s="221"/>
      <c r="AG23" s="221"/>
      <c r="AH23" s="217"/>
      <c r="AI23" s="217"/>
      <c r="AJ23" s="183"/>
      <c r="AK23" s="183"/>
      <c r="AL23" s="183"/>
      <c r="AM23" s="183"/>
      <c r="AN23" s="66"/>
      <c r="AO23" s="66"/>
    </row>
    <row r="24" spans="1:41" ht="17.25" customHeight="1">
      <c r="A24" s="216"/>
      <c r="B24" s="67">
        <v>2</v>
      </c>
      <c r="C24" s="68" t="s">
        <v>39</v>
      </c>
      <c r="D24" s="68"/>
      <c r="E24" s="68"/>
      <c r="F24" s="68"/>
      <c r="G24" s="68"/>
      <c r="H24" s="68"/>
      <c r="I24" s="68"/>
      <c r="J24" s="68"/>
      <c r="K24" s="68"/>
      <c r="L24" s="68"/>
      <c r="M24" s="68"/>
      <c r="N24" s="68"/>
      <c r="O24" s="68"/>
      <c r="P24" s="68"/>
      <c r="Q24" s="68"/>
      <c r="R24" s="68"/>
      <c r="S24" s="68"/>
      <c r="T24" s="69"/>
      <c r="U24" s="218">
        <f ca="1">COUNTIFS(申請額一覧!$E$4:$E$503,C24,申請額一覧!$K$4:$K$503,"&gt;0")</f>
        <v>0</v>
      </c>
      <c r="V24" s="219"/>
      <c r="W24" s="230" t="s">
        <v>16</v>
      </c>
      <c r="X24" s="231"/>
      <c r="Y24" s="184">
        <f ca="1">SUMIF(申請額一覧!$E$4:$E$503,C24,申請額一覧!$K$4:$K$503)</f>
        <v>0</v>
      </c>
      <c r="Z24" s="185"/>
      <c r="AA24" s="185"/>
      <c r="AB24" s="185"/>
      <c r="AC24" s="185"/>
      <c r="AD24" s="185"/>
      <c r="AE24" s="70" t="s">
        <v>132</v>
      </c>
      <c r="AF24" s="221"/>
      <c r="AG24" s="221"/>
      <c r="AH24" s="217"/>
      <c r="AI24" s="217"/>
      <c r="AJ24" s="183"/>
      <c r="AK24" s="183"/>
      <c r="AL24" s="183"/>
      <c r="AM24" s="183"/>
      <c r="AN24" s="71"/>
      <c r="AO24" s="66"/>
    </row>
    <row r="25" spans="1:41" ht="17.25" customHeight="1">
      <c r="A25" s="216"/>
      <c r="B25" s="62">
        <v>3</v>
      </c>
      <c r="C25" s="68" t="s">
        <v>40</v>
      </c>
      <c r="D25" s="68"/>
      <c r="E25" s="68"/>
      <c r="F25" s="68"/>
      <c r="G25" s="68"/>
      <c r="H25" s="68"/>
      <c r="I25" s="68"/>
      <c r="J25" s="68"/>
      <c r="K25" s="68"/>
      <c r="L25" s="68"/>
      <c r="M25" s="68"/>
      <c r="N25" s="68"/>
      <c r="O25" s="68"/>
      <c r="P25" s="68"/>
      <c r="Q25" s="68"/>
      <c r="R25" s="68"/>
      <c r="S25" s="68"/>
      <c r="T25" s="69"/>
      <c r="U25" s="218">
        <f ca="1">COUNTIFS(申請額一覧!$E$4:$E$503,C25,申請額一覧!$K$4:$K$503,"&gt;0")</f>
        <v>0</v>
      </c>
      <c r="V25" s="219"/>
      <c r="W25" s="230" t="s">
        <v>16</v>
      </c>
      <c r="X25" s="231"/>
      <c r="Y25" s="184">
        <f ca="1">SUMIF(申請額一覧!$E$4:$E$503,C25,申請額一覧!$K$4:$K$503)</f>
        <v>0</v>
      </c>
      <c r="Z25" s="185"/>
      <c r="AA25" s="185"/>
      <c r="AB25" s="185"/>
      <c r="AC25" s="185"/>
      <c r="AD25" s="185"/>
      <c r="AE25" s="70" t="s">
        <v>132</v>
      </c>
      <c r="AF25" s="221"/>
      <c r="AG25" s="221"/>
      <c r="AH25" s="217"/>
      <c r="AI25" s="217"/>
      <c r="AJ25" s="183"/>
      <c r="AK25" s="183"/>
      <c r="AL25" s="183"/>
      <c r="AM25" s="183"/>
      <c r="AN25" s="71"/>
      <c r="AO25" s="66"/>
    </row>
    <row r="26" spans="1:41" ht="17.25" customHeight="1">
      <c r="A26" s="216"/>
      <c r="B26" s="62">
        <v>4</v>
      </c>
      <c r="C26" s="72" t="s">
        <v>46</v>
      </c>
      <c r="D26" s="68"/>
      <c r="E26" s="68"/>
      <c r="F26" s="68"/>
      <c r="G26" s="68"/>
      <c r="H26" s="68"/>
      <c r="I26" s="68"/>
      <c r="J26" s="68"/>
      <c r="K26" s="68"/>
      <c r="L26" s="68"/>
      <c r="M26" s="68"/>
      <c r="N26" s="68"/>
      <c r="O26" s="68"/>
      <c r="P26" s="68"/>
      <c r="Q26" s="68"/>
      <c r="R26" s="68"/>
      <c r="S26" s="68"/>
      <c r="T26" s="68"/>
      <c r="U26" s="218">
        <f ca="1">COUNTIFS(申請額一覧!$E$4:$E$503,C26,申請額一覧!$K$4:$K$503,"&gt;0")</f>
        <v>0</v>
      </c>
      <c r="V26" s="219"/>
      <c r="W26" s="230" t="s">
        <v>16</v>
      </c>
      <c r="X26" s="231"/>
      <c r="Y26" s="184">
        <f ca="1">SUMIF(申請額一覧!$E$4:$E$503,C26,申請額一覧!$K$4:$K$503)</f>
        <v>0</v>
      </c>
      <c r="Z26" s="185"/>
      <c r="AA26" s="185"/>
      <c r="AB26" s="185"/>
      <c r="AC26" s="185"/>
      <c r="AD26" s="185"/>
      <c r="AE26" s="73" t="s">
        <v>132</v>
      </c>
      <c r="AF26" s="221"/>
      <c r="AG26" s="221"/>
      <c r="AH26" s="217"/>
      <c r="AI26" s="217"/>
      <c r="AJ26" s="183"/>
      <c r="AK26" s="183"/>
      <c r="AL26" s="183"/>
      <c r="AM26" s="183"/>
      <c r="AN26" s="66"/>
      <c r="AO26" s="66"/>
    </row>
    <row r="27" spans="1:41" ht="17.25" customHeight="1">
      <c r="A27" s="216"/>
      <c r="B27" s="67">
        <v>5</v>
      </c>
      <c r="C27" s="68" t="s">
        <v>17</v>
      </c>
      <c r="D27" s="68"/>
      <c r="E27" s="68"/>
      <c r="F27" s="68"/>
      <c r="G27" s="68"/>
      <c r="H27" s="68"/>
      <c r="I27" s="68"/>
      <c r="J27" s="68"/>
      <c r="K27" s="68"/>
      <c r="L27" s="68"/>
      <c r="M27" s="68"/>
      <c r="N27" s="68"/>
      <c r="O27" s="68"/>
      <c r="P27" s="68"/>
      <c r="Q27" s="68"/>
      <c r="R27" s="68"/>
      <c r="S27" s="68"/>
      <c r="T27" s="68"/>
      <c r="U27" s="218">
        <f ca="1">COUNTIFS(申請額一覧!$E$4:$E$503,C27,申請額一覧!$K$4:$K$503,"&gt;0")</f>
        <v>0</v>
      </c>
      <c r="V27" s="219"/>
      <c r="W27" s="230" t="s">
        <v>16</v>
      </c>
      <c r="X27" s="231"/>
      <c r="Y27" s="184">
        <f ca="1">SUMIF(申請額一覧!$E$4:$E$503,C27,申請額一覧!$K$4:$K$503)</f>
        <v>0</v>
      </c>
      <c r="Z27" s="185"/>
      <c r="AA27" s="185"/>
      <c r="AB27" s="185"/>
      <c r="AC27" s="185"/>
      <c r="AD27" s="185"/>
      <c r="AE27" s="73" t="s">
        <v>132</v>
      </c>
      <c r="AF27" s="221"/>
      <c r="AG27" s="221"/>
      <c r="AH27" s="217"/>
      <c r="AI27" s="217"/>
      <c r="AJ27" s="183"/>
      <c r="AK27" s="183"/>
      <c r="AL27" s="183"/>
      <c r="AM27" s="183"/>
      <c r="AN27" s="66"/>
      <c r="AO27" s="66"/>
    </row>
    <row r="28" spans="1:41" ht="17.25" customHeight="1">
      <c r="A28" s="216"/>
      <c r="B28" s="74">
        <v>6</v>
      </c>
      <c r="C28" s="68" t="s">
        <v>66</v>
      </c>
      <c r="D28" s="68"/>
      <c r="E28" s="68"/>
      <c r="F28" s="68"/>
      <c r="G28" s="68"/>
      <c r="H28" s="68"/>
      <c r="I28" s="68"/>
      <c r="J28" s="68"/>
      <c r="K28" s="68"/>
      <c r="L28" s="68"/>
      <c r="M28" s="68"/>
      <c r="N28" s="68"/>
      <c r="O28" s="68"/>
      <c r="P28" s="68"/>
      <c r="Q28" s="68"/>
      <c r="R28" s="68"/>
      <c r="S28" s="68"/>
      <c r="T28" s="68"/>
      <c r="U28" s="218">
        <f ca="1">COUNTIFS(申請額一覧!$E$4:$E$503,C28,申請額一覧!$K$4:$K$503,"&gt;0")</f>
        <v>0</v>
      </c>
      <c r="V28" s="219"/>
      <c r="W28" s="230" t="s">
        <v>16</v>
      </c>
      <c r="X28" s="231"/>
      <c r="Y28" s="184">
        <f ca="1">SUMIF(申請額一覧!$E$4:$E$503,C28,申請額一覧!$K$4:$K$503)</f>
        <v>0</v>
      </c>
      <c r="Z28" s="185"/>
      <c r="AA28" s="185"/>
      <c r="AB28" s="185"/>
      <c r="AC28" s="185"/>
      <c r="AD28" s="185"/>
      <c r="AE28" s="70" t="s">
        <v>132</v>
      </c>
      <c r="AF28" s="221"/>
      <c r="AG28" s="221"/>
      <c r="AH28" s="217"/>
      <c r="AI28" s="217"/>
      <c r="AJ28" s="183"/>
      <c r="AK28" s="183"/>
      <c r="AL28" s="183"/>
      <c r="AM28" s="183"/>
      <c r="AN28" s="71"/>
      <c r="AO28" s="66"/>
    </row>
    <row r="29" spans="1:41" ht="17.25" customHeight="1">
      <c r="A29" s="216"/>
      <c r="B29" s="75">
        <v>7</v>
      </c>
      <c r="C29" s="68" t="s">
        <v>67</v>
      </c>
      <c r="D29" s="68"/>
      <c r="E29" s="68"/>
      <c r="F29" s="68"/>
      <c r="G29" s="76"/>
      <c r="H29" s="68"/>
      <c r="I29" s="68"/>
      <c r="J29" s="68"/>
      <c r="K29" s="68"/>
      <c r="L29" s="68"/>
      <c r="M29" s="68"/>
      <c r="N29" s="68"/>
      <c r="O29" s="68"/>
      <c r="P29" s="68"/>
      <c r="Q29" s="68"/>
      <c r="R29" s="68"/>
      <c r="S29" s="68"/>
      <c r="T29" s="68"/>
      <c r="U29" s="218">
        <f ca="1">COUNTIFS(申請額一覧!$E$4:$E$503,C29,申請額一覧!$K$4:$K$503,"&gt;0")</f>
        <v>0</v>
      </c>
      <c r="V29" s="219"/>
      <c r="W29" s="230" t="s">
        <v>16</v>
      </c>
      <c r="X29" s="231"/>
      <c r="Y29" s="184">
        <f ca="1">SUMIF(申請額一覧!$E$4:$E$503,C29,申請額一覧!$K$4:$K$503)</f>
        <v>0</v>
      </c>
      <c r="Z29" s="185"/>
      <c r="AA29" s="185"/>
      <c r="AB29" s="185"/>
      <c r="AC29" s="185"/>
      <c r="AD29" s="185"/>
      <c r="AE29" s="70" t="s">
        <v>132</v>
      </c>
      <c r="AF29" s="221"/>
      <c r="AG29" s="221"/>
      <c r="AH29" s="217"/>
      <c r="AI29" s="217"/>
      <c r="AJ29" s="183"/>
      <c r="AK29" s="183"/>
      <c r="AL29" s="183"/>
      <c r="AM29" s="183"/>
      <c r="AN29" s="71"/>
      <c r="AO29" s="66"/>
    </row>
    <row r="30" spans="1:41" ht="17.25" customHeight="1" thickBot="1">
      <c r="A30" s="216"/>
      <c r="B30" s="75">
        <v>8</v>
      </c>
      <c r="C30" s="77" t="s">
        <v>68</v>
      </c>
      <c r="D30" s="77"/>
      <c r="E30" s="77"/>
      <c r="F30" s="77"/>
      <c r="G30" s="77"/>
      <c r="H30" s="77"/>
      <c r="I30" s="77"/>
      <c r="J30" s="77"/>
      <c r="K30" s="77"/>
      <c r="L30" s="77"/>
      <c r="M30" s="77"/>
      <c r="N30" s="77"/>
      <c r="O30" s="77"/>
      <c r="P30" s="77"/>
      <c r="Q30" s="77"/>
      <c r="R30" s="77"/>
      <c r="S30" s="77"/>
      <c r="T30" s="77"/>
      <c r="U30" s="226">
        <f ca="1">COUNTIFS(申請額一覧!$E$4:$E$503,C30,申請額一覧!$K$4:$K$503,"&gt;0")</f>
        <v>0</v>
      </c>
      <c r="V30" s="227"/>
      <c r="W30" s="240" t="s">
        <v>16</v>
      </c>
      <c r="X30" s="241"/>
      <c r="Y30" s="242">
        <f ca="1">SUMIF(申請額一覧!$E$4:$E$503,C30,申請額一覧!$K$4:$K$503)</f>
        <v>0</v>
      </c>
      <c r="Z30" s="243"/>
      <c r="AA30" s="243"/>
      <c r="AB30" s="243"/>
      <c r="AC30" s="243"/>
      <c r="AD30" s="243"/>
      <c r="AE30" s="78" t="s">
        <v>132</v>
      </c>
      <c r="AF30" s="221"/>
      <c r="AG30" s="221"/>
      <c r="AH30" s="217"/>
      <c r="AI30" s="217"/>
      <c r="AJ30" s="183"/>
      <c r="AK30" s="183"/>
      <c r="AL30" s="183"/>
      <c r="AM30" s="183"/>
      <c r="AN30" s="71"/>
      <c r="AO30" s="66"/>
    </row>
    <row r="31" spans="1:41" ht="17.25" customHeight="1" thickBot="1">
      <c r="A31" s="287" t="s">
        <v>30</v>
      </c>
      <c r="B31" s="288"/>
      <c r="C31" s="288"/>
      <c r="D31" s="288"/>
      <c r="E31" s="288"/>
      <c r="F31" s="288"/>
      <c r="G31" s="288"/>
      <c r="H31" s="288"/>
      <c r="I31" s="288"/>
      <c r="J31" s="288"/>
      <c r="K31" s="288"/>
      <c r="L31" s="288"/>
      <c r="M31" s="288"/>
      <c r="N31" s="288"/>
      <c r="O31" s="288"/>
      <c r="P31" s="288"/>
      <c r="Q31" s="288"/>
      <c r="R31" s="288"/>
      <c r="S31" s="288"/>
      <c r="T31" s="289"/>
      <c r="U31" s="252">
        <f ca="1">SUM(U23:V30)</f>
        <v>0</v>
      </c>
      <c r="V31" s="253"/>
      <c r="W31" s="254" t="s">
        <v>16</v>
      </c>
      <c r="X31" s="255"/>
      <c r="Y31" s="244">
        <f ca="1">SUM(Y23:AD30)</f>
        <v>0</v>
      </c>
      <c r="Z31" s="245"/>
      <c r="AA31" s="245"/>
      <c r="AB31" s="245"/>
      <c r="AC31" s="245"/>
      <c r="AD31" s="245"/>
      <c r="AE31" s="79" t="s">
        <v>132</v>
      </c>
      <c r="AF31" s="221"/>
      <c r="AG31" s="221"/>
      <c r="AH31" s="217"/>
      <c r="AI31" s="217"/>
      <c r="AJ31" s="183"/>
      <c r="AK31" s="183"/>
      <c r="AL31" s="183"/>
      <c r="AM31" s="183"/>
      <c r="AN31" s="71"/>
      <c r="AO31" s="66"/>
    </row>
    <row r="32" spans="1:41" ht="17.25" customHeight="1">
      <c r="A32" s="265" t="s">
        <v>43</v>
      </c>
      <c r="B32" s="80">
        <v>9</v>
      </c>
      <c r="C32" s="63" t="s">
        <v>29</v>
      </c>
      <c r="D32" s="63"/>
      <c r="E32" s="63"/>
      <c r="F32" s="63"/>
      <c r="G32" s="63"/>
      <c r="H32" s="63"/>
      <c r="I32" s="63"/>
      <c r="J32" s="63"/>
      <c r="K32" s="63"/>
      <c r="L32" s="63"/>
      <c r="M32" s="63"/>
      <c r="N32" s="63"/>
      <c r="O32" s="63"/>
      <c r="P32" s="63"/>
      <c r="Q32" s="63"/>
      <c r="R32" s="63"/>
      <c r="S32" s="63"/>
      <c r="T32" s="63"/>
      <c r="U32" s="222">
        <f ca="1">COUNTIFS(申請額一覧!$E$4:$E$503,C32,申請額一覧!$K$4:$K$503,"&gt;0")</f>
        <v>0</v>
      </c>
      <c r="V32" s="223"/>
      <c r="W32" s="224" t="s">
        <v>16</v>
      </c>
      <c r="X32" s="225"/>
      <c r="Y32" s="237">
        <f ca="1">SUMIF(申請額一覧!$E$4:$E$503,C32,申請額一覧!$K$4:$K$503)</f>
        <v>0</v>
      </c>
      <c r="Z32" s="238"/>
      <c r="AA32" s="238"/>
      <c r="AB32" s="238"/>
      <c r="AC32" s="238"/>
      <c r="AD32" s="238"/>
      <c r="AE32" s="81" t="s">
        <v>132</v>
      </c>
      <c r="AF32" s="221"/>
      <c r="AG32" s="221"/>
      <c r="AH32" s="217"/>
      <c r="AI32" s="217"/>
      <c r="AJ32" s="183"/>
      <c r="AK32" s="183"/>
      <c r="AL32" s="183"/>
      <c r="AM32" s="183"/>
      <c r="AN32" s="71"/>
      <c r="AO32" s="66"/>
    </row>
    <row r="33" spans="1:41" ht="17.25" customHeight="1">
      <c r="A33" s="265"/>
      <c r="B33" s="82" t="s">
        <v>28</v>
      </c>
      <c r="C33" s="83"/>
      <c r="D33" s="83"/>
      <c r="E33" s="84"/>
      <c r="F33" s="83"/>
      <c r="G33" s="83"/>
      <c r="H33" s="83"/>
      <c r="I33" s="83"/>
      <c r="J33" s="83"/>
      <c r="K33" s="83"/>
      <c r="L33" s="83"/>
      <c r="M33" s="83"/>
      <c r="N33" s="83"/>
      <c r="O33" s="83"/>
      <c r="P33" s="83"/>
      <c r="Q33" s="83"/>
      <c r="R33" s="83"/>
      <c r="S33" s="83"/>
      <c r="T33" s="85"/>
      <c r="U33" s="270"/>
      <c r="V33" s="271"/>
      <c r="W33" s="272"/>
      <c r="X33" s="273"/>
      <c r="Y33" s="274"/>
      <c r="Z33" s="275"/>
      <c r="AA33" s="275"/>
      <c r="AB33" s="275"/>
      <c r="AC33" s="275"/>
      <c r="AD33" s="275"/>
      <c r="AE33" s="86"/>
      <c r="AF33" s="248"/>
      <c r="AG33" s="248"/>
      <c r="AH33" s="249"/>
      <c r="AI33" s="249"/>
      <c r="AJ33" s="186"/>
      <c r="AK33" s="186"/>
      <c r="AL33" s="186"/>
      <c r="AM33" s="186"/>
      <c r="AN33" s="87"/>
      <c r="AO33" s="88"/>
    </row>
    <row r="34" spans="1:41" ht="17.25" customHeight="1">
      <c r="A34" s="265"/>
      <c r="B34" s="89">
        <v>10</v>
      </c>
      <c r="C34" s="90" t="s">
        <v>125</v>
      </c>
      <c r="D34" s="91"/>
      <c r="E34" s="91"/>
      <c r="F34" s="91"/>
      <c r="G34" s="91"/>
      <c r="H34" s="91"/>
      <c r="I34" s="91"/>
      <c r="J34" s="91"/>
      <c r="K34" s="91"/>
      <c r="L34" s="91"/>
      <c r="M34" s="91"/>
      <c r="N34" s="91"/>
      <c r="O34" s="91"/>
      <c r="P34" s="91"/>
      <c r="Q34" s="91"/>
      <c r="R34" s="91"/>
      <c r="S34" s="91"/>
      <c r="T34" s="91"/>
      <c r="U34" s="270">
        <f ca="1">COUNTIFS(申請額一覧!$E$4:$E$503,$B$33&amp;C34,申請額一覧!$K$4:$K$503,"&gt;0")</f>
        <v>0</v>
      </c>
      <c r="V34" s="271"/>
      <c r="W34" s="272" t="s">
        <v>16</v>
      </c>
      <c r="X34" s="273"/>
      <c r="Y34" s="274">
        <f ca="1">SUMIF(申請額一覧!$E$4:$E$503,$B$33&amp;C34,申請額一覧!$K$4:$K$503)</f>
        <v>0</v>
      </c>
      <c r="Z34" s="275"/>
      <c r="AA34" s="275"/>
      <c r="AB34" s="275"/>
      <c r="AC34" s="275"/>
      <c r="AD34" s="275"/>
      <c r="AE34" s="86" t="s">
        <v>132</v>
      </c>
      <c r="AF34" s="92"/>
      <c r="AG34" s="92"/>
      <c r="AH34" s="93"/>
      <c r="AI34" s="93"/>
      <c r="AJ34" s="94"/>
      <c r="AK34" s="94"/>
      <c r="AL34" s="94"/>
      <c r="AM34" s="94"/>
      <c r="AN34" s="87"/>
      <c r="AO34" s="88"/>
    </row>
    <row r="35" spans="1:41" ht="17.25" customHeight="1" thickBot="1">
      <c r="A35" s="265"/>
      <c r="B35" s="95">
        <v>11</v>
      </c>
      <c r="C35" s="96" t="s">
        <v>126</v>
      </c>
      <c r="D35" s="96"/>
      <c r="E35" s="96"/>
      <c r="F35" s="96"/>
      <c r="G35" s="96"/>
      <c r="H35" s="96"/>
      <c r="I35" s="96"/>
      <c r="J35" s="96"/>
      <c r="K35" s="97"/>
      <c r="L35" s="96"/>
      <c r="M35" s="96"/>
      <c r="N35" s="96"/>
      <c r="O35" s="96"/>
      <c r="P35" s="96"/>
      <c r="Q35" s="96"/>
      <c r="R35" s="96"/>
      <c r="S35" s="96"/>
      <c r="T35" s="96"/>
      <c r="U35" s="228">
        <f ca="1">COUNTIFS(申請額一覧!$E$4:$E$503,$B$33&amp;C35,申請額一覧!$K$4:$K$503,"&gt;0")</f>
        <v>0</v>
      </c>
      <c r="V35" s="229"/>
      <c r="W35" s="246" t="s">
        <v>16</v>
      </c>
      <c r="X35" s="247"/>
      <c r="Y35" s="250">
        <f ca="1">SUMIF(申請額一覧!$E$4:$E$503,$B$33&amp;C35,申請額一覧!$K$4:$K$503)</f>
        <v>0</v>
      </c>
      <c r="Z35" s="251"/>
      <c r="AA35" s="251"/>
      <c r="AB35" s="251"/>
      <c r="AC35" s="251"/>
      <c r="AD35" s="251"/>
      <c r="AE35" s="98" t="s">
        <v>132</v>
      </c>
      <c r="AF35" s="248"/>
      <c r="AG35" s="248"/>
      <c r="AH35" s="249"/>
      <c r="AI35" s="249"/>
      <c r="AJ35" s="186"/>
      <c r="AK35" s="186"/>
      <c r="AL35" s="186"/>
      <c r="AM35" s="186"/>
      <c r="AN35" s="87"/>
      <c r="AO35" s="88"/>
    </row>
    <row r="36" spans="1:41" ht="17.25" customHeight="1" thickBot="1">
      <c r="A36" s="287" t="s">
        <v>30</v>
      </c>
      <c r="B36" s="288"/>
      <c r="C36" s="288"/>
      <c r="D36" s="288"/>
      <c r="E36" s="288"/>
      <c r="F36" s="288"/>
      <c r="G36" s="288"/>
      <c r="H36" s="288"/>
      <c r="I36" s="288"/>
      <c r="J36" s="288"/>
      <c r="K36" s="288"/>
      <c r="L36" s="288"/>
      <c r="M36" s="288"/>
      <c r="N36" s="288"/>
      <c r="O36" s="288"/>
      <c r="P36" s="288"/>
      <c r="Q36" s="288"/>
      <c r="R36" s="288"/>
      <c r="S36" s="288"/>
      <c r="T36" s="289"/>
      <c r="U36" s="252">
        <f ca="1">SUM(U32:V35)</f>
        <v>0</v>
      </c>
      <c r="V36" s="253"/>
      <c r="W36" s="254" t="s">
        <v>16</v>
      </c>
      <c r="X36" s="255"/>
      <c r="Y36" s="244">
        <f ca="1">SUM(Y32:AD35)</f>
        <v>0</v>
      </c>
      <c r="Z36" s="245"/>
      <c r="AA36" s="245"/>
      <c r="AB36" s="245"/>
      <c r="AC36" s="245"/>
      <c r="AD36" s="245"/>
      <c r="AE36" s="79" t="s">
        <v>132</v>
      </c>
      <c r="AF36" s="221"/>
      <c r="AG36" s="221"/>
      <c r="AH36" s="217"/>
      <c r="AI36" s="217"/>
      <c r="AJ36" s="183"/>
      <c r="AK36" s="183"/>
      <c r="AL36" s="183"/>
      <c r="AM36" s="183"/>
      <c r="AN36" s="71"/>
      <c r="AO36" s="66"/>
    </row>
    <row r="37" spans="1:41" ht="17.25" customHeight="1">
      <c r="A37" s="216" t="s">
        <v>26</v>
      </c>
      <c r="B37" s="99" t="s">
        <v>127</v>
      </c>
      <c r="C37" s="96"/>
      <c r="D37" s="91"/>
      <c r="E37" s="91"/>
      <c r="F37" s="91"/>
      <c r="G37" s="91"/>
      <c r="H37" s="91"/>
      <c r="I37" s="91"/>
      <c r="J37" s="91"/>
      <c r="K37" s="91"/>
      <c r="L37" s="91"/>
      <c r="M37" s="91"/>
      <c r="N37" s="91"/>
      <c r="O37" s="91"/>
      <c r="P37" s="91"/>
      <c r="Q37" s="91"/>
      <c r="R37" s="91"/>
      <c r="S37" s="91"/>
      <c r="T37" s="91"/>
      <c r="U37" s="222"/>
      <c r="V37" s="223"/>
      <c r="W37" s="224"/>
      <c r="X37" s="225"/>
      <c r="Y37" s="237"/>
      <c r="Z37" s="238"/>
      <c r="AA37" s="238"/>
      <c r="AB37" s="238"/>
      <c r="AC37" s="238"/>
      <c r="AD37" s="238"/>
      <c r="AE37" s="81"/>
      <c r="AF37" s="221"/>
      <c r="AG37" s="221"/>
      <c r="AH37" s="217"/>
      <c r="AI37" s="217"/>
      <c r="AJ37" s="183"/>
      <c r="AK37" s="183"/>
      <c r="AL37" s="183"/>
      <c r="AM37" s="183"/>
      <c r="AN37" s="71"/>
      <c r="AO37" s="66"/>
    </row>
    <row r="38" spans="1:41" ht="17.25" customHeight="1">
      <c r="A38" s="216"/>
      <c r="B38" s="89">
        <v>12</v>
      </c>
      <c r="C38" s="83" t="s">
        <v>128</v>
      </c>
      <c r="D38" s="91"/>
      <c r="E38" s="91"/>
      <c r="F38" s="91"/>
      <c r="G38" s="91"/>
      <c r="H38" s="91"/>
      <c r="I38" s="91"/>
      <c r="J38" s="91"/>
      <c r="K38" s="91"/>
      <c r="L38" s="91"/>
      <c r="M38" s="91"/>
      <c r="N38" s="91"/>
      <c r="O38" s="91"/>
      <c r="P38" s="91"/>
      <c r="Q38" s="91"/>
      <c r="R38" s="91"/>
      <c r="S38" s="91"/>
      <c r="T38" s="91"/>
      <c r="U38" s="218">
        <f ca="1">COUNTIFS(申請額一覧!$E$4:$E$503,$B$37&amp;C38,申請額一覧!$K$4:$K$503,"&gt;0")</f>
        <v>0</v>
      </c>
      <c r="V38" s="219"/>
      <c r="W38" s="230" t="s">
        <v>16</v>
      </c>
      <c r="X38" s="231"/>
      <c r="Y38" s="184">
        <f ca="1">SUMIF(申請額一覧!$E$4:$E$503,$B$37&amp;C38,申請額一覧!$K$4:$K$503)</f>
        <v>0</v>
      </c>
      <c r="Z38" s="185"/>
      <c r="AA38" s="185"/>
      <c r="AB38" s="185"/>
      <c r="AC38" s="185"/>
      <c r="AD38" s="185"/>
      <c r="AE38" s="70" t="s">
        <v>132</v>
      </c>
      <c r="AF38" s="100"/>
      <c r="AG38" s="100"/>
      <c r="AH38" s="101"/>
      <c r="AI38" s="101"/>
      <c r="AJ38" s="102"/>
      <c r="AK38" s="102"/>
      <c r="AL38" s="102"/>
      <c r="AM38" s="102"/>
      <c r="AN38" s="71"/>
      <c r="AO38" s="66"/>
    </row>
    <row r="39" spans="1:41" ht="17.25" customHeight="1">
      <c r="A39" s="216"/>
      <c r="B39" s="103">
        <v>13</v>
      </c>
      <c r="C39" s="83" t="s">
        <v>129</v>
      </c>
      <c r="D39" s="91"/>
      <c r="E39" s="91"/>
      <c r="F39" s="91"/>
      <c r="G39" s="91"/>
      <c r="H39" s="91"/>
      <c r="I39" s="91"/>
      <c r="J39" s="91"/>
      <c r="K39" s="91"/>
      <c r="L39" s="91"/>
      <c r="M39" s="91"/>
      <c r="N39" s="91"/>
      <c r="O39" s="91"/>
      <c r="P39" s="91"/>
      <c r="Q39" s="91"/>
      <c r="R39" s="91"/>
      <c r="S39" s="91"/>
      <c r="T39" s="91"/>
      <c r="U39" s="218">
        <f ca="1">COUNTIFS(申請額一覧!$E$4:$E$503,$B$37&amp;C39,申請額一覧!$K$4:$K$503,"&gt;0")</f>
        <v>0</v>
      </c>
      <c r="V39" s="219"/>
      <c r="W39" s="230" t="s">
        <v>16</v>
      </c>
      <c r="X39" s="231"/>
      <c r="Y39" s="184">
        <f ca="1">SUMIF(申請額一覧!$E$4:$E$503,$B$37&amp;C39,申請額一覧!$K$4:$K$503)</f>
        <v>0</v>
      </c>
      <c r="Z39" s="185"/>
      <c r="AA39" s="185"/>
      <c r="AB39" s="185"/>
      <c r="AC39" s="185"/>
      <c r="AD39" s="185"/>
      <c r="AE39" s="70" t="s">
        <v>132</v>
      </c>
      <c r="AF39" s="100"/>
      <c r="AG39" s="100"/>
      <c r="AH39" s="101"/>
      <c r="AI39" s="101"/>
      <c r="AJ39" s="102"/>
      <c r="AK39" s="102"/>
      <c r="AL39" s="102"/>
      <c r="AM39" s="102"/>
      <c r="AN39" s="71"/>
      <c r="AO39" s="66"/>
    </row>
    <row r="40" spans="1:41" ht="17.25" customHeight="1">
      <c r="A40" s="216"/>
      <c r="B40" s="103">
        <v>14</v>
      </c>
      <c r="C40" s="104" t="s">
        <v>130</v>
      </c>
      <c r="D40" s="91"/>
      <c r="E40" s="91"/>
      <c r="F40" s="91"/>
      <c r="G40" s="91"/>
      <c r="H40" s="91"/>
      <c r="I40" s="91"/>
      <c r="J40" s="91"/>
      <c r="K40" s="91"/>
      <c r="L40" s="91"/>
      <c r="M40" s="91"/>
      <c r="N40" s="91"/>
      <c r="O40" s="91"/>
      <c r="P40" s="91"/>
      <c r="Q40" s="91"/>
      <c r="R40" s="91"/>
      <c r="S40" s="91"/>
      <c r="T40" s="91"/>
      <c r="U40" s="218">
        <f ca="1">COUNTIFS(申請額一覧!$E$4:$E$503,$B$37&amp;C40,申請額一覧!$K$4:$K$503,"&gt;0")</f>
        <v>0</v>
      </c>
      <c r="V40" s="219"/>
      <c r="W40" s="230" t="s">
        <v>16</v>
      </c>
      <c r="X40" s="231"/>
      <c r="Y40" s="184">
        <f ca="1">SUMIF(申請額一覧!$E$4:$E$503,$B$37&amp;C40,申請額一覧!$K$4:$K$503)</f>
        <v>0</v>
      </c>
      <c r="Z40" s="185"/>
      <c r="AA40" s="185"/>
      <c r="AB40" s="185"/>
      <c r="AC40" s="185"/>
      <c r="AD40" s="185"/>
      <c r="AE40" s="70" t="s">
        <v>132</v>
      </c>
      <c r="AF40" s="100"/>
      <c r="AG40" s="100"/>
      <c r="AH40" s="101"/>
      <c r="AI40" s="101"/>
      <c r="AJ40" s="102"/>
      <c r="AK40" s="102"/>
      <c r="AL40" s="102"/>
      <c r="AM40" s="102"/>
      <c r="AN40" s="71"/>
      <c r="AO40" s="66"/>
    </row>
    <row r="41" spans="1:41" ht="17.25" customHeight="1">
      <c r="A41" s="216"/>
      <c r="B41" s="105">
        <v>15</v>
      </c>
      <c r="C41" s="68" t="s">
        <v>18</v>
      </c>
      <c r="D41" s="68"/>
      <c r="E41" s="68"/>
      <c r="F41" s="68"/>
      <c r="G41" s="68"/>
      <c r="H41" s="68"/>
      <c r="I41" s="68"/>
      <c r="J41" s="68"/>
      <c r="K41" s="68"/>
      <c r="L41" s="68"/>
      <c r="M41" s="68"/>
      <c r="N41" s="68"/>
      <c r="O41" s="68"/>
      <c r="P41" s="68"/>
      <c r="Q41" s="68"/>
      <c r="R41" s="68"/>
      <c r="S41" s="68"/>
      <c r="T41" s="68"/>
      <c r="U41" s="218">
        <f ca="1">COUNTIFS(申請額一覧!$E$4:$E$503,C41,申請額一覧!$K$4:$K$503,"&gt;0")</f>
        <v>0</v>
      </c>
      <c r="V41" s="219"/>
      <c r="W41" s="230" t="s">
        <v>16</v>
      </c>
      <c r="X41" s="231"/>
      <c r="Y41" s="184">
        <f ca="1">SUMIF(申請額一覧!$E$4:$E$503,C41,申請額一覧!$K$4:$K$503)</f>
        <v>0</v>
      </c>
      <c r="Z41" s="185"/>
      <c r="AA41" s="185"/>
      <c r="AB41" s="185"/>
      <c r="AC41" s="185"/>
      <c r="AD41" s="185"/>
      <c r="AE41" s="70" t="s">
        <v>132</v>
      </c>
      <c r="AF41" s="221"/>
      <c r="AG41" s="221"/>
      <c r="AH41" s="217"/>
      <c r="AI41" s="217"/>
      <c r="AJ41" s="183"/>
      <c r="AK41" s="183"/>
      <c r="AL41" s="183"/>
      <c r="AM41" s="183"/>
      <c r="AN41" s="71"/>
      <c r="AO41" s="66"/>
    </row>
    <row r="42" spans="1:41" ht="17.25" customHeight="1">
      <c r="A42" s="216"/>
      <c r="B42" s="105">
        <v>16</v>
      </c>
      <c r="C42" s="68" t="s">
        <v>19</v>
      </c>
      <c r="D42" s="68"/>
      <c r="E42" s="68"/>
      <c r="F42" s="68"/>
      <c r="G42" s="68"/>
      <c r="H42" s="68"/>
      <c r="I42" s="68"/>
      <c r="J42" s="68"/>
      <c r="K42" s="68"/>
      <c r="L42" s="68"/>
      <c r="M42" s="68"/>
      <c r="N42" s="68"/>
      <c r="O42" s="68"/>
      <c r="P42" s="68"/>
      <c r="Q42" s="68"/>
      <c r="R42" s="68"/>
      <c r="S42" s="68"/>
      <c r="T42" s="68"/>
      <c r="U42" s="218">
        <f ca="1">COUNTIFS(申請額一覧!$E$4:$E$503,C42,申請額一覧!$K$4:$K$503,"&gt;0")</f>
        <v>0</v>
      </c>
      <c r="V42" s="219"/>
      <c r="W42" s="230" t="s">
        <v>16</v>
      </c>
      <c r="X42" s="231"/>
      <c r="Y42" s="184">
        <f ca="1">SUMIF(申請額一覧!$E$4:$E$503,C42,申請額一覧!$K$4:$K$503)</f>
        <v>0</v>
      </c>
      <c r="Z42" s="185"/>
      <c r="AA42" s="185"/>
      <c r="AB42" s="185"/>
      <c r="AC42" s="185"/>
      <c r="AD42" s="185"/>
      <c r="AE42" s="70" t="s">
        <v>132</v>
      </c>
      <c r="AF42" s="221"/>
      <c r="AG42" s="221"/>
      <c r="AH42" s="217"/>
      <c r="AI42" s="217"/>
      <c r="AJ42" s="183"/>
      <c r="AK42" s="183"/>
      <c r="AL42" s="183"/>
      <c r="AM42" s="183"/>
      <c r="AN42" s="71"/>
      <c r="AO42" s="66"/>
    </row>
    <row r="43" spans="1:41" ht="17.25" customHeight="1">
      <c r="A43" s="216"/>
      <c r="B43" s="106">
        <v>17</v>
      </c>
      <c r="C43" s="68" t="s">
        <v>20</v>
      </c>
      <c r="D43" s="68"/>
      <c r="E43" s="68"/>
      <c r="F43" s="68"/>
      <c r="G43" s="68"/>
      <c r="H43" s="68"/>
      <c r="I43" s="68"/>
      <c r="J43" s="68"/>
      <c r="K43" s="68"/>
      <c r="L43" s="68"/>
      <c r="M43" s="68"/>
      <c r="N43" s="68"/>
      <c r="O43" s="68"/>
      <c r="P43" s="68"/>
      <c r="Q43" s="68"/>
      <c r="R43" s="68"/>
      <c r="S43" s="68"/>
      <c r="T43" s="68"/>
      <c r="U43" s="218">
        <f ca="1">COUNTIFS(申請額一覧!$E$4:$E$503,C43,申請額一覧!$K$4:$K$503,"&gt;0")</f>
        <v>0</v>
      </c>
      <c r="V43" s="219"/>
      <c r="W43" s="230" t="s">
        <v>16</v>
      </c>
      <c r="X43" s="231"/>
      <c r="Y43" s="184">
        <f ca="1">SUMIF(申請額一覧!$E$4:$E$503,C43,申請額一覧!$K$4:$K$503)</f>
        <v>0</v>
      </c>
      <c r="Z43" s="185"/>
      <c r="AA43" s="185"/>
      <c r="AB43" s="185"/>
      <c r="AC43" s="185"/>
      <c r="AD43" s="185"/>
      <c r="AE43" s="70" t="s">
        <v>132</v>
      </c>
      <c r="AF43" s="221"/>
      <c r="AG43" s="221"/>
      <c r="AH43" s="217"/>
      <c r="AI43" s="217"/>
      <c r="AJ43" s="183"/>
      <c r="AK43" s="183"/>
      <c r="AL43" s="183"/>
      <c r="AM43" s="183"/>
      <c r="AN43" s="71"/>
      <c r="AO43" s="66"/>
    </row>
    <row r="44" spans="1:41" ht="17.25" customHeight="1">
      <c r="A44" s="216"/>
      <c r="B44" s="107">
        <v>18</v>
      </c>
      <c r="C44" s="68" t="s">
        <v>21</v>
      </c>
      <c r="D44" s="68"/>
      <c r="E44" s="68"/>
      <c r="F44" s="68"/>
      <c r="G44" s="68"/>
      <c r="H44" s="68"/>
      <c r="I44" s="68"/>
      <c r="J44" s="68"/>
      <c r="K44" s="68"/>
      <c r="L44" s="68"/>
      <c r="M44" s="68"/>
      <c r="N44" s="68"/>
      <c r="O44" s="68"/>
      <c r="P44" s="68"/>
      <c r="Q44" s="68"/>
      <c r="R44" s="68"/>
      <c r="S44" s="68"/>
      <c r="T44" s="68"/>
      <c r="U44" s="218">
        <f ca="1">COUNTIFS(申請額一覧!$E$4:$E$503,C44,申請額一覧!$K$4:$K$503,"&gt;0")</f>
        <v>0</v>
      </c>
      <c r="V44" s="219"/>
      <c r="W44" s="230" t="s">
        <v>16</v>
      </c>
      <c r="X44" s="231"/>
      <c r="Y44" s="184">
        <f ca="1">SUMIF(申請額一覧!$E$4:$E$503,C44,申請額一覧!$K$4:$K$503)</f>
        <v>0</v>
      </c>
      <c r="Z44" s="185"/>
      <c r="AA44" s="185"/>
      <c r="AB44" s="185"/>
      <c r="AC44" s="185"/>
      <c r="AD44" s="185"/>
      <c r="AE44" s="70" t="s">
        <v>132</v>
      </c>
      <c r="AF44" s="221"/>
      <c r="AG44" s="221"/>
      <c r="AH44" s="217"/>
      <c r="AI44" s="217"/>
      <c r="AJ44" s="183"/>
      <c r="AK44" s="183"/>
      <c r="AL44" s="183"/>
      <c r="AM44" s="183"/>
      <c r="AN44" s="71"/>
      <c r="AO44" s="66"/>
    </row>
    <row r="45" spans="1:41" ht="17.25" customHeight="1">
      <c r="A45" s="216"/>
      <c r="B45" s="108">
        <v>19</v>
      </c>
      <c r="C45" s="68" t="s">
        <v>22</v>
      </c>
      <c r="D45" s="68"/>
      <c r="E45" s="68"/>
      <c r="F45" s="68"/>
      <c r="G45" s="68"/>
      <c r="H45" s="68"/>
      <c r="I45" s="68"/>
      <c r="J45" s="68"/>
      <c r="K45" s="68"/>
      <c r="L45" s="68"/>
      <c r="M45" s="68"/>
      <c r="N45" s="68"/>
      <c r="O45" s="68"/>
      <c r="P45" s="68"/>
      <c r="Q45" s="68"/>
      <c r="R45" s="68"/>
      <c r="S45" s="68"/>
      <c r="T45" s="68"/>
      <c r="U45" s="218">
        <f ca="1">COUNTIFS(申請額一覧!$E$4:$E$503,C45,申請額一覧!$K$4:$K$503,"&gt;0")</f>
        <v>0</v>
      </c>
      <c r="V45" s="219"/>
      <c r="W45" s="230" t="s">
        <v>16</v>
      </c>
      <c r="X45" s="231"/>
      <c r="Y45" s="184">
        <f ca="1">SUMIF(申請額一覧!$E$4:$E$503,C45,申請額一覧!$K$4:$K$503)</f>
        <v>0</v>
      </c>
      <c r="Z45" s="185"/>
      <c r="AA45" s="185"/>
      <c r="AB45" s="185"/>
      <c r="AC45" s="185"/>
      <c r="AD45" s="185"/>
      <c r="AE45" s="70" t="s">
        <v>132</v>
      </c>
      <c r="AF45" s="221"/>
      <c r="AG45" s="221"/>
      <c r="AH45" s="217"/>
      <c r="AI45" s="217"/>
      <c r="AJ45" s="183"/>
      <c r="AK45" s="183"/>
      <c r="AL45" s="183"/>
      <c r="AM45" s="183"/>
      <c r="AN45" s="71"/>
      <c r="AO45" s="66"/>
    </row>
    <row r="46" spans="1:41" ht="17.25" customHeight="1">
      <c r="A46" s="216"/>
      <c r="B46" s="108">
        <v>20</v>
      </c>
      <c r="C46" s="68" t="s">
        <v>23</v>
      </c>
      <c r="D46" s="68"/>
      <c r="E46" s="68"/>
      <c r="F46" s="68"/>
      <c r="G46" s="68"/>
      <c r="H46" s="68"/>
      <c r="I46" s="68"/>
      <c r="J46" s="68"/>
      <c r="K46" s="68"/>
      <c r="L46" s="68"/>
      <c r="M46" s="68"/>
      <c r="N46" s="68"/>
      <c r="O46" s="68"/>
      <c r="P46" s="68"/>
      <c r="Q46" s="68"/>
      <c r="R46" s="68"/>
      <c r="S46" s="68"/>
      <c r="T46" s="68"/>
      <c r="U46" s="218">
        <f ca="1">COUNTIFS(申請額一覧!$E$4:$E$503,C46,申請額一覧!$K$4:$K$503,"&gt;0")</f>
        <v>0</v>
      </c>
      <c r="V46" s="219"/>
      <c r="W46" s="230" t="s">
        <v>16</v>
      </c>
      <c r="X46" s="231"/>
      <c r="Y46" s="184">
        <f ca="1">SUMIF(申請額一覧!$E$4:$E$503,C46,申請額一覧!$K$4:$K$503)</f>
        <v>0</v>
      </c>
      <c r="Z46" s="185"/>
      <c r="AA46" s="185"/>
      <c r="AB46" s="185"/>
      <c r="AC46" s="185"/>
      <c r="AD46" s="185"/>
      <c r="AE46" s="70" t="s">
        <v>132</v>
      </c>
      <c r="AF46" s="221"/>
      <c r="AG46" s="221"/>
      <c r="AH46" s="217"/>
      <c r="AI46" s="217"/>
      <c r="AJ46" s="183"/>
      <c r="AK46" s="183"/>
      <c r="AL46" s="183"/>
      <c r="AM46" s="183"/>
      <c r="AN46" s="71"/>
      <c r="AO46" s="66"/>
    </row>
    <row r="47" spans="1:41" ht="17.25" customHeight="1" thickBot="1">
      <c r="A47" s="216"/>
      <c r="B47" s="108">
        <v>21</v>
      </c>
      <c r="C47" s="77" t="s">
        <v>45</v>
      </c>
      <c r="D47" s="77"/>
      <c r="E47" s="77"/>
      <c r="F47" s="77"/>
      <c r="G47" s="77"/>
      <c r="H47" s="77"/>
      <c r="I47" s="77"/>
      <c r="J47" s="77"/>
      <c r="K47" s="77"/>
      <c r="L47" s="77"/>
      <c r="M47" s="77"/>
      <c r="N47" s="77"/>
      <c r="O47" s="77"/>
      <c r="P47" s="77"/>
      <c r="Q47" s="77"/>
      <c r="R47" s="77"/>
      <c r="S47" s="77"/>
      <c r="T47" s="77"/>
      <c r="U47" s="279">
        <f ca="1">COUNTIFS(申請額一覧!$E$4:$E$503,C47,申請額一覧!$K$4:$K$503,"&gt;0")</f>
        <v>0</v>
      </c>
      <c r="V47" s="280"/>
      <c r="W47" s="240" t="s">
        <v>16</v>
      </c>
      <c r="X47" s="241"/>
      <c r="Y47" s="256">
        <f ca="1">SUMIF(申請額一覧!$E$4:$E$503,C47,申請額一覧!$K$4:$K$503)</f>
        <v>0</v>
      </c>
      <c r="Z47" s="257"/>
      <c r="AA47" s="257"/>
      <c r="AB47" s="257"/>
      <c r="AC47" s="257"/>
      <c r="AD47" s="257"/>
      <c r="AE47" s="78" t="s">
        <v>132</v>
      </c>
      <c r="AF47" s="221"/>
      <c r="AG47" s="221"/>
      <c r="AH47" s="217"/>
      <c r="AI47" s="217"/>
      <c r="AJ47" s="183"/>
      <c r="AK47" s="183"/>
      <c r="AL47" s="183"/>
      <c r="AM47" s="183"/>
      <c r="AN47" s="71"/>
      <c r="AO47" s="66"/>
    </row>
    <row r="48" spans="1:41" ht="17.25" customHeight="1" thickBot="1">
      <c r="A48" s="287" t="s">
        <v>30</v>
      </c>
      <c r="B48" s="288"/>
      <c r="C48" s="288"/>
      <c r="D48" s="288"/>
      <c r="E48" s="288"/>
      <c r="F48" s="288"/>
      <c r="G48" s="288"/>
      <c r="H48" s="288"/>
      <c r="I48" s="288"/>
      <c r="J48" s="288"/>
      <c r="K48" s="288"/>
      <c r="L48" s="288"/>
      <c r="M48" s="288"/>
      <c r="N48" s="288"/>
      <c r="O48" s="288"/>
      <c r="P48" s="288"/>
      <c r="Q48" s="288"/>
      <c r="R48" s="288"/>
      <c r="S48" s="288"/>
      <c r="T48" s="289"/>
      <c r="U48" s="252">
        <f ca="1">SUM(U38:V47)</f>
        <v>0</v>
      </c>
      <c r="V48" s="253"/>
      <c r="W48" s="254" t="s">
        <v>16</v>
      </c>
      <c r="X48" s="255"/>
      <c r="Y48" s="244">
        <f ca="1">SUM(Y38:AD47)</f>
        <v>0</v>
      </c>
      <c r="Z48" s="245"/>
      <c r="AA48" s="245"/>
      <c r="AB48" s="245"/>
      <c r="AC48" s="245"/>
      <c r="AD48" s="245"/>
      <c r="AE48" s="79" t="s">
        <v>132</v>
      </c>
      <c r="AF48" s="221"/>
      <c r="AG48" s="221"/>
      <c r="AH48" s="217"/>
      <c r="AI48" s="217"/>
      <c r="AJ48" s="183"/>
      <c r="AK48" s="183"/>
      <c r="AL48" s="183"/>
      <c r="AM48" s="183"/>
      <c r="AN48" s="71"/>
      <c r="AO48" s="66"/>
    </row>
    <row r="49" spans="1:41" ht="17.25" customHeight="1">
      <c r="A49" s="265" t="s">
        <v>44</v>
      </c>
      <c r="B49" s="106">
        <v>22</v>
      </c>
      <c r="C49" s="63" t="s">
        <v>24</v>
      </c>
      <c r="D49" s="63"/>
      <c r="E49" s="63"/>
      <c r="F49" s="63"/>
      <c r="G49" s="63"/>
      <c r="H49" s="63"/>
      <c r="I49" s="63"/>
      <c r="J49" s="63"/>
      <c r="K49" s="63"/>
      <c r="L49" s="63"/>
      <c r="M49" s="63"/>
      <c r="N49" s="63"/>
      <c r="O49" s="63"/>
      <c r="P49" s="63"/>
      <c r="Q49" s="63"/>
      <c r="R49" s="63"/>
      <c r="S49" s="63"/>
      <c r="T49" s="63"/>
      <c r="U49" s="222">
        <f ca="1">COUNTIFS(申請額一覧!$E$4:$E$503,C49,申請額一覧!$K$4:$K$503,"&gt;0")</f>
        <v>0</v>
      </c>
      <c r="V49" s="223"/>
      <c r="W49" s="224" t="s">
        <v>16</v>
      </c>
      <c r="X49" s="225"/>
      <c r="Y49" s="237">
        <f ca="1">SUMIF(申請額一覧!$E$4:$E$503,C49,申請額一覧!$K$4:$K$503)</f>
        <v>0</v>
      </c>
      <c r="Z49" s="238"/>
      <c r="AA49" s="238"/>
      <c r="AB49" s="238"/>
      <c r="AC49" s="238"/>
      <c r="AD49" s="238"/>
      <c r="AE49" s="81" t="s">
        <v>132</v>
      </c>
      <c r="AF49" s="221"/>
      <c r="AG49" s="221"/>
      <c r="AH49" s="217"/>
      <c r="AI49" s="217"/>
      <c r="AJ49" s="183"/>
      <c r="AK49" s="183"/>
      <c r="AL49" s="183"/>
      <c r="AM49" s="183"/>
      <c r="AN49" s="71"/>
      <c r="AO49" s="66"/>
    </row>
    <row r="50" spans="1:41" ht="17.25" customHeight="1" thickBot="1">
      <c r="A50" s="265"/>
      <c r="B50" s="108">
        <v>23</v>
      </c>
      <c r="C50" s="50" t="s">
        <v>25</v>
      </c>
      <c r="D50" s="50"/>
      <c r="E50" s="50"/>
      <c r="F50" s="50"/>
      <c r="G50" s="50"/>
      <c r="H50" s="50"/>
      <c r="I50" s="50"/>
      <c r="J50" s="50"/>
      <c r="K50" s="50"/>
      <c r="L50" s="50"/>
      <c r="M50" s="50"/>
      <c r="N50" s="50"/>
      <c r="O50" s="50"/>
      <c r="P50" s="50"/>
      <c r="Q50" s="50"/>
      <c r="R50" s="50"/>
      <c r="S50" s="50"/>
      <c r="T50" s="50"/>
      <c r="U50" s="262">
        <f ca="1">COUNTIFS(申請額一覧!$E$4:$E$503,C50,申請額一覧!$K$4:$K$503,"&gt;0")</f>
        <v>0</v>
      </c>
      <c r="V50" s="263"/>
      <c r="W50" s="217" t="s">
        <v>16</v>
      </c>
      <c r="X50" s="264"/>
      <c r="Y50" s="258">
        <f ca="1">SUMIF(申請額一覧!$E$4:$E$503,C50,申請額一覧!$K$4:$K$503)</f>
        <v>0</v>
      </c>
      <c r="Z50" s="259"/>
      <c r="AA50" s="259"/>
      <c r="AB50" s="259"/>
      <c r="AC50" s="259"/>
      <c r="AD50" s="259"/>
      <c r="AE50" s="109" t="s">
        <v>132</v>
      </c>
      <c r="AF50" s="221"/>
      <c r="AG50" s="221"/>
      <c r="AH50" s="217"/>
      <c r="AI50" s="217"/>
      <c r="AJ50" s="183"/>
      <c r="AK50" s="183"/>
      <c r="AL50" s="183"/>
      <c r="AM50" s="183"/>
      <c r="AN50" s="71"/>
      <c r="AO50" s="66"/>
    </row>
    <row r="51" spans="1:41" ht="17.25" customHeight="1" thickBot="1">
      <c r="A51" s="287" t="s">
        <v>30</v>
      </c>
      <c r="B51" s="288"/>
      <c r="C51" s="288"/>
      <c r="D51" s="288"/>
      <c r="E51" s="288"/>
      <c r="F51" s="288"/>
      <c r="G51" s="288"/>
      <c r="H51" s="288"/>
      <c r="I51" s="288"/>
      <c r="J51" s="288"/>
      <c r="K51" s="288"/>
      <c r="L51" s="288"/>
      <c r="M51" s="288"/>
      <c r="N51" s="288"/>
      <c r="O51" s="288"/>
      <c r="P51" s="288"/>
      <c r="Q51" s="288"/>
      <c r="R51" s="288"/>
      <c r="S51" s="288"/>
      <c r="T51" s="289"/>
      <c r="U51" s="252">
        <f ca="1">SUM(U49:V50)</f>
        <v>0</v>
      </c>
      <c r="V51" s="253"/>
      <c r="W51" s="254" t="s">
        <v>16</v>
      </c>
      <c r="X51" s="255"/>
      <c r="Y51" s="244">
        <f ca="1">SUM(Y49:AD50)</f>
        <v>0</v>
      </c>
      <c r="Z51" s="245"/>
      <c r="AA51" s="245"/>
      <c r="AB51" s="245"/>
      <c r="AC51" s="245"/>
      <c r="AD51" s="245"/>
      <c r="AE51" s="79" t="s">
        <v>132</v>
      </c>
      <c r="AF51" s="221"/>
      <c r="AG51" s="221"/>
      <c r="AH51" s="217"/>
      <c r="AI51" s="217"/>
      <c r="AJ51" s="183"/>
      <c r="AK51" s="183"/>
      <c r="AL51" s="183"/>
      <c r="AM51" s="183"/>
      <c r="AN51" s="71"/>
      <c r="AO51" s="66"/>
    </row>
    <row r="52" spans="1:41" ht="17.25" customHeight="1">
      <c r="A52" s="216" t="s">
        <v>27</v>
      </c>
      <c r="B52" s="99" t="s">
        <v>115</v>
      </c>
      <c r="C52" s="96"/>
      <c r="D52" s="91"/>
      <c r="E52" s="91"/>
      <c r="F52" s="91"/>
      <c r="G52" s="91"/>
      <c r="H52" s="91"/>
      <c r="I52" s="91"/>
      <c r="J52" s="91"/>
      <c r="K52" s="91"/>
      <c r="L52" s="91"/>
      <c r="M52" s="91"/>
      <c r="N52" s="91"/>
      <c r="O52" s="91"/>
      <c r="P52" s="91"/>
      <c r="Q52" s="91"/>
      <c r="R52" s="91"/>
      <c r="S52" s="91"/>
      <c r="T52" s="63"/>
      <c r="U52" s="266"/>
      <c r="V52" s="267"/>
      <c r="W52" s="268"/>
      <c r="X52" s="269"/>
      <c r="Y52" s="260"/>
      <c r="Z52" s="261"/>
      <c r="AA52" s="261"/>
      <c r="AB52" s="261"/>
      <c r="AC52" s="261"/>
      <c r="AD52" s="261"/>
      <c r="AE52" s="110"/>
      <c r="AF52" s="248"/>
      <c r="AG52" s="248"/>
      <c r="AH52" s="249"/>
      <c r="AI52" s="249"/>
      <c r="AJ52" s="186"/>
      <c r="AK52" s="186"/>
      <c r="AL52" s="186"/>
      <c r="AM52" s="186"/>
      <c r="AN52" s="87"/>
      <c r="AO52" s="88"/>
    </row>
    <row r="53" spans="1:41" ht="17.25" customHeight="1">
      <c r="A53" s="216"/>
      <c r="B53" s="89">
        <v>24</v>
      </c>
      <c r="C53" s="97" t="s">
        <v>99</v>
      </c>
      <c r="D53" s="91"/>
      <c r="E53" s="91"/>
      <c r="F53" s="91"/>
      <c r="G53" s="91"/>
      <c r="H53" s="91"/>
      <c r="I53" s="91"/>
      <c r="J53" s="91"/>
      <c r="K53" s="91"/>
      <c r="L53" s="91"/>
      <c r="M53" s="91"/>
      <c r="N53" s="91"/>
      <c r="O53" s="91"/>
      <c r="P53" s="91"/>
      <c r="Q53" s="91"/>
      <c r="R53" s="91"/>
      <c r="S53" s="91"/>
      <c r="T53" s="63"/>
      <c r="U53" s="218">
        <f ca="1">COUNTIFS(申請額一覧!$E$4:$E$503,$B$52&amp;C53,申請額一覧!$K$4:$K$503,"&gt;0")</f>
        <v>0</v>
      </c>
      <c r="V53" s="219"/>
      <c r="W53" s="230" t="s">
        <v>16</v>
      </c>
      <c r="X53" s="231"/>
      <c r="Y53" s="184">
        <f ca="1">SUMIF(申請額一覧!$E$4:$E$503,$B$52&amp;C53,申請額一覧!$K$4:$K$503)</f>
        <v>0</v>
      </c>
      <c r="Z53" s="185"/>
      <c r="AA53" s="185"/>
      <c r="AB53" s="185"/>
      <c r="AC53" s="185"/>
      <c r="AD53" s="185"/>
      <c r="AE53" s="70" t="s">
        <v>132</v>
      </c>
      <c r="AF53" s="92"/>
      <c r="AG53" s="92"/>
      <c r="AH53" s="93"/>
      <c r="AI53" s="93"/>
      <c r="AJ53" s="94"/>
      <c r="AK53" s="94"/>
      <c r="AL53" s="94"/>
      <c r="AM53" s="94"/>
      <c r="AN53" s="87"/>
      <c r="AO53" s="88"/>
    </row>
    <row r="54" spans="1:41" ht="17.25" customHeight="1">
      <c r="A54" s="216"/>
      <c r="B54" s="95">
        <v>25</v>
      </c>
      <c r="C54" s="111" t="s">
        <v>100</v>
      </c>
      <c r="D54" s="91"/>
      <c r="E54" s="91"/>
      <c r="F54" s="91"/>
      <c r="G54" s="91"/>
      <c r="H54" s="91"/>
      <c r="I54" s="91"/>
      <c r="J54" s="91"/>
      <c r="K54" s="91"/>
      <c r="L54" s="91"/>
      <c r="M54" s="91"/>
      <c r="N54" s="91"/>
      <c r="O54" s="91"/>
      <c r="P54" s="91"/>
      <c r="Q54" s="91"/>
      <c r="R54" s="91"/>
      <c r="S54" s="91"/>
      <c r="T54" s="69"/>
      <c r="U54" s="218">
        <f ca="1">COUNTIFS(申請額一覧!$E$4:$E$503,$B$52&amp;C54,申請額一覧!$K$4:$K$503,"&gt;0")</f>
        <v>0</v>
      </c>
      <c r="V54" s="219"/>
      <c r="W54" s="230" t="s">
        <v>16</v>
      </c>
      <c r="X54" s="231"/>
      <c r="Y54" s="184">
        <f ca="1">SUMIF(申請額一覧!$E$4:$E$503,$B$52&amp;C54,申請額一覧!$K$4:$K$503)</f>
        <v>0</v>
      </c>
      <c r="Z54" s="185"/>
      <c r="AA54" s="185"/>
      <c r="AB54" s="185"/>
      <c r="AC54" s="185"/>
      <c r="AD54" s="185"/>
      <c r="AE54" s="70" t="s">
        <v>132</v>
      </c>
      <c r="AF54" s="100"/>
      <c r="AG54" s="100"/>
      <c r="AH54" s="101"/>
      <c r="AI54" s="101"/>
      <c r="AJ54" s="102"/>
      <c r="AK54" s="102"/>
      <c r="AL54" s="102"/>
      <c r="AM54" s="102"/>
      <c r="AN54" s="71"/>
      <c r="AO54" s="66"/>
    </row>
    <row r="55" spans="1:41" ht="17.25" customHeight="1">
      <c r="A55" s="216"/>
      <c r="B55" s="95">
        <v>26</v>
      </c>
      <c r="C55" s="112" t="s">
        <v>101</v>
      </c>
      <c r="D55" s="91"/>
      <c r="E55" s="91"/>
      <c r="F55" s="91"/>
      <c r="G55" s="91"/>
      <c r="H55" s="91"/>
      <c r="I55" s="91"/>
      <c r="J55" s="91"/>
      <c r="K55" s="91"/>
      <c r="L55" s="91"/>
      <c r="M55" s="91"/>
      <c r="N55" s="91"/>
      <c r="O55" s="91"/>
      <c r="P55" s="91"/>
      <c r="Q55" s="91"/>
      <c r="R55" s="91"/>
      <c r="S55" s="91"/>
      <c r="T55" s="63"/>
      <c r="U55" s="218">
        <f ca="1">COUNTIFS(申請額一覧!$E$4:$E$503,$B$52&amp;C55,申請額一覧!$K$4:$K$503,"&gt;0")</f>
        <v>0</v>
      </c>
      <c r="V55" s="219"/>
      <c r="W55" s="230" t="s">
        <v>16</v>
      </c>
      <c r="X55" s="231"/>
      <c r="Y55" s="184">
        <f ca="1">SUMIF(申請額一覧!$E$4:$E$503,$B$52&amp;C55,申請額一覧!$K$4:$K$503)</f>
        <v>0</v>
      </c>
      <c r="Z55" s="185"/>
      <c r="AA55" s="185"/>
      <c r="AB55" s="185"/>
      <c r="AC55" s="185"/>
      <c r="AD55" s="185"/>
      <c r="AE55" s="70" t="s">
        <v>132</v>
      </c>
      <c r="AF55" s="100"/>
      <c r="AG55" s="100"/>
      <c r="AH55" s="101"/>
      <c r="AI55" s="101"/>
      <c r="AJ55" s="102"/>
      <c r="AK55" s="102"/>
      <c r="AL55" s="102"/>
      <c r="AM55" s="102"/>
      <c r="AN55" s="71"/>
      <c r="AO55" s="66"/>
    </row>
    <row r="56" spans="1:41" ht="17.25" customHeight="1">
      <c r="A56" s="216"/>
      <c r="B56" s="103">
        <v>27</v>
      </c>
      <c r="C56" s="113" t="s">
        <v>102</v>
      </c>
      <c r="D56" s="91"/>
      <c r="E56" s="91"/>
      <c r="F56" s="91"/>
      <c r="G56" s="91"/>
      <c r="H56" s="91"/>
      <c r="I56" s="91"/>
      <c r="J56" s="91"/>
      <c r="K56" s="91"/>
      <c r="L56" s="91"/>
      <c r="M56" s="91"/>
      <c r="N56" s="91"/>
      <c r="O56" s="91"/>
      <c r="P56" s="91"/>
      <c r="Q56" s="91"/>
      <c r="R56" s="91"/>
      <c r="S56" s="91"/>
      <c r="T56" s="63"/>
      <c r="U56" s="218">
        <f ca="1">COUNTIFS(申請額一覧!$E$4:$E$503,$B$52&amp;C56,申請額一覧!$K$4:$K$503,"&gt;0")</f>
        <v>0</v>
      </c>
      <c r="V56" s="219"/>
      <c r="W56" s="230" t="s">
        <v>16</v>
      </c>
      <c r="X56" s="231"/>
      <c r="Y56" s="184">
        <f ca="1">SUMIF(申請額一覧!$E$4:$E$503,$B$52&amp;C56,申請額一覧!$K$4:$K$503)</f>
        <v>0</v>
      </c>
      <c r="Z56" s="185"/>
      <c r="AA56" s="185"/>
      <c r="AB56" s="185"/>
      <c r="AC56" s="185"/>
      <c r="AD56" s="185"/>
      <c r="AE56" s="70" t="s">
        <v>132</v>
      </c>
      <c r="AF56" s="100"/>
      <c r="AG56" s="100"/>
      <c r="AH56" s="101"/>
      <c r="AI56" s="101"/>
      <c r="AJ56" s="102"/>
      <c r="AK56" s="102"/>
      <c r="AL56" s="102"/>
      <c r="AM56" s="102"/>
      <c r="AN56" s="71"/>
      <c r="AO56" s="66"/>
    </row>
    <row r="57" spans="1:41" ht="17.25" customHeight="1">
      <c r="A57" s="216"/>
      <c r="B57" s="114">
        <v>28</v>
      </c>
      <c r="C57" s="91" t="s">
        <v>103</v>
      </c>
      <c r="D57" s="91"/>
      <c r="E57" s="91"/>
      <c r="F57" s="91"/>
      <c r="G57" s="91"/>
      <c r="H57" s="91"/>
      <c r="I57" s="91"/>
      <c r="J57" s="91"/>
      <c r="K57" s="91"/>
      <c r="L57" s="91"/>
      <c r="M57" s="91"/>
      <c r="N57" s="91"/>
      <c r="O57" s="91"/>
      <c r="P57" s="91"/>
      <c r="Q57" s="91"/>
      <c r="R57" s="91"/>
      <c r="S57" s="91"/>
      <c r="T57" s="63"/>
      <c r="U57" s="218">
        <f ca="1">COUNTIFS(申請額一覧!$E$4:$E$503,$B$52&amp;C57,申請額一覧!$K$4:$K$503,"&gt;0")</f>
        <v>0</v>
      </c>
      <c r="V57" s="219"/>
      <c r="W57" s="230" t="s">
        <v>16</v>
      </c>
      <c r="X57" s="231"/>
      <c r="Y57" s="184">
        <f ca="1">SUMIF(申請額一覧!$E$4:$E$503,$B$52&amp;C57,申請額一覧!$K$4:$K$503)</f>
        <v>0</v>
      </c>
      <c r="Z57" s="185"/>
      <c r="AA57" s="185"/>
      <c r="AB57" s="185"/>
      <c r="AC57" s="185"/>
      <c r="AD57" s="185"/>
      <c r="AE57" s="70" t="s">
        <v>132</v>
      </c>
      <c r="AF57" s="100"/>
      <c r="AG57" s="100"/>
      <c r="AH57" s="101"/>
      <c r="AI57" s="101"/>
      <c r="AJ57" s="102"/>
      <c r="AK57" s="102"/>
      <c r="AL57" s="102"/>
      <c r="AM57" s="102"/>
      <c r="AN57" s="71"/>
      <c r="AO57" s="66"/>
    </row>
    <row r="58" spans="1:41" ht="17.25" customHeight="1">
      <c r="A58" s="216"/>
      <c r="B58" s="115" t="s">
        <v>116</v>
      </c>
      <c r="C58" s="83"/>
      <c r="D58" s="83"/>
      <c r="E58" s="83"/>
      <c r="F58" s="83"/>
      <c r="G58" s="83"/>
      <c r="H58" s="83"/>
      <c r="I58" s="83"/>
      <c r="J58" s="83"/>
      <c r="K58" s="83"/>
      <c r="L58" s="83"/>
      <c r="M58" s="83"/>
      <c r="N58" s="83"/>
      <c r="O58" s="83"/>
      <c r="P58" s="83"/>
      <c r="Q58" s="83"/>
      <c r="R58" s="83"/>
      <c r="S58" s="83"/>
      <c r="T58" s="68"/>
      <c r="U58" s="218"/>
      <c r="V58" s="219"/>
      <c r="W58" s="230"/>
      <c r="X58" s="231"/>
      <c r="Y58" s="184"/>
      <c r="Z58" s="185"/>
      <c r="AA58" s="185"/>
      <c r="AB58" s="185"/>
      <c r="AC58" s="185"/>
      <c r="AD58" s="185"/>
      <c r="AE58" s="70"/>
      <c r="AF58" s="221"/>
      <c r="AG58" s="221"/>
      <c r="AH58" s="217"/>
      <c r="AI58" s="217"/>
      <c r="AJ58" s="183"/>
      <c r="AK58" s="183"/>
      <c r="AL58" s="183"/>
      <c r="AM58" s="183"/>
      <c r="AN58" s="71"/>
      <c r="AO58" s="66"/>
    </row>
    <row r="59" spans="1:41" ht="17.25" customHeight="1">
      <c r="A59" s="216"/>
      <c r="B59" s="103">
        <v>29</v>
      </c>
      <c r="C59" s="83" t="s">
        <v>118</v>
      </c>
      <c r="D59" s="83"/>
      <c r="E59" s="83"/>
      <c r="F59" s="83"/>
      <c r="G59" s="83"/>
      <c r="H59" s="83"/>
      <c r="I59" s="83"/>
      <c r="J59" s="83"/>
      <c r="K59" s="83"/>
      <c r="L59" s="83"/>
      <c r="M59" s="83"/>
      <c r="N59" s="83"/>
      <c r="O59" s="83"/>
      <c r="P59" s="83"/>
      <c r="Q59" s="83"/>
      <c r="R59" s="83"/>
      <c r="S59" s="83"/>
      <c r="T59" s="68"/>
      <c r="U59" s="218">
        <f ca="1">COUNTIFS(申請額一覧!$E$4:$E$503,$B$58&amp;C59,申請額一覧!$K$4:$K$503,"&gt;0")</f>
        <v>0</v>
      </c>
      <c r="V59" s="219"/>
      <c r="W59" s="230" t="s">
        <v>16</v>
      </c>
      <c r="X59" s="231"/>
      <c r="Y59" s="184">
        <f ca="1">SUMIF(申請額一覧!$E$4:$E$503,$B$58&amp;C59,申請額一覧!$K$4:$K$503)</f>
        <v>0</v>
      </c>
      <c r="Z59" s="185"/>
      <c r="AA59" s="185"/>
      <c r="AB59" s="185"/>
      <c r="AC59" s="185"/>
      <c r="AD59" s="185"/>
      <c r="AE59" s="70" t="s">
        <v>132</v>
      </c>
      <c r="AF59" s="100"/>
      <c r="AG59" s="100"/>
      <c r="AH59" s="101"/>
      <c r="AI59" s="101"/>
      <c r="AJ59" s="102"/>
      <c r="AK59" s="102"/>
      <c r="AL59" s="102"/>
      <c r="AM59" s="102"/>
      <c r="AN59" s="71"/>
      <c r="AO59" s="66"/>
    </row>
    <row r="60" spans="1:41" ht="17.25" customHeight="1">
      <c r="A60" s="216"/>
      <c r="B60" s="103">
        <v>30</v>
      </c>
      <c r="C60" s="83" t="s">
        <v>104</v>
      </c>
      <c r="D60" s="83"/>
      <c r="E60" s="83"/>
      <c r="F60" s="83"/>
      <c r="G60" s="83"/>
      <c r="H60" s="83"/>
      <c r="I60" s="83"/>
      <c r="J60" s="83"/>
      <c r="K60" s="83"/>
      <c r="L60" s="83"/>
      <c r="M60" s="83"/>
      <c r="N60" s="83"/>
      <c r="O60" s="83"/>
      <c r="P60" s="83"/>
      <c r="Q60" s="83"/>
      <c r="R60" s="83"/>
      <c r="S60" s="83"/>
      <c r="T60" s="68"/>
      <c r="U60" s="218">
        <f ca="1">COUNTIFS(申請額一覧!$E$4:$E$503,$B$58&amp;C60,申請額一覧!$K$4:$K$503,"&gt;0")</f>
        <v>0</v>
      </c>
      <c r="V60" s="219"/>
      <c r="W60" s="230" t="s">
        <v>16</v>
      </c>
      <c r="X60" s="231"/>
      <c r="Y60" s="184">
        <f ca="1">SUMIF(申請額一覧!$E$4:$E$503,$B$58&amp;C60,申請額一覧!$K$4:$K$503)</f>
        <v>0</v>
      </c>
      <c r="Z60" s="185"/>
      <c r="AA60" s="185"/>
      <c r="AB60" s="185"/>
      <c r="AC60" s="185"/>
      <c r="AD60" s="185"/>
      <c r="AE60" s="70" t="s">
        <v>132</v>
      </c>
      <c r="AF60" s="100"/>
      <c r="AG60" s="100"/>
      <c r="AH60" s="101"/>
      <c r="AI60" s="101"/>
      <c r="AJ60" s="102"/>
      <c r="AK60" s="102"/>
      <c r="AL60" s="102"/>
      <c r="AM60" s="102"/>
      <c r="AN60" s="71"/>
      <c r="AO60" s="66"/>
    </row>
    <row r="61" spans="1:41" ht="17.25" customHeight="1">
      <c r="A61" s="216"/>
      <c r="B61" s="82" t="s">
        <v>119</v>
      </c>
      <c r="C61" s="83"/>
      <c r="D61" s="83"/>
      <c r="E61" s="83"/>
      <c r="F61" s="83"/>
      <c r="G61" s="83"/>
      <c r="H61" s="83"/>
      <c r="I61" s="83"/>
      <c r="J61" s="83"/>
      <c r="K61" s="83"/>
      <c r="L61" s="83"/>
      <c r="M61" s="83"/>
      <c r="N61" s="83"/>
      <c r="O61" s="83"/>
      <c r="P61" s="83"/>
      <c r="Q61" s="83"/>
      <c r="R61" s="83"/>
      <c r="S61" s="83"/>
      <c r="T61" s="68"/>
      <c r="U61" s="218"/>
      <c r="V61" s="219"/>
      <c r="W61" s="230"/>
      <c r="X61" s="231"/>
      <c r="Y61" s="184"/>
      <c r="Z61" s="185"/>
      <c r="AA61" s="185"/>
      <c r="AB61" s="185"/>
      <c r="AC61" s="185"/>
      <c r="AD61" s="185"/>
      <c r="AE61" s="70"/>
      <c r="AF61" s="221"/>
      <c r="AG61" s="221"/>
      <c r="AH61" s="217"/>
      <c r="AI61" s="217"/>
      <c r="AJ61" s="183"/>
      <c r="AK61" s="183"/>
      <c r="AL61" s="183"/>
      <c r="AM61" s="183"/>
      <c r="AN61" s="71"/>
      <c r="AO61" s="66"/>
    </row>
    <row r="62" spans="1:41" ht="17.25" customHeight="1">
      <c r="A62" s="216"/>
      <c r="B62" s="116">
        <v>31</v>
      </c>
      <c r="C62" s="113" t="s">
        <v>99</v>
      </c>
      <c r="D62" s="83"/>
      <c r="E62" s="83"/>
      <c r="F62" s="83"/>
      <c r="G62" s="83"/>
      <c r="H62" s="83"/>
      <c r="I62" s="83"/>
      <c r="J62" s="83"/>
      <c r="K62" s="83"/>
      <c r="L62" s="83"/>
      <c r="M62" s="83"/>
      <c r="N62" s="83"/>
      <c r="O62" s="83"/>
      <c r="P62" s="83"/>
      <c r="Q62" s="83"/>
      <c r="R62" s="83"/>
      <c r="S62" s="83"/>
      <c r="T62" s="68"/>
      <c r="U62" s="218">
        <f ca="1">COUNTIFS(申請額一覧!$E$4:$E$503,$B$61&amp;C62,申請額一覧!$K$4:$K$503,"&gt;0")</f>
        <v>0</v>
      </c>
      <c r="V62" s="219"/>
      <c r="W62" s="230" t="s">
        <v>16</v>
      </c>
      <c r="X62" s="231"/>
      <c r="Y62" s="184">
        <f ca="1">SUMIF(申請額一覧!$E$4:$E$503,$B$61&amp;C62,申請額一覧!$K$4:$K$503)</f>
        <v>0</v>
      </c>
      <c r="Z62" s="185"/>
      <c r="AA62" s="185"/>
      <c r="AB62" s="185"/>
      <c r="AC62" s="185"/>
      <c r="AD62" s="185"/>
      <c r="AE62" s="70" t="s">
        <v>132</v>
      </c>
      <c r="AF62" s="100"/>
      <c r="AG62" s="100"/>
      <c r="AH62" s="101"/>
      <c r="AI62" s="101"/>
      <c r="AJ62" s="102"/>
      <c r="AK62" s="102"/>
      <c r="AL62" s="102"/>
      <c r="AM62" s="102"/>
      <c r="AN62" s="71"/>
      <c r="AO62" s="66"/>
    </row>
    <row r="63" spans="1:41" ht="17.25" customHeight="1">
      <c r="A63" s="216"/>
      <c r="B63" s="103">
        <v>32</v>
      </c>
      <c r="C63" s="83" t="s">
        <v>100</v>
      </c>
      <c r="D63" s="83"/>
      <c r="E63" s="83"/>
      <c r="F63" s="83"/>
      <c r="G63" s="83"/>
      <c r="H63" s="83"/>
      <c r="I63" s="83"/>
      <c r="J63" s="83"/>
      <c r="K63" s="83"/>
      <c r="L63" s="83"/>
      <c r="M63" s="83"/>
      <c r="N63" s="83"/>
      <c r="O63" s="83"/>
      <c r="P63" s="83"/>
      <c r="Q63" s="83"/>
      <c r="R63" s="83"/>
      <c r="S63" s="83"/>
      <c r="T63" s="68"/>
      <c r="U63" s="218">
        <f ca="1">COUNTIFS(申請額一覧!$E$4:$E$503,$B$61&amp;C63,申請額一覧!$K$4:$K$503,"&gt;0")</f>
        <v>0</v>
      </c>
      <c r="V63" s="219"/>
      <c r="W63" s="230" t="s">
        <v>16</v>
      </c>
      <c r="X63" s="231"/>
      <c r="Y63" s="184">
        <f ca="1">SUMIF(申請額一覧!$E$4:$E$503,$B$61&amp;C63,申請額一覧!$K$4:$K$503)</f>
        <v>0</v>
      </c>
      <c r="Z63" s="185"/>
      <c r="AA63" s="185"/>
      <c r="AB63" s="185"/>
      <c r="AC63" s="185"/>
      <c r="AD63" s="185"/>
      <c r="AE63" s="70" t="s">
        <v>132</v>
      </c>
      <c r="AF63" s="100"/>
      <c r="AG63" s="100"/>
      <c r="AH63" s="101"/>
      <c r="AI63" s="101"/>
      <c r="AJ63" s="102"/>
      <c r="AK63" s="102"/>
      <c r="AL63" s="102"/>
      <c r="AM63" s="102"/>
      <c r="AN63" s="71"/>
      <c r="AO63" s="66"/>
    </row>
    <row r="64" spans="1:41" ht="17.25" customHeight="1">
      <c r="A64" s="216"/>
      <c r="B64" s="89">
        <v>33</v>
      </c>
      <c r="C64" s="83" t="s">
        <v>101</v>
      </c>
      <c r="D64" s="83"/>
      <c r="E64" s="83"/>
      <c r="F64" s="83"/>
      <c r="G64" s="83"/>
      <c r="H64" s="83"/>
      <c r="I64" s="83"/>
      <c r="J64" s="83"/>
      <c r="K64" s="83"/>
      <c r="L64" s="83"/>
      <c r="M64" s="83"/>
      <c r="N64" s="83"/>
      <c r="O64" s="83"/>
      <c r="P64" s="83"/>
      <c r="Q64" s="83"/>
      <c r="R64" s="83"/>
      <c r="S64" s="83"/>
      <c r="T64" s="68"/>
      <c r="U64" s="218">
        <f ca="1">COUNTIFS(申請額一覧!$E$4:$E$503,$B$61&amp;C64,申請額一覧!$K$4:$K$503,"&gt;0")</f>
        <v>0</v>
      </c>
      <c r="V64" s="219"/>
      <c r="W64" s="230" t="s">
        <v>16</v>
      </c>
      <c r="X64" s="231"/>
      <c r="Y64" s="184">
        <f ca="1">SUMIF(申請額一覧!$E$4:$E$503,$B$61&amp;C64,申請額一覧!$K$4:$K$503)</f>
        <v>0</v>
      </c>
      <c r="Z64" s="185"/>
      <c r="AA64" s="185"/>
      <c r="AB64" s="185"/>
      <c r="AC64" s="185"/>
      <c r="AD64" s="185"/>
      <c r="AE64" s="70" t="s">
        <v>132</v>
      </c>
      <c r="AF64" s="100"/>
      <c r="AG64" s="100"/>
      <c r="AH64" s="101"/>
      <c r="AI64" s="101"/>
      <c r="AJ64" s="102"/>
      <c r="AK64" s="102"/>
      <c r="AL64" s="102"/>
      <c r="AM64" s="102"/>
      <c r="AN64" s="71"/>
      <c r="AO64" s="66"/>
    </row>
    <row r="65" spans="1:41" ht="17.25" customHeight="1">
      <c r="A65" s="216"/>
      <c r="B65" s="103">
        <v>34</v>
      </c>
      <c r="C65" s="83" t="s">
        <v>102</v>
      </c>
      <c r="D65" s="83"/>
      <c r="E65" s="83"/>
      <c r="F65" s="83"/>
      <c r="G65" s="83"/>
      <c r="H65" s="83"/>
      <c r="I65" s="83"/>
      <c r="J65" s="83"/>
      <c r="K65" s="83"/>
      <c r="L65" s="83"/>
      <c r="M65" s="83"/>
      <c r="N65" s="83"/>
      <c r="O65" s="83"/>
      <c r="P65" s="83"/>
      <c r="Q65" s="83"/>
      <c r="R65" s="83"/>
      <c r="S65" s="83"/>
      <c r="T65" s="68"/>
      <c r="U65" s="218">
        <f ca="1">COUNTIFS(申請額一覧!$E$4:$E$503,$B$61&amp;C65,申請額一覧!$K$4:$K$503,"&gt;0")</f>
        <v>0</v>
      </c>
      <c r="V65" s="219"/>
      <c r="W65" s="230" t="s">
        <v>16</v>
      </c>
      <c r="X65" s="231"/>
      <c r="Y65" s="184">
        <f ca="1">SUMIF(申請額一覧!$E$4:$E$503,$B$61&amp;C65,申請額一覧!$K$4:$K$503)</f>
        <v>0</v>
      </c>
      <c r="Z65" s="185"/>
      <c r="AA65" s="185"/>
      <c r="AB65" s="185"/>
      <c r="AC65" s="185"/>
      <c r="AD65" s="185"/>
      <c r="AE65" s="70" t="s">
        <v>132</v>
      </c>
      <c r="AF65" s="100"/>
      <c r="AG65" s="100"/>
      <c r="AH65" s="101"/>
      <c r="AI65" s="101"/>
      <c r="AJ65" s="102"/>
      <c r="AK65" s="102"/>
      <c r="AL65" s="102"/>
      <c r="AM65" s="102"/>
      <c r="AN65" s="71"/>
      <c r="AO65" s="66"/>
    </row>
    <row r="66" spans="1:41" ht="17.25" customHeight="1">
      <c r="A66" s="216"/>
      <c r="B66" s="114">
        <v>35</v>
      </c>
      <c r="C66" s="83" t="s">
        <v>103</v>
      </c>
      <c r="D66" s="83"/>
      <c r="E66" s="83"/>
      <c r="F66" s="83"/>
      <c r="G66" s="83"/>
      <c r="H66" s="83"/>
      <c r="I66" s="83"/>
      <c r="J66" s="83"/>
      <c r="K66" s="83"/>
      <c r="L66" s="83"/>
      <c r="M66" s="83"/>
      <c r="N66" s="83"/>
      <c r="O66" s="83"/>
      <c r="P66" s="83"/>
      <c r="Q66" s="83"/>
      <c r="R66" s="83"/>
      <c r="S66" s="83"/>
      <c r="T66" s="68"/>
      <c r="U66" s="218">
        <f ca="1">COUNTIFS(申請額一覧!$E$4:$E$503,$B$61&amp;C66,申請額一覧!$K$4:$K$503,"&gt;0")</f>
        <v>0</v>
      </c>
      <c r="V66" s="219"/>
      <c r="W66" s="230" t="s">
        <v>16</v>
      </c>
      <c r="X66" s="231"/>
      <c r="Y66" s="184">
        <f ca="1">SUMIF(申請額一覧!$E$4:$E$503,$B$61&amp;C66,申請額一覧!$K$4:$K$503)</f>
        <v>0</v>
      </c>
      <c r="Z66" s="185"/>
      <c r="AA66" s="185"/>
      <c r="AB66" s="185"/>
      <c r="AC66" s="185"/>
      <c r="AD66" s="185"/>
      <c r="AE66" s="70" t="s">
        <v>132</v>
      </c>
      <c r="AF66" s="100"/>
      <c r="AG66" s="100"/>
      <c r="AH66" s="101"/>
      <c r="AI66" s="101"/>
      <c r="AJ66" s="102"/>
      <c r="AK66" s="102"/>
      <c r="AL66" s="102"/>
      <c r="AM66" s="102"/>
      <c r="AN66" s="71"/>
      <c r="AO66" s="66"/>
    </row>
    <row r="67" spans="1:41" ht="17.25" customHeight="1">
      <c r="A67" s="216"/>
      <c r="B67" s="115" t="s">
        <v>120</v>
      </c>
      <c r="C67" s="83"/>
      <c r="D67" s="83"/>
      <c r="E67" s="83"/>
      <c r="F67" s="83"/>
      <c r="G67" s="83"/>
      <c r="H67" s="83"/>
      <c r="I67" s="83"/>
      <c r="J67" s="83"/>
      <c r="K67" s="83"/>
      <c r="L67" s="83"/>
      <c r="M67" s="83"/>
      <c r="N67" s="83"/>
      <c r="O67" s="83"/>
      <c r="P67" s="83"/>
      <c r="Q67" s="83"/>
      <c r="R67" s="83"/>
      <c r="S67" s="83"/>
      <c r="T67" s="68"/>
      <c r="U67" s="218"/>
      <c r="V67" s="219"/>
      <c r="W67" s="230"/>
      <c r="X67" s="231"/>
      <c r="Y67" s="184"/>
      <c r="Z67" s="185"/>
      <c r="AA67" s="185"/>
      <c r="AB67" s="185"/>
      <c r="AC67" s="185"/>
      <c r="AD67" s="185"/>
      <c r="AE67" s="70"/>
      <c r="AF67" s="221"/>
      <c r="AG67" s="221"/>
      <c r="AH67" s="217"/>
      <c r="AI67" s="217"/>
      <c r="AJ67" s="183"/>
      <c r="AK67" s="183"/>
      <c r="AL67" s="183"/>
      <c r="AM67" s="183"/>
      <c r="AN67" s="71"/>
      <c r="AO67" s="66"/>
    </row>
    <row r="68" spans="1:41" ht="17.25" customHeight="1">
      <c r="A68" s="216"/>
      <c r="B68" s="103">
        <v>36</v>
      </c>
      <c r="C68" s="83" t="s">
        <v>121</v>
      </c>
      <c r="D68" s="83"/>
      <c r="E68" s="83"/>
      <c r="F68" s="83"/>
      <c r="G68" s="83"/>
      <c r="H68" s="83"/>
      <c r="I68" s="83"/>
      <c r="J68" s="83"/>
      <c r="K68" s="83"/>
      <c r="L68" s="83"/>
      <c r="M68" s="83"/>
      <c r="N68" s="83"/>
      <c r="O68" s="83"/>
      <c r="P68" s="83"/>
      <c r="Q68" s="83"/>
      <c r="R68" s="83"/>
      <c r="S68" s="83"/>
      <c r="T68" s="68"/>
      <c r="U68" s="218">
        <f ca="1">COUNTIFS(申請額一覧!$E$4:$E$503,$B$67&amp;C68,申請額一覧!$K$4:$K$503,"&gt;0")</f>
        <v>0</v>
      </c>
      <c r="V68" s="219"/>
      <c r="W68" s="230" t="s">
        <v>16</v>
      </c>
      <c r="X68" s="231"/>
      <c r="Y68" s="184">
        <f ca="1">SUMIF(申請額一覧!$E$4:$E$503,$B$67&amp;C68,申請額一覧!$K$4:$K$503)</f>
        <v>0</v>
      </c>
      <c r="Z68" s="185"/>
      <c r="AA68" s="185"/>
      <c r="AB68" s="185"/>
      <c r="AC68" s="185"/>
      <c r="AD68" s="185"/>
      <c r="AE68" s="70" t="s">
        <v>132</v>
      </c>
      <c r="AF68" s="100"/>
      <c r="AG68" s="100"/>
      <c r="AH68" s="101"/>
      <c r="AI68" s="101"/>
      <c r="AJ68" s="102"/>
      <c r="AK68" s="102"/>
      <c r="AL68" s="102"/>
      <c r="AM68" s="102"/>
      <c r="AN68" s="71"/>
      <c r="AO68" s="66"/>
    </row>
    <row r="69" spans="1:41" ht="17.25" customHeight="1">
      <c r="A69" s="216"/>
      <c r="B69" s="89">
        <v>37</v>
      </c>
      <c r="C69" s="83" t="s">
        <v>106</v>
      </c>
      <c r="D69" s="83"/>
      <c r="E69" s="83"/>
      <c r="F69" s="83"/>
      <c r="G69" s="83"/>
      <c r="H69" s="83"/>
      <c r="I69" s="83"/>
      <c r="J69" s="83"/>
      <c r="K69" s="83"/>
      <c r="L69" s="83"/>
      <c r="M69" s="83"/>
      <c r="N69" s="83"/>
      <c r="O69" s="83"/>
      <c r="P69" s="83"/>
      <c r="Q69" s="83"/>
      <c r="R69" s="83"/>
      <c r="S69" s="83"/>
      <c r="T69" s="68"/>
      <c r="U69" s="218">
        <f ca="1">COUNTIFS(申請額一覧!$E$4:$E$503,$B$67&amp;C69,申請額一覧!$K$4:$K$503,"&gt;0")</f>
        <v>0</v>
      </c>
      <c r="V69" s="219"/>
      <c r="W69" s="230" t="s">
        <v>16</v>
      </c>
      <c r="X69" s="231"/>
      <c r="Y69" s="184">
        <f ca="1">SUMIF(申請額一覧!$E$4:$E$503,$B$67&amp;C69,申請額一覧!$K$4:$K$503)</f>
        <v>0</v>
      </c>
      <c r="Z69" s="185"/>
      <c r="AA69" s="185"/>
      <c r="AB69" s="185"/>
      <c r="AC69" s="185"/>
      <c r="AD69" s="185"/>
      <c r="AE69" s="70" t="s">
        <v>132</v>
      </c>
      <c r="AF69" s="100"/>
      <c r="AG69" s="100"/>
      <c r="AH69" s="101"/>
      <c r="AI69" s="101"/>
      <c r="AJ69" s="102"/>
      <c r="AK69" s="102"/>
      <c r="AL69" s="102"/>
      <c r="AM69" s="102"/>
      <c r="AN69" s="71"/>
      <c r="AO69" s="66"/>
    </row>
    <row r="70" spans="1:41" ht="17.25" customHeight="1">
      <c r="A70" s="216"/>
      <c r="B70" s="95">
        <v>38</v>
      </c>
      <c r="C70" s="83" t="s">
        <v>100</v>
      </c>
      <c r="D70" s="83"/>
      <c r="E70" s="83"/>
      <c r="F70" s="83"/>
      <c r="G70" s="83"/>
      <c r="H70" s="83"/>
      <c r="I70" s="83"/>
      <c r="J70" s="83"/>
      <c r="K70" s="83"/>
      <c r="L70" s="83"/>
      <c r="M70" s="83"/>
      <c r="N70" s="83"/>
      <c r="O70" s="83"/>
      <c r="P70" s="83"/>
      <c r="Q70" s="83"/>
      <c r="R70" s="83"/>
      <c r="S70" s="83"/>
      <c r="T70" s="68"/>
      <c r="U70" s="218">
        <f ca="1">COUNTIFS(申請額一覧!$E$4:$E$503,$B$67&amp;C70,申請額一覧!$K$4:$K$503,"&gt;0")</f>
        <v>0</v>
      </c>
      <c r="V70" s="219"/>
      <c r="W70" s="230" t="s">
        <v>16</v>
      </c>
      <c r="X70" s="231"/>
      <c r="Y70" s="184">
        <f ca="1">SUMIF(申請額一覧!$E$4:$E$503,$B$67&amp;C70,申請額一覧!$K$4:$K$503)</f>
        <v>0</v>
      </c>
      <c r="Z70" s="185"/>
      <c r="AA70" s="185"/>
      <c r="AB70" s="185"/>
      <c r="AC70" s="185"/>
      <c r="AD70" s="185"/>
      <c r="AE70" s="70" t="s">
        <v>132</v>
      </c>
      <c r="AF70" s="100"/>
      <c r="AG70" s="100"/>
      <c r="AH70" s="101"/>
      <c r="AI70" s="101"/>
      <c r="AJ70" s="102"/>
      <c r="AK70" s="102"/>
      <c r="AL70" s="102"/>
      <c r="AM70" s="102"/>
      <c r="AN70" s="71"/>
      <c r="AO70" s="66"/>
    </row>
    <row r="71" spans="1:41" ht="17.25" customHeight="1">
      <c r="A71" s="216"/>
      <c r="B71" s="103">
        <v>39</v>
      </c>
      <c r="C71" s="83" t="s">
        <v>101</v>
      </c>
      <c r="D71" s="83"/>
      <c r="E71" s="83"/>
      <c r="F71" s="83"/>
      <c r="G71" s="83"/>
      <c r="H71" s="83"/>
      <c r="I71" s="83"/>
      <c r="J71" s="83"/>
      <c r="K71" s="83"/>
      <c r="L71" s="83"/>
      <c r="M71" s="83"/>
      <c r="N71" s="83"/>
      <c r="O71" s="83"/>
      <c r="P71" s="83"/>
      <c r="Q71" s="83"/>
      <c r="R71" s="83"/>
      <c r="S71" s="83"/>
      <c r="T71" s="68"/>
      <c r="U71" s="218">
        <f ca="1">COUNTIFS(申請額一覧!$E$4:$E$503,$B$67&amp;C71,申請額一覧!$K$4:$K$503,"&gt;0")</f>
        <v>0</v>
      </c>
      <c r="V71" s="219"/>
      <c r="W71" s="230" t="s">
        <v>16</v>
      </c>
      <c r="X71" s="231"/>
      <c r="Y71" s="184">
        <f ca="1">SUMIF(申請額一覧!$E$4:$E$503,$B$67&amp;C71,申請額一覧!$K$4:$K$503)</f>
        <v>0</v>
      </c>
      <c r="Z71" s="185"/>
      <c r="AA71" s="185"/>
      <c r="AB71" s="185"/>
      <c r="AC71" s="185"/>
      <c r="AD71" s="185"/>
      <c r="AE71" s="70" t="s">
        <v>132</v>
      </c>
      <c r="AF71" s="100"/>
      <c r="AG71" s="100"/>
      <c r="AH71" s="101"/>
      <c r="AI71" s="101"/>
      <c r="AJ71" s="102"/>
      <c r="AK71" s="102"/>
      <c r="AL71" s="102"/>
      <c r="AM71" s="102"/>
      <c r="AN71" s="71"/>
      <c r="AO71" s="66"/>
    </row>
    <row r="72" spans="1:41" ht="17.25" customHeight="1">
      <c r="A72" s="216"/>
      <c r="B72" s="114">
        <v>40</v>
      </c>
      <c r="C72" s="83" t="s">
        <v>178</v>
      </c>
      <c r="D72" s="83"/>
      <c r="E72" s="83"/>
      <c r="F72" s="83"/>
      <c r="G72" s="83"/>
      <c r="H72" s="83"/>
      <c r="I72" s="83"/>
      <c r="J72" s="83"/>
      <c r="K72" s="83"/>
      <c r="L72" s="83"/>
      <c r="M72" s="83"/>
      <c r="N72" s="83"/>
      <c r="O72" s="83"/>
      <c r="P72" s="83"/>
      <c r="Q72" s="83"/>
      <c r="R72" s="83"/>
      <c r="S72" s="83"/>
      <c r="T72" s="68"/>
      <c r="U72" s="218">
        <f ca="1">COUNTIFS(申請額一覧!$E$4:$E$503,$B$67&amp;C72,申請額一覧!$K$4:$K$503,"&gt;0")</f>
        <v>0</v>
      </c>
      <c r="V72" s="219"/>
      <c r="W72" s="230" t="s">
        <v>16</v>
      </c>
      <c r="X72" s="231"/>
      <c r="Y72" s="184">
        <f ca="1">SUMIF(申請額一覧!$E$4:$E$503,$B$67&amp;C72,申請額一覧!$K$4:$K$503)</f>
        <v>0</v>
      </c>
      <c r="Z72" s="185"/>
      <c r="AA72" s="185"/>
      <c r="AB72" s="185"/>
      <c r="AC72" s="185"/>
      <c r="AD72" s="185"/>
      <c r="AE72" s="70" t="s">
        <v>132</v>
      </c>
      <c r="AF72" s="100"/>
      <c r="AG72" s="100"/>
      <c r="AH72" s="101"/>
      <c r="AI72" s="101"/>
      <c r="AJ72" s="102"/>
      <c r="AK72" s="102"/>
      <c r="AL72" s="102"/>
      <c r="AM72" s="102"/>
      <c r="AN72" s="71"/>
      <c r="AO72" s="66"/>
    </row>
    <row r="73" spans="1:41" ht="17.25" customHeight="1">
      <c r="A73" s="216"/>
      <c r="B73" s="115" t="s">
        <v>122</v>
      </c>
      <c r="C73" s="83"/>
      <c r="D73" s="83"/>
      <c r="E73" s="83"/>
      <c r="F73" s="83"/>
      <c r="G73" s="83"/>
      <c r="H73" s="83"/>
      <c r="I73" s="83"/>
      <c r="J73" s="83"/>
      <c r="K73" s="83"/>
      <c r="L73" s="83"/>
      <c r="M73" s="83"/>
      <c r="N73" s="83"/>
      <c r="O73" s="83"/>
      <c r="P73" s="83"/>
      <c r="Q73" s="83"/>
      <c r="R73" s="83"/>
      <c r="S73" s="83"/>
      <c r="T73" s="68"/>
      <c r="U73" s="218"/>
      <c r="V73" s="219"/>
      <c r="W73" s="230"/>
      <c r="X73" s="231"/>
      <c r="Y73" s="184"/>
      <c r="Z73" s="185"/>
      <c r="AA73" s="185"/>
      <c r="AB73" s="185"/>
      <c r="AC73" s="185"/>
      <c r="AD73" s="185"/>
      <c r="AE73" s="70"/>
      <c r="AF73" s="221"/>
      <c r="AG73" s="221"/>
      <c r="AH73" s="217"/>
      <c r="AI73" s="217"/>
      <c r="AJ73" s="183"/>
      <c r="AK73" s="183"/>
      <c r="AL73" s="183"/>
      <c r="AM73" s="183"/>
      <c r="AN73" s="71"/>
      <c r="AO73" s="66"/>
    </row>
    <row r="74" spans="1:41" ht="17.25" customHeight="1">
      <c r="A74" s="216"/>
      <c r="B74" s="95">
        <v>41</v>
      </c>
      <c r="C74" s="83" t="s">
        <v>121</v>
      </c>
      <c r="D74" s="83"/>
      <c r="E74" s="83"/>
      <c r="F74" s="83"/>
      <c r="G74" s="83"/>
      <c r="H74" s="83"/>
      <c r="I74" s="83"/>
      <c r="J74" s="83"/>
      <c r="K74" s="83"/>
      <c r="L74" s="83"/>
      <c r="M74" s="83"/>
      <c r="N74" s="83"/>
      <c r="O74" s="83"/>
      <c r="P74" s="83"/>
      <c r="Q74" s="83"/>
      <c r="R74" s="83"/>
      <c r="S74" s="83"/>
      <c r="T74" s="68"/>
      <c r="U74" s="218">
        <f ca="1">COUNTIFS(申請額一覧!$E$4:$E$503,$B$73&amp;C74,申請額一覧!$K$4:$K$503,"&gt;0")</f>
        <v>0</v>
      </c>
      <c r="V74" s="219"/>
      <c r="W74" s="230" t="s">
        <v>16</v>
      </c>
      <c r="X74" s="231"/>
      <c r="Y74" s="184">
        <f ca="1">SUMIF(申請額一覧!$E$4:$E$503,$B$73&amp;C74,申請額一覧!$K$4:$K$503)</f>
        <v>0</v>
      </c>
      <c r="Z74" s="185"/>
      <c r="AA74" s="185"/>
      <c r="AB74" s="185"/>
      <c r="AC74" s="185"/>
      <c r="AD74" s="185"/>
      <c r="AE74" s="70" t="s">
        <v>132</v>
      </c>
      <c r="AF74" s="100"/>
      <c r="AG74" s="100"/>
      <c r="AH74" s="101"/>
      <c r="AI74" s="101"/>
      <c r="AJ74" s="102"/>
      <c r="AK74" s="102"/>
      <c r="AL74" s="102"/>
      <c r="AM74" s="102"/>
      <c r="AN74" s="71"/>
      <c r="AO74" s="66"/>
    </row>
    <row r="75" spans="1:41" ht="17.25" customHeight="1">
      <c r="A75" s="216"/>
      <c r="B75" s="95">
        <v>42</v>
      </c>
      <c r="C75" s="83" t="s">
        <v>106</v>
      </c>
      <c r="D75" s="83"/>
      <c r="E75" s="83"/>
      <c r="F75" s="83"/>
      <c r="G75" s="83"/>
      <c r="H75" s="83"/>
      <c r="I75" s="83"/>
      <c r="J75" s="83"/>
      <c r="K75" s="83"/>
      <c r="L75" s="83"/>
      <c r="M75" s="83"/>
      <c r="N75" s="83"/>
      <c r="O75" s="83"/>
      <c r="P75" s="83"/>
      <c r="Q75" s="83"/>
      <c r="R75" s="83"/>
      <c r="S75" s="83"/>
      <c r="T75" s="68"/>
      <c r="U75" s="218">
        <f ca="1">COUNTIFS(申請額一覧!$E$4:$E$503,$B$73&amp;C75,申請額一覧!$K$4:$K$503,"&gt;0")</f>
        <v>0</v>
      </c>
      <c r="V75" s="219"/>
      <c r="W75" s="230" t="s">
        <v>16</v>
      </c>
      <c r="X75" s="231"/>
      <c r="Y75" s="184">
        <f ca="1">SUMIF(申請額一覧!$E$4:$E$503,$B$73&amp;C75,申請額一覧!$K$4:$K$503)</f>
        <v>0</v>
      </c>
      <c r="Z75" s="185"/>
      <c r="AA75" s="185"/>
      <c r="AB75" s="185"/>
      <c r="AC75" s="185"/>
      <c r="AD75" s="185"/>
      <c r="AE75" s="70" t="s">
        <v>132</v>
      </c>
      <c r="AF75" s="100"/>
      <c r="AG75" s="100"/>
      <c r="AH75" s="101"/>
      <c r="AI75" s="101"/>
      <c r="AJ75" s="102"/>
      <c r="AK75" s="102"/>
      <c r="AL75" s="102"/>
      <c r="AM75" s="102"/>
      <c r="AN75" s="71"/>
      <c r="AO75" s="66"/>
    </row>
    <row r="76" spans="1:41" ht="17.25" customHeight="1">
      <c r="A76" s="216"/>
      <c r="B76" s="95">
        <v>43</v>
      </c>
      <c r="C76" s="83" t="s">
        <v>100</v>
      </c>
      <c r="D76" s="83"/>
      <c r="E76" s="83"/>
      <c r="F76" s="83"/>
      <c r="G76" s="83"/>
      <c r="H76" s="83"/>
      <c r="I76" s="83"/>
      <c r="J76" s="83"/>
      <c r="K76" s="83"/>
      <c r="L76" s="83"/>
      <c r="M76" s="83"/>
      <c r="N76" s="83"/>
      <c r="O76" s="83"/>
      <c r="P76" s="83"/>
      <c r="Q76" s="83"/>
      <c r="R76" s="83"/>
      <c r="S76" s="83"/>
      <c r="T76" s="68"/>
      <c r="U76" s="218">
        <f ca="1">COUNTIFS(申請額一覧!$E$4:$E$503,$B$73&amp;C76,申請額一覧!$K$4:$K$503,"&gt;0")</f>
        <v>0</v>
      </c>
      <c r="V76" s="219"/>
      <c r="W76" s="230" t="s">
        <v>16</v>
      </c>
      <c r="X76" s="231"/>
      <c r="Y76" s="184">
        <f ca="1">SUMIF(申請額一覧!$E$4:$E$503,$B$73&amp;C76,申請額一覧!$K$4:$K$503)</f>
        <v>0</v>
      </c>
      <c r="Z76" s="185"/>
      <c r="AA76" s="185"/>
      <c r="AB76" s="185"/>
      <c r="AC76" s="185"/>
      <c r="AD76" s="185"/>
      <c r="AE76" s="70" t="s">
        <v>132</v>
      </c>
      <c r="AF76" s="100"/>
      <c r="AG76" s="100"/>
      <c r="AH76" s="101"/>
      <c r="AI76" s="101"/>
      <c r="AJ76" s="102"/>
      <c r="AK76" s="102"/>
      <c r="AL76" s="102"/>
      <c r="AM76" s="102"/>
      <c r="AN76" s="71"/>
      <c r="AO76" s="66"/>
    </row>
    <row r="77" spans="1:41" ht="17.25" customHeight="1">
      <c r="A77" s="216"/>
      <c r="B77" s="103">
        <v>44</v>
      </c>
      <c r="C77" s="83" t="s">
        <v>101</v>
      </c>
      <c r="D77" s="83"/>
      <c r="E77" s="83"/>
      <c r="F77" s="83"/>
      <c r="G77" s="83"/>
      <c r="H77" s="83"/>
      <c r="I77" s="83"/>
      <c r="J77" s="83"/>
      <c r="K77" s="83"/>
      <c r="L77" s="83"/>
      <c r="M77" s="83"/>
      <c r="N77" s="83"/>
      <c r="O77" s="83"/>
      <c r="P77" s="83"/>
      <c r="Q77" s="83"/>
      <c r="R77" s="83"/>
      <c r="S77" s="83"/>
      <c r="T77" s="68"/>
      <c r="U77" s="218">
        <f ca="1">COUNTIFS(申請額一覧!$E$4:$E$503,$B$73&amp;C77,申請額一覧!$K$4:$K$503,"&gt;0")</f>
        <v>0</v>
      </c>
      <c r="V77" s="219"/>
      <c r="W77" s="230" t="s">
        <v>16</v>
      </c>
      <c r="X77" s="231"/>
      <c r="Y77" s="184">
        <f ca="1">SUMIF(申請額一覧!$E$4:$E$503,$B$73&amp;C77,申請額一覧!$K$4:$K$503)</f>
        <v>0</v>
      </c>
      <c r="Z77" s="185"/>
      <c r="AA77" s="185"/>
      <c r="AB77" s="185"/>
      <c r="AC77" s="185"/>
      <c r="AD77" s="185"/>
      <c r="AE77" s="70" t="s">
        <v>132</v>
      </c>
      <c r="AF77" s="100"/>
      <c r="AG77" s="100"/>
      <c r="AH77" s="101"/>
      <c r="AI77" s="101"/>
      <c r="AJ77" s="102"/>
      <c r="AK77" s="102"/>
      <c r="AL77" s="102"/>
      <c r="AM77" s="102"/>
      <c r="AN77" s="71"/>
      <c r="AO77" s="66"/>
    </row>
    <row r="78" spans="1:41" ht="17.25" customHeight="1">
      <c r="A78" s="216"/>
      <c r="B78" s="114">
        <v>45</v>
      </c>
      <c r="C78" s="83" t="s">
        <v>178</v>
      </c>
      <c r="D78" s="83"/>
      <c r="E78" s="83"/>
      <c r="F78" s="83"/>
      <c r="G78" s="83"/>
      <c r="H78" s="83"/>
      <c r="I78" s="83"/>
      <c r="J78" s="83"/>
      <c r="K78" s="83"/>
      <c r="L78" s="83"/>
      <c r="M78" s="83"/>
      <c r="N78" s="83"/>
      <c r="O78" s="83"/>
      <c r="P78" s="83"/>
      <c r="Q78" s="83"/>
      <c r="R78" s="83"/>
      <c r="S78" s="83"/>
      <c r="T78" s="68"/>
      <c r="U78" s="218">
        <f ca="1">COUNTIFS(申請額一覧!$E$4:$E$503,$B$73&amp;C78,申請額一覧!$K$4:$K$503,"&gt;0")</f>
        <v>0</v>
      </c>
      <c r="V78" s="219"/>
      <c r="W78" s="230" t="s">
        <v>16</v>
      </c>
      <c r="X78" s="231"/>
      <c r="Y78" s="184">
        <f ca="1">SUMIF(申請額一覧!$E$4:$E$503,$B$73&amp;C78,申請額一覧!$K$4:$K$503)</f>
        <v>0</v>
      </c>
      <c r="Z78" s="185"/>
      <c r="AA78" s="185"/>
      <c r="AB78" s="185"/>
      <c r="AC78" s="185"/>
      <c r="AD78" s="185"/>
      <c r="AE78" s="70" t="s">
        <v>132</v>
      </c>
      <c r="AF78" s="100"/>
      <c r="AG78" s="100"/>
      <c r="AH78" s="101"/>
      <c r="AI78" s="101"/>
      <c r="AJ78" s="102"/>
      <c r="AK78" s="102"/>
      <c r="AL78" s="102"/>
      <c r="AM78" s="102"/>
      <c r="AN78" s="71"/>
      <c r="AO78" s="66"/>
    </row>
    <row r="79" spans="1:41" ht="17.25" customHeight="1">
      <c r="A79" s="216"/>
      <c r="B79" s="82" t="s">
        <v>123</v>
      </c>
      <c r="C79" s="83"/>
      <c r="D79" s="83"/>
      <c r="E79" s="83"/>
      <c r="F79" s="83"/>
      <c r="G79" s="83"/>
      <c r="H79" s="83"/>
      <c r="I79" s="83"/>
      <c r="J79" s="83"/>
      <c r="K79" s="83"/>
      <c r="L79" s="83"/>
      <c r="M79" s="83"/>
      <c r="N79" s="83"/>
      <c r="O79" s="83"/>
      <c r="P79" s="83"/>
      <c r="Q79" s="83"/>
      <c r="R79" s="83"/>
      <c r="S79" s="83"/>
      <c r="T79" s="68"/>
      <c r="U79" s="218"/>
      <c r="V79" s="219"/>
      <c r="W79" s="230"/>
      <c r="X79" s="231"/>
      <c r="Y79" s="184"/>
      <c r="Z79" s="185"/>
      <c r="AA79" s="185"/>
      <c r="AB79" s="185"/>
      <c r="AC79" s="185"/>
      <c r="AD79" s="185"/>
      <c r="AE79" s="70"/>
      <c r="AF79" s="221"/>
      <c r="AG79" s="221"/>
      <c r="AH79" s="217"/>
      <c r="AI79" s="217"/>
      <c r="AJ79" s="183"/>
      <c r="AK79" s="183"/>
      <c r="AL79" s="183"/>
      <c r="AM79" s="183"/>
      <c r="AN79" s="71"/>
      <c r="AO79" s="66"/>
    </row>
    <row r="80" spans="1:41" ht="17.25" customHeight="1">
      <c r="A80" s="216"/>
      <c r="B80" s="103">
        <v>46</v>
      </c>
      <c r="C80" s="83" t="s">
        <v>124</v>
      </c>
      <c r="D80" s="83"/>
      <c r="E80" s="83"/>
      <c r="F80" s="83"/>
      <c r="G80" s="83"/>
      <c r="H80" s="83"/>
      <c r="I80" s="83"/>
      <c r="J80" s="83"/>
      <c r="K80" s="83"/>
      <c r="L80" s="83"/>
      <c r="M80" s="83"/>
      <c r="N80" s="83"/>
      <c r="O80" s="83"/>
      <c r="P80" s="83"/>
      <c r="Q80" s="83"/>
      <c r="R80" s="83"/>
      <c r="S80" s="83"/>
      <c r="T80" s="68"/>
      <c r="U80" s="218">
        <f ca="1">COUNTIFS(申請額一覧!$E$4:$E$503,$B$79&amp;C80,申請額一覧!$K$4:$K$503,"&gt;0")</f>
        <v>0</v>
      </c>
      <c r="V80" s="219"/>
      <c r="W80" s="230" t="s">
        <v>16</v>
      </c>
      <c r="X80" s="231"/>
      <c r="Y80" s="184">
        <f ca="1">SUMIF(申請額一覧!$E$4:$E$503,$B$79&amp;C80,申請額一覧!$K$4:$K$503)</f>
        <v>0</v>
      </c>
      <c r="Z80" s="185"/>
      <c r="AA80" s="185"/>
      <c r="AB80" s="185"/>
      <c r="AC80" s="185"/>
      <c r="AD80" s="185"/>
      <c r="AE80" s="70" t="s">
        <v>132</v>
      </c>
      <c r="AF80" s="100"/>
      <c r="AG80" s="100"/>
      <c r="AH80" s="101"/>
      <c r="AI80" s="101"/>
      <c r="AJ80" s="102"/>
      <c r="AK80" s="102"/>
      <c r="AL80" s="102"/>
      <c r="AM80" s="102"/>
      <c r="AN80" s="71"/>
      <c r="AO80" s="66"/>
    </row>
    <row r="81" spans="1:41" ht="17.25" customHeight="1">
      <c r="A81" s="216"/>
      <c r="B81" s="114">
        <v>47</v>
      </c>
      <c r="C81" s="83" t="s">
        <v>109</v>
      </c>
      <c r="D81" s="83"/>
      <c r="E81" s="83"/>
      <c r="F81" s="83"/>
      <c r="G81" s="83"/>
      <c r="H81" s="83"/>
      <c r="I81" s="83"/>
      <c r="J81" s="83"/>
      <c r="K81" s="83"/>
      <c r="L81" s="83"/>
      <c r="M81" s="83"/>
      <c r="N81" s="83"/>
      <c r="O81" s="83"/>
      <c r="P81" s="83"/>
      <c r="Q81" s="83"/>
      <c r="R81" s="83"/>
      <c r="S81" s="83"/>
      <c r="T81" s="68"/>
      <c r="U81" s="218">
        <f ca="1">COUNTIFS(申請額一覧!$E$4:$E$503,$B$79&amp;C81,申請額一覧!$K$4:$K$503,"&gt;0")</f>
        <v>0</v>
      </c>
      <c r="V81" s="219"/>
      <c r="W81" s="230" t="s">
        <v>16</v>
      </c>
      <c r="X81" s="231"/>
      <c r="Y81" s="184">
        <f ca="1">SUMIF(申請額一覧!$E$4:$E$503,$B$79&amp;C81,申請額一覧!$K$4:$K$503)</f>
        <v>0</v>
      </c>
      <c r="Z81" s="185"/>
      <c r="AA81" s="185"/>
      <c r="AB81" s="185"/>
      <c r="AC81" s="185"/>
      <c r="AD81" s="185"/>
      <c r="AE81" s="70" t="s">
        <v>132</v>
      </c>
      <c r="AF81" s="100"/>
      <c r="AG81" s="100"/>
      <c r="AH81" s="101"/>
      <c r="AI81" s="101"/>
      <c r="AJ81" s="102"/>
      <c r="AK81" s="102"/>
      <c r="AL81" s="102"/>
      <c r="AM81" s="102"/>
      <c r="AN81" s="71"/>
      <c r="AO81" s="66"/>
    </row>
    <row r="82" spans="1:41" ht="17.25" customHeight="1">
      <c r="A82" s="216"/>
      <c r="B82" s="82" t="s">
        <v>83</v>
      </c>
      <c r="C82" s="83"/>
      <c r="D82" s="83"/>
      <c r="E82" s="83"/>
      <c r="F82" s="83"/>
      <c r="G82" s="83"/>
      <c r="H82" s="83"/>
      <c r="I82" s="83"/>
      <c r="J82" s="83"/>
      <c r="K82" s="83"/>
      <c r="L82" s="83"/>
      <c r="M82" s="83"/>
      <c r="N82" s="83"/>
      <c r="O82" s="83"/>
      <c r="P82" s="83"/>
      <c r="Q82" s="83"/>
      <c r="R82" s="83"/>
      <c r="S82" s="83"/>
      <c r="T82" s="68"/>
      <c r="U82" s="218"/>
      <c r="V82" s="219"/>
      <c r="W82" s="230"/>
      <c r="X82" s="231"/>
      <c r="Y82" s="184"/>
      <c r="Z82" s="185"/>
      <c r="AA82" s="185"/>
      <c r="AB82" s="185"/>
      <c r="AC82" s="185"/>
      <c r="AD82" s="185"/>
      <c r="AE82" s="70"/>
      <c r="AF82" s="221"/>
      <c r="AG82" s="221"/>
      <c r="AH82" s="217"/>
      <c r="AI82" s="217"/>
      <c r="AJ82" s="183"/>
      <c r="AK82" s="183"/>
      <c r="AL82" s="183"/>
      <c r="AM82" s="183"/>
      <c r="AN82" s="71"/>
      <c r="AO82" s="66"/>
    </row>
    <row r="83" spans="1:41" ht="17.25" customHeight="1">
      <c r="A83" s="216"/>
      <c r="B83" s="114">
        <v>48</v>
      </c>
      <c r="C83" s="83" t="s">
        <v>118</v>
      </c>
      <c r="D83" s="83"/>
      <c r="E83" s="83"/>
      <c r="F83" s="83"/>
      <c r="G83" s="83"/>
      <c r="H83" s="83"/>
      <c r="I83" s="83"/>
      <c r="J83" s="83"/>
      <c r="K83" s="83"/>
      <c r="L83" s="83"/>
      <c r="M83" s="83"/>
      <c r="N83" s="83"/>
      <c r="O83" s="83"/>
      <c r="P83" s="83"/>
      <c r="Q83" s="83"/>
      <c r="R83" s="83"/>
      <c r="S83" s="83"/>
      <c r="T83" s="68"/>
      <c r="U83" s="218">
        <f ca="1">COUNTIFS(申請額一覧!$E$4:$E$503,$B$82&amp;C83,申請額一覧!$K$4:$K$503,"&gt;0")</f>
        <v>0</v>
      </c>
      <c r="V83" s="219"/>
      <c r="W83" s="230" t="s">
        <v>16</v>
      </c>
      <c r="X83" s="231"/>
      <c r="Y83" s="184">
        <f ca="1">SUMIF(申請額一覧!$E$4:$E$503,$B$82&amp;C83,申請額一覧!$K$4:$K$503)</f>
        <v>0</v>
      </c>
      <c r="Z83" s="185"/>
      <c r="AA83" s="185"/>
      <c r="AB83" s="185"/>
      <c r="AC83" s="185"/>
      <c r="AD83" s="185"/>
      <c r="AE83" s="70" t="s">
        <v>132</v>
      </c>
      <c r="AF83" s="100"/>
      <c r="AG83" s="100"/>
      <c r="AH83" s="101"/>
      <c r="AI83" s="101"/>
      <c r="AJ83" s="102"/>
      <c r="AK83" s="102"/>
      <c r="AL83" s="102"/>
      <c r="AM83" s="102"/>
      <c r="AN83" s="71"/>
      <c r="AO83" s="66"/>
    </row>
    <row r="84" spans="1:41" ht="17.25" customHeight="1">
      <c r="A84" s="216"/>
      <c r="B84" s="89">
        <v>49</v>
      </c>
      <c r="C84" s="83" t="s">
        <v>110</v>
      </c>
      <c r="D84" s="83"/>
      <c r="E84" s="83"/>
      <c r="F84" s="83"/>
      <c r="G84" s="83"/>
      <c r="H84" s="83"/>
      <c r="I84" s="83"/>
      <c r="J84" s="83"/>
      <c r="K84" s="83"/>
      <c r="L84" s="83"/>
      <c r="M84" s="83"/>
      <c r="N84" s="83"/>
      <c r="O84" s="83"/>
      <c r="P84" s="83"/>
      <c r="Q84" s="83"/>
      <c r="R84" s="83"/>
      <c r="S84" s="83"/>
      <c r="T84" s="68"/>
      <c r="U84" s="218">
        <f ca="1">COUNTIFS(申請額一覧!$E$4:$E$503,$B$82&amp;C84,申請額一覧!$K$4:$K$503,"&gt;0")</f>
        <v>0</v>
      </c>
      <c r="V84" s="219"/>
      <c r="W84" s="230" t="s">
        <v>16</v>
      </c>
      <c r="X84" s="231"/>
      <c r="Y84" s="184">
        <f ca="1">SUMIF(申請額一覧!$E$4:$E$503,$B$82&amp;C84,申請額一覧!$K$4:$K$503)</f>
        <v>0</v>
      </c>
      <c r="Z84" s="185"/>
      <c r="AA84" s="185"/>
      <c r="AB84" s="185"/>
      <c r="AC84" s="185"/>
      <c r="AD84" s="185"/>
      <c r="AE84" s="70" t="s">
        <v>132</v>
      </c>
      <c r="AF84" s="100"/>
      <c r="AG84" s="100"/>
      <c r="AH84" s="101"/>
      <c r="AI84" s="101"/>
      <c r="AJ84" s="102"/>
      <c r="AK84" s="102"/>
      <c r="AL84" s="102"/>
      <c r="AM84" s="102"/>
      <c r="AN84" s="71"/>
      <c r="AO84" s="66"/>
    </row>
    <row r="85" spans="1:41" ht="17.25" customHeight="1">
      <c r="A85" s="216"/>
      <c r="B85" s="103">
        <v>50</v>
      </c>
      <c r="C85" s="83" t="s">
        <v>111</v>
      </c>
      <c r="D85" s="83"/>
      <c r="E85" s="83"/>
      <c r="F85" s="83"/>
      <c r="G85" s="83"/>
      <c r="H85" s="83"/>
      <c r="I85" s="83"/>
      <c r="J85" s="83"/>
      <c r="K85" s="83"/>
      <c r="L85" s="83"/>
      <c r="M85" s="83"/>
      <c r="N85" s="83"/>
      <c r="O85" s="83"/>
      <c r="P85" s="83"/>
      <c r="Q85" s="83"/>
      <c r="R85" s="83"/>
      <c r="S85" s="83"/>
      <c r="T85" s="68"/>
      <c r="U85" s="218">
        <f ca="1">COUNTIFS(申請額一覧!$E$4:$E$503,$B$82&amp;C85,申請額一覧!$K$4:$K$503,"&gt;0")</f>
        <v>0</v>
      </c>
      <c r="V85" s="219"/>
      <c r="W85" s="230" t="s">
        <v>16</v>
      </c>
      <c r="X85" s="231"/>
      <c r="Y85" s="184">
        <f ca="1">SUMIF(申請額一覧!$E$4:$E$503,$B$82&amp;C85,申請額一覧!$K$4:$K$503)</f>
        <v>0</v>
      </c>
      <c r="Z85" s="185"/>
      <c r="AA85" s="185"/>
      <c r="AB85" s="185"/>
      <c r="AC85" s="185"/>
      <c r="AD85" s="185"/>
      <c r="AE85" s="70" t="s">
        <v>132</v>
      </c>
      <c r="AF85" s="100"/>
      <c r="AG85" s="100"/>
      <c r="AH85" s="101"/>
      <c r="AI85" s="101"/>
      <c r="AJ85" s="102"/>
      <c r="AK85" s="102"/>
      <c r="AL85" s="102"/>
      <c r="AM85" s="102"/>
      <c r="AN85" s="71"/>
      <c r="AO85" s="66"/>
    </row>
    <row r="86" spans="1:41" ht="17.25" customHeight="1">
      <c r="A86" s="216"/>
      <c r="B86" s="114">
        <v>51</v>
      </c>
      <c r="C86" s="83" t="s">
        <v>112</v>
      </c>
      <c r="D86" s="83"/>
      <c r="E86" s="83"/>
      <c r="F86" s="83"/>
      <c r="G86" s="83"/>
      <c r="H86" s="83"/>
      <c r="I86" s="83"/>
      <c r="J86" s="83"/>
      <c r="K86" s="83"/>
      <c r="L86" s="83"/>
      <c r="M86" s="83"/>
      <c r="N86" s="83"/>
      <c r="O86" s="83"/>
      <c r="P86" s="83"/>
      <c r="Q86" s="83"/>
      <c r="R86" s="83"/>
      <c r="S86" s="83"/>
      <c r="T86" s="68"/>
      <c r="U86" s="218">
        <f ca="1">COUNTIFS(申請額一覧!$E$4:$E$503,$B$82&amp;C86,申請額一覧!$K$4:$K$503,"&gt;0")</f>
        <v>0</v>
      </c>
      <c r="V86" s="219"/>
      <c r="W86" s="230" t="s">
        <v>16</v>
      </c>
      <c r="X86" s="231"/>
      <c r="Y86" s="184">
        <f ca="1">SUMIF(申請額一覧!$E$4:$E$503,$B$82&amp;C86,申請額一覧!$K$4:$K$503)</f>
        <v>0</v>
      </c>
      <c r="Z86" s="185"/>
      <c r="AA86" s="185"/>
      <c r="AB86" s="185"/>
      <c r="AC86" s="185"/>
      <c r="AD86" s="185"/>
      <c r="AE86" s="70" t="s">
        <v>132</v>
      </c>
      <c r="AF86" s="100"/>
      <c r="AG86" s="100"/>
      <c r="AH86" s="101"/>
      <c r="AI86" s="101"/>
      <c r="AJ86" s="102"/>
      <c r="AK86" s="102"/>
      <c r="AL86" s="102"/>
      <c r="AM86" s="102"/>
      <c r="AN86" s="71"/>
      <c r="AO86" s="66"/>
    </row>
    <row r="87" spans="1:41" ht="17.25" customHeight="1">
      <c r="A87" s="216"/>
      <c r="B87" s="114">
        <v>52</v>
      </c>
      <c r="C87" s="83" t="s">
        <v>102</v>
      </c>
      <c r="D87" s="83"/>
      <c r="E87" s="83"/>
      <c r="F87" s="83"/>
      <c r="G87" s="83"/>
      <c r="H87" s="83"/>
      <c r="I87" s="83"/>
      <c r="J87" s="83"/>
      <c r="K87" s="83"/>
      <c r="L87" s="83"/>
      <c r="M87" s="83"/>
      <c r="N87" s="83"/>
      <c r="O87" s="83"/>
      <c r="P87" s="83"/>
      <c r="Q87" s="83"/>
      <c r="R87" s="83"/>
      <c r="S87" s="83"/>
      <c r="T87" s="68"/>
      <c r="U87" s="218">
        <f ca="1">COUNTIFS(申請額一覧!$E$4:$E$503,$B$82&amp;C87,申請額一覧!$K$4:$K$503,"&gt;0")</f>
        <v>0</v>
      </c>
      <c r="V87" s="219"/>
      <c r="W87" s="230" t="s">
        <v>16</v>
      </c>
      <c r="X87" s="231"/>
      <c r="Y87" s="184">
        <f ca="1">SUMIF(申請額一覧!$E$4:$E$503,$B$82&amp;C87,申請額一覧!$K$4:$K$503)</f>
        <v>0</v>
      </c>
      <c r="Z87" s="185"/>
      <c r="AA87" s="185"/>
      <c r="AB87" s="185"/>
      <c r="AC87" s="185"/>
      <c r="AD87" s="185"/>
      <c r="AE87" s="70" t="s">
        <v>132</v>
      </c>
      <c r="AF87" s="100"/>
      <c r="AG87" s="100"/>
      <c r="AH87" s="101"/>
      <c r="AI87" s="101"/>
      <c r="AJ87" s="102"/>
      <c r="AK87" s="102"/>
      <c r="AL87" s="102"/>
      <c r="AM87" s="102"/>
      <c r="AN87" s="71"/>
      <c r="AO87" s="66"/>
    </row>
    <row r="88" spans="1:41" ht="17.25" customHeight="1">
      <c r="A88" s="216"/>
      <c r="B88" s="89">
        <v>53</v>
      </c>
      <c r="C88" s="83" t="s">
        <v>113</v>
      </c>
      <c r="D88" s="83"/>
      <c r="E88" s="83"/>
      <c r="F88" s="83"/>
      <c r="G88" s="83"/>
      <c r="H88" s="83"/>
      <c r="I88" s="83"/>
      <c r="J88" s="83"/>
      <c r="K88" s="83"/>
      <c r="L88" s="83"/>
      <c r="M88" s="83"/>
      <c r="N88" s="83"/>
      <c r="O88" s="83"/>
      <c r="P88" s="83"/>
      <c r="Q88" s="83"/>
      <c r="R88" s="83"/>
      <c r="S88" s="83"/>
      <c r="T88" s="68"/>
      <c r="U88" s="218">
        <f ca="1">COUNTIFS(申請額一覧!$E$4:$E$503,$B$82&amp;C88,申請額一覧!$K$4:$K$503,"&gt;0")</f>
        <v>0</v>
      </c>
      <c r="V88" s="219"/>
      <c r="W88" s="230" t="s">
        <v>16</v>
      </c>
      <c r="X88" s="231"/>
      <c r="Y88" s="184">
        <f ca="1">SUMIF(申請額一覧!$E$4:$E$503,$B$82&amp;C88,申請額一覧!$K$4:$K$503)</f>
        <v>0</v>
      </c>
      <c r="Z88" s="185"/>
      <c r="AA88" s="185"/>
      <c r="AB88" s="185"/>
      <c r="AC88" s="185"/>
      <c r="AD88" s="185"/>
      <c r="AE88" s="70" t="s">
        <v>132</v>
      </c>
      <c r="AF88" s="100"/>
      <c r="AG88" s="100"/>
      <c r="AH88" s="101"/>
      <c r="AI88" s="101"/>
      <c r="AJ88" s="102"/>
      <c r="AK88" s="102"/>
      <c r="AL88" s="102"/>
      <c r="AM88" s="102"/>
      <c r="AN88" s="71"/>
      <c r="AO88" s="66"/>
    </row>
    <row r="89" spans="1:41" ht="17.25" customHeight="1">
      <c r="A89" s="216"/>
      <c r="B89" s="103">
        <v>54</v>
      </c>
      <c r="C89" s="83" t="s">
        <v>114</v>
      </c>
      <c r="D89" s="83"/>
      <c r="E89" s="83"/>
      <c r="F89" s="83"/>
      <c r="G89" s="83"/>
      <c r="H89" s="83"/>
      <c r="I89" s="83"/>
      <c r="J89" s="83"/>
      <c r="K89" s="83"/>
      <c r="L89" s="83"/>
      <c r="M89" s="83"/>
      <c r="N89" s="83"/>
      <c r="O89" s="83"/>
      <c r="P89" s="83"/>
      <c r="Q89" s="83"/>
      <c r="R89" s="83"/>
      <c r="S89" s="83"/>
      <c r="T89" s="68"/>
      <c r="U89" s="218">
        <f ca="1">COUNTIFS(申請額一覧!$E$4:$E$503,$B$82&amp;C89,申請額一覧!$K$4:$K$503,"&gt;0")</f>
        <v>0</v>
      </c>
      <c r="V89" s="219"/>
      <c r="W89" s="230" t="s">
        <v>16</v>
      </c>
      <c r="X89" s="231"/>
      <c r="Y89" s="184">
        <f ca="1">SUMIF(申請額一覧!$E$4:$E$503,$B$82&amp;C89,申請額一覧!$K$4:$K$503)</f>
        <v>0</v>
      </c>
      <c r="Z89" s="185"/>
      <c r="AA89" s="185"/>
      <c r="AB89" s="185"/>
      <c r="AC89" s="185"/>
      <c r="AD89" s="185"/>
      <c r="AE89" s="70" t="s">
        <v>132</v>
      </c>
      <c r="AF89" s="100"/>
      <c r="AG89" s="100"/>
      <c r="AH89" s="101"/>
      <c r="AI89" s="101"/>
      <c r="AJ89" s="102"/>
      <c r="AK89" s="102"/>
      <c r="AL89" s="102"/>
      <c r="AM89" s="102"/>
      <c r="AN89" s="71"/>
      <c r="AO89" s="66"/>
    </row>
    <row r="90" spans="1:41" ht="17.25" customHeight="1">
      <c r="A90" s="216"/>
      <c r="B90" s="115" t="s">
        <v>84</v>
      </c>
      <c r="C90" s="83"/>
      <c r="D90" s="83"/>
      <c r="E90" s="83"/>
      <c r="F90" s="83"/>
      <c r="G90" s="83"/>
      <c r="H90" s="83"/>
      <c r="I90" s="83"/>
      <c r="J90" s="83"/>
      <c r="K90" s="83"/>
      <c r="L90" s="83"/>
      <c r="M90" s="91"/>
      <c r="N90" s="83"/>
      <c r="O90" s="83"/>
      <c r="P90" s="83"/>
      <c r="Q90" s="83"/>
      <c r="R90" s="83"/>
      <c r="S90" s="83"/>
      <c r="T90" s="68"/>
      <c r="U90" s="218"/>
      <c r="V90" s="219"/>
      <c r="W90" s="230"/>
      <c r="X90" s="231"/>
      <c r="Y90" s="184"/>
      <c r="Z90" s="185"/>
      <c r="AA90" s="185"/>
      <c r="AB90" s="185"/>
      <c r="AC90" s="185"/>
      <c r="AD90" s="185"/>
      <c r="AE90" s="70"/>
      <c r="AF90" s="221"/>
      <c r="AG90" s="221"/>
      <c r="AH90" s="217"/>
      <c r="AI90" s="217"/>
      <c r="AJ90" s="183"/>
      <c r="AK90" s="183"/>
      <c r="AL90" s="183"/>
      <c r="AM90" s="183"/>
      <c r="AN90" s="71"/>
      <c r="AO90" s="66"/>
    </row>
    <row r="91" spans="1:41" ht="17.25" customHeight="1">
      <c r="A91" s="216"/>
      <c r="B91" s="103">
        <v>55</v>
      </c>
      <c r="C91" s="83" t="s">
        <v>117</v>
      </c>
      <c r="D91" s="83"/>
      <c r="E91" s="83"/>
      <c r="F91" s="83"/>
      <c r="G91" s="83"/>
      <c r="H91" s="83"/>
      <c r="I91" s="83"/>
      <c r="J91" s="83"/>
      <c r="K91" s="83"/>
      <c r="L91" s="83"/>
      <c r="M91" s="83"/>
      <c r="N91" s="83"/>
      <c r="O91" s="83"/>
      <c r="P91" s="83"/>
      <c r="Q91" s="83"/>
      <c r="R91" s="83"/>
      <c r="S91" s="83"/>
      <c r="T91" s="68"/>
      <c r="U91" s="218">
        <f ca="1">COUNTIFS(申請額一覧!$E$4:$E$503,$B$90&amp;C91,申請額一覧!$K$4:$K$503,"&gt;0")</f>
        <v>0</v>
      </c>
      <c r="V91" s="219"/>
      <c r="W91" s="230" t="s">
        <v>16</v>
      </c>
      <c r="X91" s="231"/>
      <c r="Y91" s="184">
        <f ca="1">SUMIF(申請額一覧!$E$4:$E$503,$B$90&amp;C91,申請額一覧!$K$4:$K$503)</f>
        <v>0</v>
      </c>
      <c r="Z91" s="185"/>
      <c r="AA91" s="185"/>
      <c r="AB91" s="185"/>
      <c r="AC91" s="185"/>
      <c r="AD91" s="185"/>
      <c r="AE91" s="70" t="s">
        <v>132</v>
      </c>
      <c r="AF91" s="100"/>
      <c r="AG91" s="100"/>
      <c r="AH91" s="101"/>
      <c r="AI91" s="101"/>
      <c r="AJ91" s="102"/>
      <c r="AK91" s="102"/>
      <c r="AL91" s="102"/>
      <c r="AM91" s="102"/>
      <c r="AN91" s="71"/>
      <c r="AO91" s="66"/>
    </row>
    <row r="92" spans="1:41" ht="15.75" customHeight="1" thickBot="1">
      <c r="A92" s="216"/>
      <c r="B92" s="89">
        <v>56</v>
      </c>
      <c r="C92" s="97" t="s">
        <v>104</v>
      </c>
      <c r="D92" s="97"/>
      <c r="E92" s="97"/>
      <c r="F92" s="97"/>
      <c r="G92" s="97"/>
      <c r="H92" s="97"/>
      <c r="I92" s="97"/>
      <c r="J92" s="97"/>
      <c r="K92" s="97"/>
      <c r="L92" s="97"/>
      <c r="M92" s="97"/>
      <c r="N92" s="97"/>
      <c r="O92" s="97"/>
      <c r="P92" s="97"/>
      <c r="Q92" s="97"/>
      <c r="R92" s="97"/>
      <c r="S92" s="97"/>
      <c r="T92" s="77"/>
      <c r="U92" s="218">
        <f ca="1">COUNTIFS(申請額一覧!$E$4:$E$503,$B$90&amp;C92,申請額一覧!$K$4:$K$503,"&gt;0")</f>
        <v>0</v>
      </c>
      <c r="V92" s="219"/>
      <c r="W92" s="240" t="s">
        <v>16</v>
      </c>
      <c r="X92" s="241"/>
      <c r="Y92" s="184">
        <f ca="1">SUMIF(申請額一覧!$E$4:$E$503,$B$90&amp;C92,申請額一覧!$K$4:$K$503)</f>
        <v>0</v>
      </c>
      <c r="Z92" s="185"/>
      <c r="AA92" s="185"/>
      <c r="AB92" s="185"/>
      <c r="AC92" s="185"/>
      <c r="AD92" s="185"/>
      <c r="AE92" s="78" t="s">
        <v>132</v>
      </c>
      <c r="AF92" s="100"/>
      <c r="AG92" s="100"/>
      <c r="AH92" s="101"/>
      <c r="AI92" s="101"/>
      <c r="AJ92" s="102"/>
      <c r="AK92" s="102"/>
      <c r="AL92" s="102"/>
      <c r="AM92" s="102"/>
      <c r="AN92" s="71"/>
      <c r="AO92" s="66"/>
    </row>
    <row r="93" spans="1:41" ht="20.25" customHeight="1" thickBot="1">
      <c r="A93" s="287" t="s">
        <v>30</v>
      </c>
      <c r="B93" s="288"/>
      <c r="C93" s="288"/>
      <c r="D93" s="288"/>
      <c r="E93" s="288"/>
      <c r="F93" s="288"/>
      <c r="G93" s="288"/>
      <c r="H93" s="288"/>
      <c r="I93" s="288"/>
      <c r="J93" s="288"/>
      <c r="K93" s="288"/>
      <c r="L93" s="288"/>
      <c r="M93" s="288"/>
      <c r="N93" s="288"/>
      <c r="O93" s="288"/>
      <c r="P93" s="288"/>
      <c r="Q93" s="288"/>
      <c r="R93" s="288"/>
      <c r="S93" s="288"/>
      <c r="T93" s="289"/>
      <c r="U93" s="252">
        <f ca="1">SUM(U52:V92)</f>
        <v>0</v>
      </c>
      <c r="V93" s="253"/>
      <c r="W93" s="254" t="s">
        <v>16</v>
      </c>
      <c r="X93" s="255"/>
      <c r="Y93" s="244">
        <f ca="1">SUM(Y52:AD92)</f>
        <v>0</v>
      </c>
      <c r="Z93" s="245"/>
      <c r="AA93" s="245"/>
      <c r="AB93" s="245"/>
      <c r="AC93" s="245"/>
      <c r="AD93" s="245"/>
      <c r="AE93" s="79" t="s">
        <v>132</v>
      </c>
      <c r="AF93" s="221"/>
      <c r="AG93" s="221"/>
      <c r="AH93" s="217"/>
      <c r="AI93" s="217"/>
      <c r="AJ93" s="183"/>
      <c r="AK93" s="183"/>
      <c r="AL93" s="183"/>
      <c r="AM93" s="183"/>
      <c r="AN93" s="71"/>
      <c r="AO93" s="66"/>
    </row>
    <row r="94" spans="1:41" ht="29.25" customHeight="1" thickBot="1">
      <c r="A94" s="291" t="s">
        <v>131</v>
      </c>
      <c r="B94" s="292"/>
      <c r="C94" s="292"/>
      <c r="D94" s="292"/>
      <c r="E94" s="292"/>
      <c r="F94" s="292"/>
      <c r="G94" s="292"/>
      <c r="H94" s="292"/>
      <c r="I94" s="292"/>
      <c r="J94" s="292"/>
      <c r="K94" s="292"/>
      <c r="L94" s="292"/>
      <c r="M94" s="292"/>
      <c r="N94" s="292"/>
      <c r="O94" s="292"/>
      <c r="P94" s="292"/>
      <c r="Q94" s="292"/>
      <c r="R94" s="292"/>
      <c r="S94" s="292"/>
      <c r="T94" s="293"/>
      <c r="U94" s="283">
        <f ca="1">SUM(U31,U36,U48,U51,U93)</f>
        <v>0</v>
      </c>
      <c r="V94" s="284"/>
      <c r="W94" s="254" t="s">
        <v>16</v>
      </c>
      <c r="X94" s="255"/>
      <c r="Y94" s="285">
        <f ca="1">SUM(Y31,Y36,Y48,Y51,Y93)</f>
        <v>0</v>
      </c>
      <c r="Z94" s="286"/>
      <c r="AA94" s="286"/>
      <c r="AB94" s="286"/>
      <c r="AC94" s="286"/>
      <c r="AD94" s="286"/>
      <c r="AE94" s="117" t="s">
        <v>132</v>
      </c>
      <c r="AF94" s="50"/>
    </row>
    <row r="95" spans="1:41" s="120" customFormat="1">
      <c r="A95" s="118"/>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row>
    <row r="96" spans="1:41" s="119" customFormat="1">
      <c r="A96" s="118"/>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row>
    <row r="97" spans="1:41" s="120" customFormat="1">
      <c r="A97" s="118"/>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row>
    <row r="98" spans="1:41" s="119" customFormat="1">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row>
  </sheetData>
  <sheetProtection password="EFC1" sheet="1" objects="1" scenarios="1" selectLockedCells="1"/>
  <mergeCells count="364">
    <mergeCell ref="A9:AE11"/>
    <mergeCell ref="W94:X94"/>
    <mergeCell ref="U94:V94"/>
    <mergeCell ref="Y94:AD94"/>
    <mergeCell ref="A22:T22"/>
    <mergeCell ref="A3:AE3"/>
    <mergeCell ref="A4:AE4"/>
    <mergeCell ref="U92:V92"/>
    <mergeCell ref="W92:X92"/>
    <mergeCell ref="Y92:AD92"/>
    <mergeCell ref="A48:T48"/>
    <mergeCell ref="A51:T51"/>
    <mergeCell ref="A36:T36"/>
    <mergeCell ref="A31:T31"/>
    <mergeCell ref="A93:T93"/>
    <mergeCell ref="A94:T94"/>
    <mergeCell ref="U88:V88"/>
    <mergeCell ref="W88:X88"/>
    <mergeCell ref="Y88:AD88"/>
    <mergeCell ref="U89:V89"/>
    <mergeCell ref="W89:X89"/>
    <mergeCell ref="Y89:AD89"/>
    <mergeCell ref="U91:V91"/>
    <mergeCell ref="W91:X91"/>
    <mergeCell ref="U77:V77"/>
    <mergeCell ref="W77:X77"/>
    <mergeCell ref="Y77:AD77"/>
    <mergeCell ref="U78:V78"/>
    <mergeCell ref="W78:X78"/>
    <mergeCell ref="Y78:AD78"/>
    <mergeCell ref="Y91:AD91"/>
    <mergeCell ref="U80:V80"/>
    <mergeCell ref="W80:X80"/>
    <mergeCell ref="Y80:AD80"/>
    <mergeCell ref="U86:V86"/>
    <mergeCell ref="W86:X86"/>
    <mergeCell ref="Y86:AD86"/>
    <mergeCell ref="U87:V87"/>
    <mergeCell ref="W87:X87"/>
    <mergeCell ref="Y87:AD87"/>
    <mergeCell ref="U74:V74"/>
    <mergeCell ref="W74:X74"/>
    <mergeCell ref="Y74:AD74"/>
    <mergeCell ref="U75:V75"/>
    <mergeCell ref="W75:X75"/>
    <mergeCell ref="Y75:AD75"/>
    <mergeCell ref="U73:V73"/>
    <mergeCell ref="W73:X73"/>
    <mergeCell ref="U76:V76"/>
    <mergeCell ref="W76:X76"/>
    <mergeCell ref="Y76:AD76"/>
    <mergeCell ref="U70:V70"/>
    <mergeCell ref="W70:X70"/>
    <mergeCell ref="Y70:AD70"/>
    <mergeCell ref="U71:V71"/>
    <mergeCell ref="W71:X71"/>
    <mergeCell ref="Y71:AD71"/>
    <mergeCell ref="U72:V72"/>
    <mergeCell ref="W72:X72"/>
    <mergeCell ref="Y72:AD72"/>
    <mergeCell ref="W65:X65"/>
    <mergeCell ref="Y65:AD65"/>
    <mergeCell ref="U66:V66"/>
    <mergeCell ref="W66:X66"/>
    <mergeCell ref="Y66:AD66"/>
    <mergeCell ref="U68:V68"/>
    <mergeCell ref="W68:X68"/>
    <mergeCell ref="Y68:AD68"/>
    <mergeCell ref="U69:V69"/>
    <mergeCell ref="W69:X69"/>
    <mergeCell ref="Y69:AD69"/>
    <mergeCell ref="Y40:AD40"/>
    <mergeCell ref="U53:V53"/>
    <mergeCell ref="W53:X53"/>
    <mergeCell ref="Y53:AD53"/>
    <mergeCell ref="U54:V54"/>
    <mergeCell ref="W54:X54"/>
    <mergeCell ref="Y54:AD54"/>
    <mergeCell ref="U55:V55"/>
    <mergeCell ref="W55:X55"/>
    <mergeCell ref="Y55:AD55"/>
    <mergeCell ref="U51:V51"/>
    <mergeCell ref="W51:X51"/>
    <mergeCell ref="Y51:AD51"/>
    <mergeCell ref="U46:V46"/>
    <mergeCell ref="W46:X46"/>
    <mergeCell ref="U43:V43"/>
    <mergeCell ref="W43:X43"/>
    <mergeCell ref="U41:V41"/>
    <mergeCell ref="W41:X41"/>
    <mergeCell ref="U49:V49"/>
    <mergeCell ref="U47:V47"/>
    <mergeCell ref="W47:X47"/>
    <mergeCell ref="J17:L17"/>
    <mergeCell ref="J18:L18"/>
    <mergeCell ref="J19:L19"/>
    <mergeCell ref="B13:D13"/>
    <mergeCell ref="B14:D14"/>
    <mergeCell ref="U31:V31"/>
    <mergeCell ref="W31:X31"/>
    <mergeCell ref="W28:X28"/>
    <mergeCell ref="W25:X25"/>
    <mergeCell ref="S17:U17"/>
    <mergeCell ref="H15:I15"/>
    <mergeCell ref="K15:M15"/>
    <mergeCell ref="U34:V34"/>
    <mergeCell ref="W34:X34"/>
    <mergeCell ref="Y34:AD34"/>
    <mergeCell ref="U33:V33"/>
    <mergeCell ref="W33:X33"/>
    <mergeCell ref="Y33:AD33"/>
    <mergeCell ref="AF33:AG33"/>
    <mergeCell ref="AH33:AI33"/>
    <mergeCell ref="AJ33:AM33"/>
    <mergeCell ref="Y36:AD36"/>
    <mergeCell ref="Y93:AD93"/>
    <mergeCell ref="AJ93:AM93"/>
    <mergeCell ref="U84:V84"/>
    <mergeCell ref="W84:X84"/>
    <mergeCell ref="U85:V85"/>
    <mergeCell ref="W85:X85"/>
    <mergeCell ref="Y85:AD85"/>
    <mergeCell ref="Y81:AD81"/>
    <mergeCell ref="AF61:AG61"/>
    <mergeCell ref="AH61:AI61"/>
    <mergeCell ref="U58:V58"/>
    <mergeCell ref="W58:X58"/>
    <mergeCell ref="AF58:AG58"/>
    <mergeCell ref="AH58:AI58"/>
    <mergeCell ref="U52:V52"/>
    <mergeCell ref="W52:X52"/>
    <mergeCell ref="AF52:AG52"/>
    <mergeCell ref="U57:V57"/>
    <mergeCell ref="W57:X57"/>
    <mergeCell ref="Y57:AD57"/>
    <mergeCell ref="U59:V59"/>
    <mergeCell ref="AF51:AG51"/>
    <mergeCell ref="AH51:AI51"/>
    <mergeCell ref="A32:A35"/>
    <mergeCell ref="A49:A50"/>
    <mergeCell ref="U90:V90"/>
    <mergeCell ref="W90:X90"/>
    <mergeCell ref="AF90:AG90"/>
    <mergeCell ref="AH90:AI90"/>
    <mergeCell ref="U81:V81"/>
    <mergeCell ref="W81:X81"/>
    <mergeCell ref="U82:V82"/>
    <mergeCell ref="W82:X82"/>
    <mergeCell ref="AF82:AG82"/>
    <mergeCell ref="AH73:AI73"/>
    <mergeCell ref="U67:V67"/>
    <mergeCell ref="W67:X67"/>
    <mergeCell ref="AF67:AG67"/>
    <mergeCell ref="AH67:AI67"/>
    <mergeCell ref="U61:V61"/>
    <mergeCell ref="W61:X61"/>
    <mergeCell ref="W49:X49"/>
    <mergeCell ref="AF49:AG49"/>
    <mergeCell ref="AH49:AI49"/>
    <mergeCell ref="U56:V56"/>
    <mergeCell ref="W56:X56"/>
    <mergeCell ref="Y56:AD56"/>
    <mergeCell ref="U93:V93"/>
    <mergeCell ref="W93:X93"/>
    <mergeCell ref="AF93:AG93"/>
    <mergeCell ref="AH93:AI93"/>
    <mergeCell ref="U83:V83"/>
    <mergeCell ref="W83:X83"/>
    <mergeCell ref="AH82:AI82"/>
    <mergeCell ref="U79:V79"/>
    <mergeCell ref="W79:X79"/>
    <mergeCell ref="AF79:AG79"/>
    <mergeCell ref="AH79:AI79"/>
    <mergeCell ref="AF73:AG73"/>
    <mergeCell ref="AH52:AI52"/>
    <mergeCell ref="Y52:AD52"/>
    <mergeCell ref="Y58:AD58"/>
    <mergeCell ref="Y61:AD61"/>
    <mergeCell ref="U50:V50"/>
    <mergeCell ref="W50:X50"/>
    <mergeCell ref="AF50:AG50"/>
    <mergeCell ref="AH50:AI50"/>
    <mergeCell ref="W59:X59"/>
    <mergeCell ref="Y59:AD59"/>
    <mergeCell ref="U60:V60"/>
    <mergeCell ref="W60:X60"/>
    <mergeCell ref="Y60:AD60"/>
    <mergeCell ref="U62:V62"/>
    <mergeCell ref="W62:X62"/>
    <mergeCell ref="Y62:AD62"/>
    <mergeCell ref="U63:V63"/>
    <mergeCell ref="W63:X63"/>
    <mergeCell ref="Y63:AD63"/>
    <mergeCell ref="U64:V64"/>
    <mergeCell ref="W64:X64"/>
    <mergeCell ref="Y64:AD64"/>
    <mergeCell ref="U65:V65"/>
    <mergeCell ref="AF47:AG47"/>
    <mergeCell ref="AH47:AI47"/>
    <mergeCell ref="Y47:AD47"/>
    <mergeCell ref="Y49:AD49"/>
    <mergeCell ref="Y50:AD50"/>
    <mergeCell ref="U48:V48"/>
    <mergeCell ref="W48:X48"/>
    <mergeCell ref="Y48:AD48"/>
    <mergeCell ref="AF48:AG48"/>
    <mergeCell ref="AH48:AI48"/>
    <mergeCell ref="AF46:AG46"/>
    <mergeCell ref="AH46:AI46"/>
    <mergeCell ref="U45:V45"/>
    <mergeCell ref="W45:X45"/>
    <mergeCell ref="AF45:AG45"/>
    <mergeCell ref="AH45:AI45"/>
    <mergeCell ref="Y45:AD45"/>
    <mergeCell ref="Y46:AD46"/>
    <mergeCell ref="U44:V44"/>
    <mergeCell ref="W44:X44"/>
    <mergeCell ref="AF44:AG44"/>
    <mergeCell ref="AH44:AI44"/>
    <mergeCell ref="AF43:AG43"/>
    <mergeCell ref="AH43:AI43"/>
    <mergeCell ref="U42:V42"/>
    <mergeCell ref="W42:X42"/>
    <mergeCell ref="AF42:AG42"/>
    <mergeCell ref="AH42:AI42"/>
    <mergeCell ref="Y42:AD42"/>
    <mergeCell ref="Y43:AD43"/>
    <mergeCell ref="Y44:AD44"/>
    <mergeCell ref="AF41:AG41"/>
    <mergeCell ref="AH41:AI41"/>
    <mergeCell ref="U37:V37"/>
    <mergeCell ref="W37:X37"/>
    <mergeCell ref="AF37:AG37"/>
    <mergeCell ref="AH37:AI37"/>
    <mergeCell ref="W35:X35"/>
    <mergeCell ref="AF35:AG35"/>
    <mergeCell ref="AH35:AI35"/>
    <mergeCell ref="Y35:AD35"/>
    <mergeCell ref="Y37:AD37"/>
    <mergeCell ref="Y41:AD41"/>
    <mergeCell ref="AF36:AG36"/>
    <mergeCell ref="AH36:AI36"/>
    <mergeCell ref="U38:V38"/>
    <mergeCell ref="W38:X38"/>
    <mergeCell ref="Y38:AD38"/>
    <mergeCell ref="U39:V39"/>
    <mergeCell ref="W39:X39"/>
    <mergeCell ref="Y39:AD39"/>
    <mergeCell ref="U40:V40"/>
    <mergeCell ref="W40:X40"/>
    <mergeCell ref="U36:V36"/>
    <mergeCell ref="W36:X36"/>
    <mergeCell ref="AF28:AG28"/>
    <mergeCell ref="AH28:AI28"/>
    <mergeCell ref="W27:X27"/>
    <mergeCell ref="AF27:AG27"/>
    <mergeCell ref="AH27:AI27"/>
    <mergeCell ref="W32:X32"/>
    <mergeCell ref="AF32:AG32"/>
    <mergeCell ref="AH32:AI32"/>
    <mergeCell ref="W30:X30"/>
    <mergeCell ref="AF30:AG30"/>
    <mergeCell ref="AH30:AI30"/>
    <mergeCell ref="W29:X29"/>
    <mergeCell ref="AF29:AG29"/>
    <mergeCell ref="AH29:AI29"/>
    <mergeCell ref="Y29:AD29"/>
    <mergeCell ref="Y30:AD30"/>
    <mergeCell ref="Y32:AD32"/>
    <mergeCell ref="Y31:AD31"/>
    <mergeCell ref="AF31:AG31"/>
    <mergeCell ref="AH31:AI31"/>
    <mergeCell ref="Y22:AE22"/>
    <mergeCell ref="U22:X22"/>
    <mergeCell ref="Y23:AD23"/>
    <mergeCell ref="Y24:AD24"/>
    <mergeCell ref="Y25:AD25"/>
    <mergeCell ref="AJ23:AM23"/>
    <mergeCell ref="AJ24:AM24"/>
    <mergeCell ref="AJ25:AM25"/>
    <mergeCell ref="AF22:AI22"/>
    <mergeCell ref="A37:A47"/>
    <mergeCell ref="A52:A92"/>
    <mergeCell ref="AH24:AI24"/>
    <mergeCell ref="AF24:AG24"/>
    <mergeCell ref="AH23:AI23"/>
    <mergeCell ref="AF23:AG23"/>
    <mergeCell ref="U23:V23"/>
    <mergeCell ref="W23:X23"/>
    <mergeCell ref="U26:V26"/>
    <mergeCell ref="U27:V27"/>
    <mergeCell ref="U28:V28"/>
    <mergeCell ref="U29:V29"/>
    <mergeCell ref="U30:V30"/>
    <mergeCell ref="U32:V32"/>
    <mergeCell ref="U35:V35"/>
    <mergeCell ref="W24:X24"/>
    <mergeCell ref="W26:X26"/>
    <mergeCell ref="AF26:AG26"/>
    <mergeCell ref="AH26:AI26"/>
    <mergeCell ref="U25:V25"/>
    <mergeCell ref="Y26:AD26"/>
    <mergeCell ref="Y27:AD27"/>
    <mergeCell ref="Y28:AD28"/>
    <mergeCell ref="AF25:AG25"/>
    <mergeCell ref="A13:A19"/>
    <mergeCell ref="AB6:AD6"/>
    <mergeCell ref="U6:V6"/>
    <mergeCell ref="B15:D16"/>
    <mergeCell ref="AJ26:AM26"/>
    <mergeCell ref="AJ27:AM27"/>
    <mergeCell ref="B17:I17"/>
    <mergeCell ref="B18:I18"/>
    <mergeCell ref="B19:I19"/>
    <mergeCell ref="E14:AE14"/>
    <mergeCell ref="E13:AE13"/>
    <mergeCell ref="E16:AE16"/>
    <mergeCell ref="M19:R19"/>
    <mergeCell ref="M18:R18"/>
    <mergeCell ref="M17:R17"/>
    <mergeCell ref="V19:AE19"/>
    <mergeCell ref="V18:AE18"/>
    <mergeCell ref="V17:AE17"/>
    <mergeCell ref="S19:U19"/>
    <mergeCell ref="S18:U18"/>
    <mergeCell ref="A23:A30"/>
    <mergeCell ref="AH25:AI25"/>
    <mergeCell ref="U24:V24"/>
    <mergeCell ref="AJ22:AO22"/>
    <mergeCell ref="AJ48:AM48"/>
    <mergeCell ref="AJ28:AM28"/>
    <mergeCell ref="AJ29:AM29"/>
    <mergeCell ref="AJ30:AM30"/>
    <mergeCell ref="AJ32:AM32"/>
    <mergeCell ref="AJ35:AM35"/>
    <mergeCell ref="AJ37:AM37"/>
    <mergeCell ref="AJ41:AM41"/>
    <mergeCell ref="AJ36:AM36"/>
    <mergeCell ref="AJ42:AM42"/>
    <mergeCell ref="AJ31:AM31"/>
    <mergeCell ref="X6:Z6"/>
    <mergeCell ref="AJ61:AM61"/>
    <mergeCell ref="AJ67:AM67"/>
    <mergeCell ref="AJ73:AM73"/>
    <mergeCell ref="AJ79:AM79"/>
    <mergeCell ref="AJ82:AM82"/>
    <mergeCell ref="AJ90:AM90"/>
    <mergeCell ref="Y67:AD67"/>
    <mergeCell ref="Y73:AD73"/>
    <mergeCell ref="Y79:AD79"/>
    <mergeCell ref="Y82:AD82"/>
    <mergeCell ref="Y90:AD90"/>
    <mergeCell ref="Y83:AD83"/>
    <mergeCell ref="Y84:AD84"/>
    <mergeCell ref="AJ43:AM43"/>
    <mergeCell ref="AJ44:AM44"/>
    <mergeCell ref="AJ45:AM45"/>
    <mergeCell ref="AJ46:AM46"/>
    <mergeCell ref="AJ47:AM47"/>
    <mergeCell ref="AJ49:AM49"/>
    <mergeCell ref="AJ50:AM50"/>
    <mergeCell ref="AJ52:AM52"/>
    <mergeCell ref="AJ58:AM58"/>
    <mergeCell ref="AJ51:AM51"/>
  </mergeCells>
  <phoneticPr fontId="3"/>
  <dataValidations count="2">
    <dataValidation imeMode="disabled" allowBlank="1" showInputMessage="1" showErrorMessage="1" sqref="M17:R17 U6:V6 AB6:AD6 H15:I15 K15:M15 V17:AE17 X6:Y6"/>
    <dataValidation imeMode="fullKatakana" allowBlank="1" showInputMessage="1" showErrorMessage="1" sqref="E13:AE13"/>
  </dataValidations>
  <printOptions horizontalCentered="1"/>
  <pageMargins left="0.78740157480314965" right="0.59055118110236227" top="0.78740157480314965" bottom="0.39370078740157483" header="0.31496062992125984" footer="0.31496062992125984"/>
  <pageSetup paperSize="9" scale="92" orientation="portrait" r:id="rId1"/>
  <rowBreaks count="1" manualBreakCount="1">
    <brk id="51"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showGridLines="0" view="pageBreakPreview" zoomScale="85" zoomScaleNormal="140" zoomScaleSheetLayoutView="85" workbookViewId="0"/>
  </sheetViews>
  <sheetFormatPr defaultColWidth="2.25" defaultRowHeight="13.5"/>
  <cols>
    <col min="1" max="1" width="2.25" style="122"/>
    <col min="2" max="2" width="3.125" style="122" customWidth="1"/>
    <col min="3" max="3" width="16.875" style="122" customWidth="1"/>
    <col min="4" max="4" width="12.875" style="122" customWidth="1"/>
    <col min="5" max="7" width="18.875" style="122" customWidth="1"/>
    <col min="8" max="8" width="22" style="122" customWidth="1"/>
    <col min="9" max="11" width="17.25" style="122" customWidth="1"/>
    <col min="12" max="12" width="14.125" style="122" customWidth="1"/>
    <col min="13" max="13" width="19.25" style="122" bestFit="1" customWidth="1"/>
    <col min="14" max="16384" width="2.25" style="122"/>
  </cols>
  <sheetData>
    <row r="1" spans="1:13" ht="24.75" customHeight="1">
      <c r="A1" s="181" t="s">
        <v>217</v>
      </c>
      <c r="B1" s="181"/>
      <c r="C1" s="181"/>
      <c r="D1" s="181"/>
      <c r="E1" s="181"/>
      <c r="J1" s="123"/>
      <c r="K1" s="294"/>
      <c r="L1" s="294"/>
    </row>
    <row r="2" spans="1:13" ht="24.75" customHeight="1" thickBot="1">
      <c r="B2" s="124"/>
      <c r="L2" s="125" t="s">
        <v>133</v>
      </c>
    </row>
    <row r="3" spans="1:13" ht="33.75" customHeight="1">
      <c r="B3" s="126" t="s">
        <v>57</v>
      </c>
      <c r="C3" s="127" t="s">
        <v>51</v>
      </c>
      <c r="D3" s="128" t="s">
        <v>55</v>
      </c>
      <c r="E3" s="129" t="s">
        <v>56</v>
      </c>
      <c r="F3" s="129" t="s">
        <v>172</v>
      </c>
      <c r="G3" s="129" t="s">
        <v>173</v>
      </c>
      <c r="H3" s="159" t="s">
        <v>226</v>
      </c>
      <c r="I3" s="129" t="s">
        <v>53</v>
      </c>
      <c r="J3" s="129" t="s">
        <v>54</v>
      </c>
      <c r="K3" s="171" t="s">
        <v>218</v>
      </c>
      <c r="L3" s="130" t="s">
        <v>171</v>
      </c>
      <c r="M3" s="157" t="s">
        <v>184</v>
      </c>
    </row>
    <row r="4" spans="1:13" ht="22.5" customHeight="1">
      <c r="B4" s="131">
        <f>ROW()-3</f>
        <v>1</v>
      </c>
      <c r="C4" s="132" t="str">
        <f ca="1">IF(OR($M4="国保連へ申請",$M4="都道府県へ直接申請"),IFERROR(INDIRECT("個票"&amp;$B4&amp;"！$L$4"),""),"")</f>
        <v/>
      </c>
      <c r="D4" s="132" t="str">
        <f ca="1">IF(OR($M4="国保連へ申請",$M4="都道府県へ直接申請"),IFERROR(ASC(INDIRECT("個票"&amp;$B4&amp;"！$AG$4")),""),"")</f>
        <v/>
      </c>
      <c r="E4" s="132" t="str">
        <f ca="1">IF(OR($M4="国保連へ申請",$M4="都道府県へ直接申請"),IFERROR(INDIRECT("個票"&amp;$B4&amp;"！$L$5"),""),"")</f>
        <v/>
      </c>
      <c r="F4" s="132" t="str">
        <f ca="1">IF(OR($M4="国保連へ申請",$M4="都道府県へ直接申請"),IFERROR(INDIRECT("個票"&amp;$B4&amp;"！$S$8"),""),"")</f>
        <v/>
      </c>
      <c r="G4" s="133" t="str">
        <f ca="1">IF(OR($M4="国保連へ申請",$M4="都道府県へ直接申請"),IFERROR(INDIRECT("個票"&amp;$B4&amp;"！$L$7"),""),"")</f>
        <v/>
      </c>
      <c r="H4" s="133" t="str">
        <f ca="1">IF(OR($M4="国保連へ申請",$M4="都道府県へ直接申請"),IF(K4&gt;0,総括表!$E$14,""),"")</f>
        <v/>
      </c>
      <c r="I4" s="134" t="str">
        <f ca="1">IF(OR($M4="国保連へ申請",$M4="都道府県へ直接申請"),IF(J4&lt;&gt;0,IFERROR(INDIRECT("個票"&amp;$B4&amp;"！$AA$11"),""),0),"")</f>
        <v/>
      </c>
      <c r="J4" s="134" t="str">
        <f ca="1">IF(OR($M4="国保連へ申請",$M4="都道府県へ直接申請"),IFERROR(INDIRECT("個票"&amp;$B4&amp;"！$AI$11"),""),"")</f>
        <v/>
      </c>
      <c r="K4" s="135" t="str">
        <f ca="1">IF(OR($M4="国保連へ申請",$M4="都道府県へ直接申請"),MIN(I4:J4),"")</f>
        <v/>
      </c>
      <c r="L4" s="166"/>
      <c r="M4" s="157" t="str">
        <f ca="1">IFERROR(INDIRECT("個票"&amp;$B4&amp;"！$AP$36"),"")</f>
        <v>申請できません</v>
      </c>
    </row>
    <row r="5" spans="1:13" ht="22.5" customHeight="1">
      <c r="B5" s="131">
        <f t="shared" ref="B5:B68" si="0">ROW()-3</f>
        <v>2</v>
      </c>
      <c r="C5" s="132" t="str">
        <f t="shared" ref="C5:C68" ca="1" si="1">IF(OR($M5="国保連へ申請",$M5="都道府県へ直接申請"),IFERROR(INDIRECT("個票"&amp;$B5&amp;"！$L$4"),""),"")</f>
        <v/>
      </c>
      <c r="D5" s="132" t="str">
        <f t="shared" ref="D5:D68" ca="1" si="2">IF(OR($M5="国保連へ申請",$M5="都道府県へ直接申請"),IFERROR(ASC(INDIRECT("個票"&amp;$B5&amp;"！$AG$4")),""),"")</f>
        <v/>
      </c>
      <c r="E5" s="132" t="str">
        <f t="shared" ref="E5:E68" ca="1" si="3">IF(OR($M5="国保連へ申請",$M5="都道府県へ直接申請"),IFERROR(INDIRECT("個票"&amp;$B5&amp;"！$L$5"),""),"")</f>
        <v/>
      </c>
      <c r="F5" s="132" t="str">
        <f t="shared" ref="F5:F68" ca="1" si="4">IF(OR($M5="国保連へ申請",$M5="都道府県へ直接申請"),IFERROR(INDIRECT("個票"&amp;$B5&amp;"！$S$8"),""),"")</f>
        <v/>
      </c>
      <c r="G5" s="133" t="str">
        <f t="shared" ref="G5:G68" ca="1" si="5">IF(OR($M5="国保連へ申請",$M5="都道府県へ直接申請"),IFERROR(INDIRECT("個票"&amp;$B5&amp;"！$L$7"),""),"")</f>
        <v/>
      </c>
      <c r="H5" s="133" t="str">
        <f ca="1">IF(OR($M5="国保連へ申請",$M5="都道府県へ直接申請"),IF(K5&gt;0,総括表!$E$14,""),"")</f>
        <v/>
      </c>
      <c r="I5" s="134" t="str">
        <f t="shared" ref="I5:I68" ca="1" si="6">IF(OR($M5="国保連へ申請",$M5="都道府県へ直接申請"),IF(J5&lt;&gt;0,IFERROR(INDIRECT("個票"&amp;$B5&amp;"！$AA$11"),""),0),"")</f>
        <v/>
      </c>
      <c r="J5" s="134" t="str">
        <f t="shared" ref="J5:J68" ca="1" si="7">IF(OR($M5="国保連へ申請",$M5="都道府県へ直接申請"),IFERROR(INDIRECT("個票"&amp;$B5&amp;"！$AI$11"),""),"")</f>
        <v/>
      </c>
      <c r="K5" s="135" t="str">
        <f t="shared" ref="K5:K68" ca="1" si="8">IF(OR($M5="国保連へ申請",$M5="都道府県へ直接申請"),MIN(I5:J5),"")</f>
        <v/>
      </c>
      <c r="L5" s="166"/>
      <c r="M5" s="157" t="str">
        <f ca="1">IFERROR(INDIRECT("個票"&amp;$B5&amp;"！$AP$36"),"")</f>
        <v/>
      </c>
    </row>
    <row r="6" spans="1:13" ht="22.5" customHeight="1">
      <c r="B6" s="131">
        <f t="shared" si="0"/>
        <v>3</v>
      </c>
      <c r="C6" s="132" t="str">
        <f t="shared" ca="1" si="1"/>
        <v/>
      </c>
      <c r="D6" s="132" t="str">
        <f t="shared" ca="1" si="2"/>
        <v/>
      </c>
      <c r="E6" s="132" t="str">
        <f t="shared" ca="1" si="3"/>
        <v/>
      </c>
      <c r="F6" s="132" t="str">
        <f t="shared" ca="1" si="4"/>
        <v/>
      </c>
      <c r="G6" s="133" t="str">
        <f t="shared" ca="1" si="5"/>
        <v/>
      </c>
      <c r="H6" s="133" t="str">
        <f ca="1">IF(OR($M6="国保連へ申請",$M6="都道府県へ直接申請"),IF(K6&gt;0,総括表!$E$14,""),"")</f>
        <v/>
      </c>
      <c r="I6" s="134" t="str">
        <f t="shared" ca="1" si="6"/>
        <v/>
      </c>
      <c r="J6" s="134" t="str">
        <f t="shared" ca="1" si="7"/>
        <v/>
      </c>
      <c r="K6" s="135" t="str">
        <f t="shared" ca="1" si="8"/>
        <v/>
      </c>
      <c r="L6" s="166"/>
      <c r="M6" s="157" t="str">
        <f t="shared" ref="M6:M69" ca="1" si="9">IFERROR(INDIRECT("個票"&amp;$B6&amp;"！$AP$36"),"")</f>
        <v/>
      </c>
    </row>
    <row r="7" spans="1:13" ht="22.5" customHeight="1">
      <c r="B7" s="131">
        <f t="shared" si="0"/>
        <v>4</v>
      </c>
      <c r="C7" s="132" t="str">
        <f t="shared" ca="1" si="1"/>
        <v/>
      </c>
      <c r="D7" s="132" t="str">
        <f t="shared" ca="1" si="2"/>
        <v/>
      </c>
      <c r="E7" s="132" t="str">
        <f t="shared" ca="1" si="3"/>
        <v/>
      </c>
      <c r="F7" s="132" t="str">
        <f t="shared" ca="1" si="4"/>
        <v/>
      </c>
      <c r="G7" s="133" t="str">
        <f t="shared" ca="1" si="5"/>
        <v/>
      </c>
      <c r="H7" s="133" t="str">
        <f ca="1">IF(OR($M7="国保連へ申請",$M7="都道府県へ直接申請"),IF(K7&gt;0,総括表!$E$14,""),"")</f>
        <v/>
      </c>
      <c r="I7" s="134" t="str">
        <f t="shared" ca="1" si="6"/>
        <v/>
      </c>
      <c r="J7" s="134" t="str">
        <f t="shared" ca="1" si="7"/>
        <v/>
      </c>
      <c r="K7" s="135" t="str">
        <f t="shared" ca="1" si="8"/>
        <v/>
      </c>
      <c r="L7" s="166"/>
      <c r="M7" s="157" t="str">
        <f t="shared" ca="1" si="9"/>
        <v/>
      </c>
    </row>
    <row r="8" spans="1:13" ht="22.5" customHeight="1">
      <c r="B8" s="131">
        <f t="shared" si="0"/>
        <v>5</v>
      </c>
      <c r="C8" s="132" t="str">
        <f t="shared" ca="1" si="1"/>
        <v/>
      </c>
      <c r="D8" s="132" t="str">
        <f t="shared" ca="1" si="2"/>
        <v/>
      </c>
      <c r="E8" s="132" t="str">
        <f t="shared" ca="1" si="3"/>
        <v/>
      </c>
      <c r="F8" s="132" t="str">
        <f t="shared" ca="1" si="4"/>
        <v/>
      </c>
      <c r="G8" s="133" t="str">
        <f t="shared" ca="1" si="5"/>
        <v/>
      </c>
      <c r="H8" s="133" t="str">
        <f ca="1">IF(OR($M8="国保連へ申請",$M8="都道府県へ直接申請"),IF(K8&gt;0,総括表!$E$14,""),"")</f>
        <v/>
      </c>
      <c r="I8" s="134" t="str">
        <f t="shared" ca="1" si="6"/>
        <v/>
      </c>
      <c r="J8" s="134" t="str">
        <f t="shared" ca="1" si="7"/>
        <v/>
      </c>
      <c r="K8" s="135" t="str">
        <f t="shared" ca="1" si="8"/>
        <v/>
      </c>
      <c r="L8" s="166"/>
      <c r="M8" s="157" t="str">
        <f t="shared" ca="1" si="9"/>
        <v/>
      </c>
    </row>
    <row r="9" spans="1:13" ht="22.5" customHeight="1">
      <c r="B9" s="131">
        <f t="shared" si="0"/>
        <v>6</v>
      </c>
      <c r="C9" s="132" t="str">
        <f t="shared" ca="1" si="1"/>
        <v/>
      </c>
      <c r="D9" s="132" t="str">
        <f t="shared" ca="1" si="2"/>
        <v/>
      </c>
      <c r="E9" s="132" t="str">
        <f t="shared" ca="1" si="3"/>
        <v/>
      </c>
      <c r="F9" s="132" t="str">
        <f t="shared" ca="1" si="4"/>
        <v/>
      </c>
      <c r="G9" s="133" t="str">
        <f t="shared" ca="1" si="5"/>
        <v/>
      </c>
      <c r="H9" s="133" t="str">
        <f ca="1">IF(OR($M9="国保連へ申請",$M9="都道府県へ直接申請"),IF(K9&gt;0,総括表!$E$14,""),"")</f>
        <v/>
      </c>
      <c r="I9" s="134" t="str">
        <f t="shared" ca="1" si="6"/>
        <v/>
      </c>
      <c r="J9" s="134" t="str">
        <f t="shared" ca="1" si="7"/>
        <v/>
      </c>
      <c r="K9" s="135" t="str">
        <f t="shared" ca="1" si="8"/>
        <v/>
      </c>
      <c r="L9" s="166"/>
      <c r="M9" s="157" t="str">
        <f t="shared" ca="1" si="9"/>
        <v/>
      </c>
    </row>
    <row r="10" spans="1:13" ht="22.5" customHeight="1">
      <c r="B10" s="131">
        <f t="shared" si="0"/>
        <v>7</v>
      </c>
      <c r="C10" s="132" t="str">
        <f t="shared" ca="1" si="1"/>
        <v/>
      </c>
      <c r="D10" s="132" t="str">
        <f t="shared" ca="1" si="2"/>
        <v/>
      </c>
      <c r="E10" s="132" t="str">
        <f t="shared" ca="1" si="3"/>
        <v/>
      </c>
      <c r="F10" s="132" t="str">
        <f t="shared" ca="1" si="4"/>
        <v/>
      </c>
      <c r="G10" s="133" t="str">
        <f t="shared" ca="1" si="5"/>
        <v/>
      </c>
      <c r="H10" s="133" t="str">
        <f ca="1">IF(OR($M10="国保連へ申請",$M10="都道府県へ直接申請"),IF(K10&gt;0,総括表!$E$14,""),"")</f>
        <v/>
      </c>
      <c r="I10" s="134" t="str">
        <f t="shared" ca="1" si="6"/>
        <v/>
      </c>
      <c r="J10" s="134" t="str">
        <f t="shared" ca="1" si="7"/>
        <v/>
      </c>
      <c r="K10" s="135" t="str">
        <f t="shared" ca="1" si="8"/>
        <v/>
      </c>
      <c r="L10" s="166"/>
      <c r="M10" s="157" t="str">
        <f t="shared" ca="1" si="9"/>
        <v/>
      </c>
    </row>
    <row r="11" spans="1:13" ht="22.5" customHeight="1">
      <c r="B11" s="131">
        <f t="shared" si="0"/>
        <v>8</v>
      </c>
      <c r="C11" s="132" t="str">
        <f t="shared" ca="1" si="1"/>
        <v/>
      </c>
      <c r="D11" s="132" t="str">
        <f t="shared" ca="1" si="2"/>
        <v/>
      </c>
      <c r="E11" s="132" t="str">
        <f t="shared" ca="1" si="3"/>
        <v/>
      </c>
      <c r="F11" s="132" t="str">
        <f t="shared" ca="1" si="4"/>
        <v/>
      </c>
      <c r="G11" s="133" t="str">
        <f t="shared" ca="1" si="5"/>
        <v/>
      </c>
      <c r="H11" s="133" t="str">
        <f ca="1">IF(OR($M11="国保連へ申請",$M11="都道府県へ直接申請"),IF(K11&gt;0,総括表!$E$14,""),"")</f>
        <v/>
      </c>
      <c r="I11" s="134" t="str">
        <f t="shared" ca="1" si="6"/>
        <v/>
      </c>
      <c r="J11" s="134" t="str">
        <f t="shared" ca="1" si="7"/>
        <v/>
      </c>
      <c r="K11" s="135" t="str">
        <f t="shared" ca="1" si="8"/>
        <v/>
      </c>
      <c r="L11" s="166"/>
      <c r="M11" s="157" t="str">
        <f t="shared" ca="1" si="9"/>
        <v/>
      </c>
    </row>
    <row r="12" spans="1:13" ht="22.5" customHeight="1">
      <c r="B12" s="131">
        <f t="shared" si="0"/>
        <v>9</v>
      </c>
      <c r="C12" s="132" t="str">
        <f t="shared" ca="1" si="1"/>
        <v/>
      </c>
      <c r="D12" s="132" t="str">
        <f t="shared" ca="1" si="2"/>
        <v/>
      </c>
      <c r="E12" s="132" t="str">
        <f t="shared" ca="1" si="3"/>
        <v/>
      </c>
      <c r="F12" s="132" t="str">
        <f t="shared" ca="1" si="4"/>
        <v/>
      </c>
      <c r="G12" s="133" t="str">
        <f t="shared" ca="1" si="5"/>
        <v/>
      </c>
      <c r="H12" s="133" t="str">
        <f ca="1">IF(OR($M12="国保連へ申請",$M12="都道府県へ直接申請"),IF(K12&gt;0,総括表!$E$14,""),"")</f>
        <v/>
      </c>
      <c r="I12" s="134" t="str">
        <f t="shared" ca="1" si="6"/>
        <v/>
      </c>
      <c r="J12" s="134" t="str">
        <f t="shared" ca="1" si="7"/>
        <v/>
      </c>
      <c r="K12" s="135" t="str">
        <f t="shared" ca="1" si="8"/>
        <v/>
      </c>
      <c r="L12" s="166"/>
      <c r="M12" s="157" t="str">
        <f t="shared" ca="1" si="9"/>
        <v/>
      </c>
    </row>
    <row r="13" spans="1:13" ht="22.5" customHeight="1">
      <c r="B13" s="131">
        <f t="shared" si="0"/>
        <v>10</v>
      </c>
      <c r="C13" s="132" t="str">
        <f t="shared" ca="1" si="1"/>
        <v/>
      </c>
      <c r="D13" s="132" t="str">
        <f t="shared" ca="1" si="2"/>
        <v/>
      </c>
      <c r="E13" s="132" t="str">
        <f t="shared" ca="1" si="3"/>
        <v/>
      </c>
      <c r="F13" s="132" t="str">
        <f t="shared" ca="1" si="4"/>
        <v/>
      </c>
      <c r="G13" s="133" t="str">
        <f t="shared" ca="1" si="5"/>
        <v/>
      </c>
      <c r="H13" s="133" t="str">
        <f ca="1">IF(OR($M13="国保連へ申請",$M13="都道府県へ直接申請"),IF(K13&gt;0,総括表!$E$14,""),"")</f>
        <v/>
      </c>
      <c r="I13" s="134" t="str">
        <f t="shared" ca="1" si="6"/>
        <v/>
      </c>
      <c r="J13" s="134" t="str">
        <f t="shared" ca="1" si="7"/>
        <v/>
      </c>
      <c r="K13" s="135" t="str">
        <f t="shared" ca="1" si="8"/>
        <v/>
      </c>
      <c r="L13" s="166"/>
      <c r="M13" s="157" t="str">
        <f t="shared" ca="1" si="9"/>
        <v/>
      </c>
    </row>
    <row r="14" spans="1:13" ht="22.5" customHeight="1">
      <c r="B14" s="131">
        <f t="shared" si="0"/>
        <v>11</v>
      </c>
      <c r="C14" s="132" t="str">
        <f t="shared" ca="1" si="1"/>
        <v/>
      </c>
      <c r="D14" s="132" t="str">
        <f t="shared" ca="1" si="2"/>
        <v/>
      </c>
      <c r="E14" s="132" t="str">
        <f t="shared" ca="1" si="3"/>
        <v/>
      </c>
      <c r="F14" s="132" t="str">
        <f t="shared" ca="1" si="4"/>
        <v/>
      </c>
      <c r="G14" s="133" t="str">
        <f t="shared" ca="1" si="5"/>
        <v/>
      </c>
      <c r="H14" s="133" t="str">
        <f ca="1">IF(OR($M14="国保連へ申請",$M14="都道府県へ直接申請"),IF(K14&gt;0,総括表!$E$14,""),"")</f>
        <v/>
      </c>
      <c r="I14" s="134" t="str">
        <f t="shared" ca="1" si="6"/>
        <v/>
      </c>
      <c r="J14" s="134" t="str">
        <f t="shared" ca="1" si="7"/>
        <v/>
      </c>
      <c r="K14" s="135" t="str">
        <f t="shared" ca="1" si="8"/>
        <v/>
      </c>
      <c r="L14" s="166"/>
      <c r="M14" s="157" t="str">
        <f t="shared" ca="1" si="9"/>
        <v/>
      </c>
    </row>
    <row r="15" spans="1:13" ht="22.5" customHeight="1">
      <c r="B15" s="131">
        <f t="shared" si="0"/>
        <v>12</v>
      </c>
      <c r="C15" s="132" t="str">
        <f t="shared" ca="1" si="1"/>
        <v/>
      </c>
      <c r="D15" s="132" t="str">
        <f t="shared" ca="1" si="2"/>
        <v/>
      </c>
      <c r="E15" s="132" t="str">
        <f t="shared" ca="1" si="3"/>
        <v/>
      </c>
      <c r="F15" s="132" t="str">
        <f t="shared" ca="1" si="4"/>
        <v/>
      </c>
      <c r="G15" s="133" t="str">
        <f t="shared" ca="1" si="5"/>
        <v/>
      </c>
      <c r="H15" s="133" t="str">
        <f ca="1">IF(OR($M15="国保連へ申請",$M15="都道府県へ直接申請"),IF(K15&gt;0,総括表!$E$14,""),"")</f>
        <v/>
      </c>
      <c r="I15" s="134" t="str">
        <f t="shared" ca="1" si="6"/>
        <v/>
      </c>
      <c r="J15" s="134" t="str">
        <f t="shared" ca="1" si="7"/>
        <v/>
      </c>
      <c r="K15" s="135" t="str">
        <f t="shared" ca="1" si="8"/>
        <v/>
      </c>
      <c r="L15" s="166"/>
      <c r="M15" s="157" t="str">
        <f t="shared" ca="1" si="9"/>
        <v/>
      </c>
    </row>
    <row r="16" spans="1:13" ht="22.5" customHeight="1">
      <c r="B16" s="131">
        <f t="shared" si="0"/>
        <v>13</v>
      </c>
      <c r="C16" s="132" t="str">
        <f t="shared" ca="1" si="1"/>
        <v/>
      </c>
      <c r="D16" s="132" t="str">
        <f t="shared" ca="1" si="2"/>
        <v/>
      </c>
      <c r="E16" s="132" t="str">
        <f t="shared" ca="1" si="3"/>
        <v/>
      </c>
      <c r="F16" s="132" t="str">
        <f t="shared" ca="1" si="4"/>
        <v/>
      </c>
      <c r="G16" s="133" t="str">
        <f t="shared" ca="1" si="5"/>
        <v/>
      </c>
      <c r="H16" s="133" t="str">
        <f ca="1">IF(OR($M16="国保連へ申請",$M16="都道府県へ直接申請"),IF(K16&gt;0,総括表!$E$14,""),"")</f>
        <v/>
      </c>
      <c r="I16" s="134" t="str">
        <f t="shared" ca="1" si="6"/>
        <v/>
      </c>
      <c r="J16" s="134" t="str">
        <f t="shared" ca="1" si="7"/>
        <v/>
      </c>
      <c r="K16" s="135" t="str">
        <f t="shared" ca="1" si="8"/>
        <v/>
      </c>
      <c r="L16" s="166"/>
      <c r="M16" s="157" t="str">
        <f t="shared" ca="1" si="9"/>
        <v/>
      </c>
    </row>
    <row r="17" spans="2:13" ht="22.5" customHeight="1">
      <c r="B17" s="131">
        <f t="shared" si="0"/>
        <v>14</v>
      </c>
      <c r="C17" s="132" t="str">
        <f t="shared" ca="1" si="1"/>
        <v/>
      </c>
      <c r="D17" s="132" t="str">
        <f t="shared" ca="1" si="2"/>
        <v/>
      </c>
      <c r="E17" s="132" t="str">
        <f t="shared" ca="1" si="3"/>
        <v/>
      </c>
      <c r="F17" s="132" t="str">
        <f t="shared" ca="1" si="4"/>
        <v/>
      </c>
      <c r="G17" s="133" t="str">
        <f t="shared" ca="1" si="5"/>
        <v/>
      </c>
      <c r="H17" s="133" t="str">
        <f ca="1">IF(OR($M17="国保連へ申請",$M17="都道府県へ直接申請"),IF(K17&gt;0,総括表!$E$14,""),"")</f>
        <v/>
      </c>
      <c r="I17" s="134" t="str">
        <f t="shared" ca="1" si="6"/>
        <v/>
      </c>
      <c r="J17" s="134" t="str">
        <f t="shared" ca="1" si="7"/>
        <v/>
      </c>
      <c r="K17" s="135" t="str">
        <f t="shared" ca="1" si="8"/>
        <v/>
      </c>
      <c r="L17" s="166"/>
      <c r="M17" s="157" t="str">
        <f t="shared" ca="1" si="9"/>
        <v/>
      </c>
    </row>
    <row r="18" spans="2:13" ht="22.5" customHeight="1">
      <c r="B18" s="131">
        <f t="shared" si="0"/>
        <v>15</v>
      </c>
      <c r="C18" s="132" t="str">
        <f t="shared" ca="1" si="1"/>
        <v/>
      </c>
      <c r="D18" s="132" t="str">
        <f t="shared" ca="1" si="2"/>
        <v/>
      </c>
      <c r="E18" s="132" t="str">
        <f t="shared" ca="1" si="3"/>
        <v/>
      </c>
      <c r="F18" s="132" t="str">
        <f t="shared" ca="1" si="4"/>
        <v/>
      </c>
      <c r="G18" s="133" t="str">
        <f t="shared" ca="1" si="5"/>
        <v/>
      </c>
      <c r="H18" s="133" t="str">
        <f ca="1">IF(OR($M18="国保連へ申請",$M18="都道府県へ直接申請"),IF(K18&gt;0,総括表!$E$14,""),"")</f>
        <v/>
      </c>
      <c r="I18" s="134" t="str">
        <f t="shared" ca="1" si="6"/>
        <v/>
      </c>
      <c r="J18" s="134" t="str">
        <f t="shared" ca="1" si="7"/>
        <v/>
      </c>
      <c r="K18" s="135" t="str">
        <f t="shared" ca="1" si="8"/>
        <v/>
      </c>
      <c r="L18" s="166"/>
      <c r="M18" s="157" t="str">
        <f t="shared" ca="1" si="9"/>
        <v/>
      </c>
    </row>
    <row r="19" spans="2:13" ht="22.5" customHeight="1">
      <c r="B19" s="131">
        <f t="shared" si="0"/>
        <v>16</v>
      </c>
      <c r="C19" s="132" t="str">
        <f t="shared" ca="1" si="1"/>
        <v/>
      </c>
      <c r="D19" s="132" t="str">
        <f t="shared" ca="1" si="2"/>
        <v/>
      </c>
      <c r="E19" s="132" t="str">
        <f t="shared" ca="1" si="3"/>
        <v/>
      </c>
      <c r="F19" s="132" t="str">
        <f t="shared" ca="1" si="4"/>
        <v/>
      </c>
      <c r="G19" s="133" t="str">
        <f t="shared" ca="1" si="5"/>
        <v/>
      </c>
      <c r="H19" s="133" t="str">
        <f ca="1">IF(OR($M19="国保連へ申請",$M19="都道府県へ直接申請"),IF(K19&gt;0,総括表!$E$14,""),"")</f>
        <v/>
      </c>
      <c r="I19" s="134" t="str">
        <f t="shared" ca="1" si="6"/>
        <v/>
      </c>
      <c r="J19" s="134" t="str">
        <f t="shared" ca="1" si="7"/>
        <v/>
      </c>
      <c r="K19" s="135" t="str">
        <f t="shared" ca="1" si="8"/>
        <v/>
      </c>
      <c r="L19" s="166"/>
      <c r="M19" s="157" t="str">
        <f t="shared" ca="1" si="9"/>
        <v/>
      </c>
    </row>
    <row r="20" spans="2:13" ht="22.5" customHeight="1">
      <c r="B20" s="131">
        <f t="shared" si="0"/>
        <v>17</v>
      </c>
      <c r="C20" s="132" t="str">
        <f t="shared" ca="1" si="1"/>
        <v/>
      </c>
      <c r="D20" s="132" t="str">
        <f t="shared" ca="1" si="2"/>
        <v/>
      </c>
      <c r="E20" s="132" t="str">
        <f t="shared" ca="1" si="3"/>
        <v/>
      </c>
      <c r="F20" s="132" t="str">
        <f t="shared" ca="1" si="4"/>
        <v/>
      </c>
      <c r="G20" s="133" t="str">
        <f t="shared" ca="1" si="5"/>
        <v/>
      </c>
      <c r="H20" s="133" t="str">
        <f ca="1">IF(OR($M20="国保連へ申請",$M20="都道府県へ直接申請"),IF(K20&gt;0,総括表!$E$14,""),"")</f>
        <v/>
      </c>
      <c r="I20" s="134" t="str">
        <f t="shared" ca="1" si="6"/>
        <v/>
      </c>
      <c r="J20" s="134" t="str">
        <f t="shared" ca="1" si="7"/>
        <v/>
      </c>
      <c r="K20" s="135" t="str">
        <f t="shared" ca="1" si="8"/>
        <v/>
      </c>
      <c r="L20" s="166"/>
      <c r="M20" s="157" t="str">
        <f t="shared" ca="1" si="9"/>
        <v/>
      </c>
    </row>
    <row r="21" spans="2:13" ht="22.5" customHeight="1">
      <c r="B21" s="131">
        <f t="shared" si="0"/>
        <v>18</v>
      </c>
      <c r="C21" s="132" t="str">
        <f t="shared" ca="1" si="1"/>
        <v/>
      </c>
      <c r="D21" s="132" t="str">
        <f t="shared" ca="1" si="2"/>
        <v/>
      </c>
      <c r="E21" s="132" t="str">
        <f t="shared" ca="1" si="3"/>
        <v/>
      </c>
      <c r="F21" s="132" t="str">
        <f t="shared" ca="1" si="4"/>
        <v/>
      </c>
      <c r="G21" s="133" t="str">
        <f t="shared" ca="1" si="5"/>
        <v/>
      </c>
      <c r="H21" s="133" t="str">
        <f ca="1">IF(OR($M21="国保連へ申請",$M21="都道府県へ直接申請"),IF(K21&gt;0,総括表!$E$14,""),"")</f>
        <v/>
      </c>
      <c r="I21" s="134" t="str">
        <f t="shared" ca="1" si="6"/>
        <v/>
      </c>
      <c r="J21" s="134" t="str">
        <f t="shared" ca="1" si="7"/>
        <v/>
      </c>
      <c r="K21" s="135" t="str">
        <f t="shared" ca="1" si="8"/>
        <v/>
      </c>
      <c r="L21" s="166"/>
      <c r="M21" s="157" t="str">
        <f t="shared" ca="1" si="9"/>
        <v/>
      </c>
    </row>
    <row r="22" spans="2:13" ht="22.5" customHeight="1">
      <c r="B22" s="131">
        <f t="shared" si="0"/>
        <v>19</v>
      </c>
      <c r="C22" s="132" t="str">
        <f t="shared" ca="1" si="1"/>
        <v/>
      </c>
      <c r="D22" s="132" t="str">
        <f t="shared" ca="1" si="2"/>
        <v/>
      </c>
      <c r="E22" s="132" t="str">
        <f t="shared" ca="1" si="3"/>
        <v/>
      </c>
      <c r="F22" s="132" t="str">
        <f t="shared" ca="1" si="4"/>
        <v/>
      </c>
      <c r="G22" s="133" t="str">
        <f t="shared" ca="1" si="5"/>
        <v/>
      </c>
      <c r="H22" s="133" t="str">
        <f ca="1">IF(OR($M22="国保連へ申請",$M22="都道府県へ直接申請"),IF(K22&gt;0,総括表!$E$14,""),"")</f>
        <v/>
      </c>
      <c r="I22" s="134" t="str">
        <f t="shared" ca="1" si="6"/>
        <v/>
      </c>
      <c r="J22" s="134" t="str">
        <f t="shared" ca="1" si="7"/>
        <v/>
      </c>
      <c r="K22" s="135" t="str">
        <f t="shared" ca="1" si="8"/>
        <v/>
      </c>
      <c r="L22" s="166"/>
      <c r="M22" s="157" t="str">
        <f t="shared" ca="1" si="9"/>
        <v/>
      </c>
    </row>
    <row r="23" spans="2:13" ht="22.5" customHeight="1">
      <c r="B23" s="131">
        <f t="shared" si="0"/>
        <v>20</v>
      </c>
      <c r="C23" s="132" t="str">
        <f t="shared" ca="1" si="1"/>
        <v/>
      </c>
      <c r="D23" s="132" t="str">
        <f t="shared" ca="1" si="2"/>
        <v/>
      </c>
      <c r="E23" s="132" t="str">
        <f t="shared" ca="1" si="3"/>
        <v/>
      </c>
      <c r="F23" s="132" t="str">
        <f t="shared" ca="1" si="4"/>
        <v/>
      </c>
      <c r="G23" s="133" t="str">
        <f t="shared" ca="1" si="5"/>
        <v/>
      </c>
      <c r="H23" s="133" t="str">
        <f ca="1">IF(OR($M23="国保連へ申請",$M23="都道府県へ直接申請"),IF(K23&gt;0,総括表!$E$14,""),"")</f>
        <v/>
      </c>
      <c r="I23" s="134" t="str">
        <f t="shared" ca="1" si="6"/>
        <v/>
      </c>
      <c r="J23" s="134" t="str">
        <f t="shared" ca="1" si="7"/>
        <v/>
      </c>
      <c r="K23" s="135" t="str">
        <f t="shared" ca="1" si="8"/>
        <v/>
      </c>
      <c r="L23" s="166"/>
      <c r="M23" s="157" t="str">
        <f t="shared" ca="1" si="9"/>
        <v/>
      </c>
    </row>
    <row r="24" spans="2:13" ht="22.5" customHeight="1">
      <c r="B24" s="131">
        <f t="shared" si="0"/>
        <v>21</v>
      </c>
      <c r="C24" s="132" t="str">
        <f t="shared" ca="1" si="1"/>
        <v/>
      </c>
      <c r="D24" s="132" t="str">
        <f t="shared" ca="1" si="2"/>
        <v/>
      </c>
      <c r="E24" s="132" t="str">
        <f t="shared" ca="1" si="3"/>
        <v/>
      </c>
      <c r="F24" s="132" t="str">
        <f t="shared" ca="1" si="4"/>
        <v/>
      </c>
      <c r="G24" s="133" t="str">
        <f t="shared" ca="1" si="5"/>
        <v/>
      </c>
      <c r="H24" s="133" t="str">
        <f ca="1">IF(OR($M24="国保連へ申請",$M24="都道府県へ直接申請"),IF(K24&gt;0,総括表!$E$14,""),"")</f>
        <v/>
      </c>
      <c r="I24" s="134" t="str">
        <f t="shared" ca="1" si="6"/>
        <v/>
      </c>
      <c r="J24" s="134" t="str">
        <f t="shared" ca="1" si="7"/>
        <v/>
      </c>
      <c r="K24" s="135" t="str">
        <f t="shared" ca="1" si="8"/>
        <v/>
      </c>
      <c r="L24" s="166"/>
      <c r="M24" s="157" t="str">
        <f t="shared" ca="1" si="9"/>
        <v/>
      </c>
    </row>
    <row r="25" spans="2:13" ht="22.5" customHeight="1">
      <c r="B25" s="131">
        <f t="shared" si="0"/>
        <v>22</v>
      </c>
      <c r="C25" s="132" t="str">
        <f t="shared" ca="1" si="1"/>
        <v/>
      </c>
      <c r="D25" s="132" t="str">
        <f t="shared" ca="1" si="2"/>
        <v/>
      </c>
      <c r="E25" s="132" t="str">
        <f t="shared" ca="1" si="3"/>
        <v/>
      </c>
      <c r="F25" s="132" t="str">
        <f t="shared" ca="1" si="4"/>
        <v/>
      </c>
      <c r="G25" s="133" t="str">
        <f t="shared" ca="1" si="5"/>
        <v/>
      </c>
      <c r="H25" s="133" t="str">
        <f ca="1">IF(OR($M25="国保連へ申請",$M25="都道府県へ直接申請"),IF(K25&gt;0,総括表!$E$14,""),"")</f>
        <v/>
      </c>
      <c r="I25" s="134" t="str">
        <f t="shared" ca="1" si="6"/>
        <v/>
      </c>
      <c r="J25" s="134" t="str">
        <f t="shared" ca="1" si="7"/>
        <v/>
      </c>
      <c r="K25" s="135" t="str">
        <f t="shared" ca="1" si="8"/>
        <v/>
      </c>
      <c r="L25" s="166"/>
      <c r="M25" s="157" t="str">
        <f t="shared" ca="1" si="9"/>
        <v/>
      </c>
    </row>
    <row r="26" spans="2:13" ht="22.5" customHeight="1">
      <c r="B26" s="131">
        <f t="shared" si="0"/>
        <v>23</v>
      </c>
      <c r="C26" s="132" t="str">
        <f t="shared" ca="1" si="1"/>
        <v/>
      </c>
      <c r="D26" s="132" t="str">
        <f t="shared" ca="1" si="2"/>
        <v/>
      </c>
      <c r="E26" s="132" t="str">
        <f t="shared" ca="1" si="3"/>
        <v/>
      </c>
      <c r="F26" s="132" t="str">
        <f t="shared" ca="1" si="4"/>
        <v/>
      </c>
      <c r="G26" s="133" t="str">
        <f t="shared" ca="1" si="5"/>
        <v/>
      </c>
      <c r="H26" s="133" t="str">
        <f ca="1">IF(OR($M26="国保連へ申請",$M26="都道府県へ直接申請"),IF(K26&gt;0,総括表!$E$14,""),"")</f>
        <v/>
      </c>
      <c r="I26" s="134" t="str">
        <f t="shared" ca="1" si="6"/>
        <v/>
      </c>
      <c r="J26" s="134" t="str">
        <f t="shared" ca="1" si="7"/>
        <v/>
      </c>
      <c r="K26" s="135" t="str">
        <f t="shared" ca="1" si="8"/>
        <v/>
      </c>
      <c r="L26" s="166"/>
      <c r="M26" s="157" t="str">
        <f t="shared" ca="1" si="9"/>
        <v/>
      </c>
    </row>
    <row r="27" spans="2:13" ht="22.5" customHeight="1">
      <c r="B27" s="131">
        <f t="shared" si="0"/>
        <v>24</v>
      </c>
      <c r="C27" s="132" t="str">
        <f t="shared" ca="1" si="1"/>
        <v/>
      </c>
      <c r="D27" s="132" t="str">
        <f t="shared" ca="1" si="2"/>
        <v/>
      </c>
      <c r="E27" s="132" t="str">
        <f t="shared" ca="1" si="3"/>
        <v/>
      </c>
      <c r="F27" s="132" t="str">
        <f t="shared" ca="1" si="4"/>
        <v/>
      </c>
      <c r="G27" s="133" t="str">
        <f t="shared" ca="1" si="5"/>
        <v/>
      </c>
      <c r="H27" s="133" t="str">
        <f ca="1">IF(OR($M27="国保連へ申請",$M27="都道府県へ直接申請"),IF(K27&gt;0,総括表!$E$14,""),"")</f>
        <v/>
      </c>
      <c r="I27" s="134" t="str">
        <f t="shared" ca="1" si="6"/>
        <v/>
      </c>
      <c r="J27" s="134" t="str">
        <f t="shared" ca="1" si="7"/>
        <v/>
      </c>
      <c r="K27" s="135" t="str">
        <f t="shared" ca="1" si="8"/>
        <v/>
      </c>
      <c r="L27" s="166"/>
      <c r="M27" s="157" t="str">
        <f t="shared" ca="1" si="9"/>
        <v/>
      </c>
    </row>
    <row r="28" spans="2:13" ht="22.5" customHeight="1">
      <c r="B28" s="131">
        <f t="shared" si="0"/>
        <v>25</v>
      </c>
      <c r="C28" s="132" t="str">
        <f t="shared" ca="1" si="1"/>
        <v/>
      </c>
      <c r="D28" s="132" t="str">
        <f t="shared" ca="1" si="2"/>
        <v/>
      </c>
      <c r="E28" s="132" t="str">
        <f t="shared" ca="1" si="3"/>
        <v/>
      </c>
      <c r="F28" s="132" t="str">
        <f t="shared" ca="1" si="4"/>
        <v/>
      </c>
      <c r="G28" s="133" t="str">
        <f t="shared" ca="1" si="5"/>
        <v/>
      </c>
      <c r="H28" s="133" t="str">
        <f ca="1">IF(OR($M28="国保連へ申請",$M28="都道府県へ直接申請"),IF(K28&gt;0,総括表!$E$14,""),"")</f>
        <v/>
      </c>
      <c r="I28" s="134" t="str">
        <f t="shared" ca="1" si="6"/>
        <v/>
      </c>
      <c r="J28" s="134" t="str">
        <f t="shared" ca="1" si="7"/>
        <v/>
      </c>
      <c r="K28" s="135" t="str">
        <f t="shared" ca="1" si="8"/>
        <v/>
      </c>
      <c r="L28" s="166"/>
      <c r="M28" s="157" t="str">
        <f t="shared" ca="1" si="9"/>
        <v/>
      </c>
    </row>
    <row r="29" spans="2:13" ht="22.5" customHeight="1">
      <c r="B29" s="131">
        <f t="shared" si="0"/>
        <v>26</v>
      </c>
      <c r="C29" s="132" t="str">
        <f t="shared" ca="1" si="1"/>
        <v/>
      </c>
      <c r="D29" s="132" t="str">
        <f t="shared" ca="1" si="2"/>
        <v/>
      </c>
      <c r="E29" s="132" t="str">
        <f t="shared" ca="1" si="3"/>
        <v/>
      </c>
      <c r="F29" s="132" t="str">
        <f t="shared" ca="1" si="4"/>
        <v/>
      </c>
      <c r="G29" s="133" t="str">
        <f t="shared" ca="1" si="5"/>
        <v/>
      </c>
      <c r="H29" s="133" t="str">
        <f ca="1">IF(OR($M29="国保連へ申請",$M29="都道府県へ直接申請"),IF(K29&gt;0,総括表!$E$14,""),"")</f>
        <v/>
      </c>
      <c r="I29" s="134" t="str">
        <f t="shared" ca="1" si="6"/>
        <v/>
      </c>
      <c r="J29" s="134" t="str">
        <f t="shared" ca="1" si="7"/>
        <v/>
      </c>
      <c r="K29" s="135" t="str">
        <f t="shared" ca="1" si="8"/>
        <v/>
      </c>
      <c r="L29" s="166"/>
      <c r="M29" s="157" t="str">
        <f t="shared" ca="1" si="9"/>
        <v/>
      </c>
    </row>
    <row r="30" spans="2:13" ht="22.5" customHeight="1">
      <c r="B30" s="131">
        <f t="shared" si="0"/>
        <v>27</v>
      </c>
      <c r="C30" s="132" t="str">
        <f t="shared" ca="1" si="1"/>
        <v/>
      </c>
      <c r="D30" s="132" t="str">
        <f t="shared" ca="1" si="2"/>
        <v/>
      </c>
      <c r="E30" s="132" t="str">
        <f t="shared" ca="1" si="3"/>
        <v/>
      </c>
      <c r="F30" s="132" t="str">
        <f t="shared" ca="1" si="4"/>
        <v/>
      </c>
      <c r="G30" s="133" t="str">
        <f t="shared" ca="1" si="5"/>
        <v/>
      </c>
      <c r="H30" s="133" t="str">
        <f ca="1">IF(OR($M30="国保連へ申請",$M30="都道府県へ直接申請"),IF(K30&gt;0,総括表!$E$14,""),"")</f>
        <v/>
      </c>
      <c r="I30" s="134" t="str">
        <f t="shared" ca="1" si="6"/>
        <v/>
      </c>
      <c r="J30" s="134" t="str">
        <f t="shared" ca="1" si="7"/>
        <v/>
      </c>
      <c r="K30" s="135" t="str">
        <f t="shared" ca="1" si="8"/>
        <v/>
      </c>
      <c r="L30" s="166"/>
      <c r="M30" s="157" t="str">
        <f t="shared" ca="1" si="9"/>
        <v/>
      </c>
    </row>
    <row r="31" spans="2:13" ht="22.5" customHeight="1">
      <c r="B31" s="131">
        <f t="shared" si="0"/>
        <v>28</v>
      </c>
      <c r="C31" s="132" t="str">
        <f t="shared" ca="1" si="1"/>
        <v/>
      </c>
      <c r="D31" s="132" t="str">
        <f t="shared" ca="1" si="2"/>
        <v/>
      </c>
      <c r="E31" s="132" t="str">
        <f t="shared" ca="1" si="3"/>
        <v/>
      </c>
      <c r="F31" s="132" t="str">
        <f t="shared" ca="1" si="4"/>
        <v/>
      </c>
      <c r="G31" s="133" t="str">
        <f t="shared" ca="1" si="5"/>
        <v/>
      </c>
      <c r="H31" s="133" t="str">
        <f ca="1">IF(OR($M31="国保連へ申請",$M31="都道府県へ直接申請"),IF(K31&gt;0,総括表!$E$14,""),"")</f>
        <v/>
      </c>
      <c r="I31" s="134" t="str">
        <f t="shared" ca="1" si="6"/>
        <v/>
      </c>
      <c r="J31" s="134" t="str">
        <f t="shared" ca="1" si="7"/>
        <v/>
      </c>
      <c r="K31" s="135" t="str">
        <f t="shared" ca="1" si="8"/>
        <v/>
      </c>
      <c r="L31" s="166"/>
      <c r="M31" s="157" t="str">
        <f t="shared" ca="1" si="9"/>
        <v/>
      </c>
    </row>
    <row r="32" spans="2:13" ht="22.5" customHeight="1">
      <c r="B32" s="131">
        <f t="shared" si="0"/>
        <v>29</v>
      </c>
      <c r="C32" s="132" t="str">
        <f t="shared" ca="1" si="1"/>
        <v/>
      </c>
      <c r="D32" s="132" t="str">
        <f t="shared" ca="1" si="2"/>
        <v/>
      </c>
      <c r="E32" s="132" t="str">
        <f t="shared" ca="1" si="3"/>
        <v/>
      </c>
      <c r="F32" s="132" t="str">
        <f t="shared" ca="1" si="4"/>
        <v/>
      </c>
      <c r="G32" s="133" t="str">
        <f t="shared" ca="1" si="5"/>
        <v/>
      </c>
      <c r="H32" s="133" t="str">
        <f ca="1">IF(OR($M32="国保連へ申請",$M32="都道府県へ直接申請"),IF(K32&gt;0,総括表!$E$14,""),"")</f>
        <v/>
      </c>
      <c r="I32" s="134" t="str">
        <f t="shared" ca="1" si="6"/>
        <v/>
      </c>
      <c r="J32" s="134" t="str">
        <f t="shared" ca="1" si="7"/>
        <v/>
      </c>
      <c r="K32" s="135" t="str">
        <f t="shared" ca="1" si="8"/>
        <v/>
      </c>
      <c r="L32" s="166"/>
      <c r="M32" s="157" t="str">
        <f t="shared" ca="1" si="9"/>
        <v/>
      </c>
    </row>
    <row r="33" spans="2:13" ht="22.5" customHeight="1">
      <c r="B33" s="131">
        <f t="shared" si="0"/>
        <v>30</v>
      </c>
      <c r="C33" s="132" t="str">
        <f t="shared" ca="1" si="1"/>
        <v/>
      </c>
      <c r="D33" s="132" t="str">
        <f t="shared" ca="1" si="2"/>
        <v/>
      </c>
      <c r="E33" s="132" t="str">
        <f t="shared" ca="1" si="3"/>
        <v/>
      </c>
      <c r="F33" s="132" t="str">
        <f t="shared" ca="1" si="4"/>
        <v/>
      </c>
      <c r="G33" s="133" t="str">
        <f t="shared" ca="1" si="5"/>
        <v/>
      </c>
      <c r="H33" s="133" t="str">
        <f ca="1">IF(OR($M33="国保連へ申請",$M33="都道府県へ直接申請"),IF(K33&gt;0,総括表!$E$14,""),"")</f>
        <v/>
      </c>
      <c r="I33" s="134" t="str">
        <f t="shared" ca="1" si="6"/>
        <v/>
      </c>
      <c r="J33" s="134" t="str">
        <f t="shared" ca="1" si="7"/>
        <v/>
      </c>
      <c r="K33" s="135" t="str">
        <f t="shared" ca="1" si="8"/>
        <v/>
      </c>
      <c r="L33" s="166"/>
      <c r="M33" s="157" t="str">
        <f t="shared" ca="1" si="9"/>
        <v/>
      </c>
    </row>
    <row r="34" spans="2:13" ht="22.5" customHeight="1">
      <c r="B34" s="131">
        <f t="shared" si="0"/>
        <v>31</v>
      </c>
      <c r="C34" s="132" t="str">
        <f t="shared" ca="1" si="1"/>
        <v/>
      </c>
      <c r="D34" s="132" t="str">
        <f t="shared" ca="1" si="2"/>
        <v/>
      </c>
      <c r="E34" s="132" t="str">
        <f t="shared" ca="1" si="3"/>
        <v/>
      </c>
      <c r="F34" s="132" t="str">
        <f t="shared" ca="1" si="4"/>
        <v/>
      </c>
      <c r="G34" s="133" t="str">
        <f t="shared" ca="1" si="5"/>
        <v/>
      </c>
      <c r="H34" s="133" t="str">
        <f ca="1">IF(OR($M34="国保連へ申請",$M34="都道府県へ直接申請"),IF(K34&gt;0,総括表!$E$14,""),"")</f>
        <v/>
      </c>
      <c r="I34" s="134" t="str">
        <f t="shared" ca="1" si="6"/>
        <v/>
      </c>
      <c r="J34" s="134" t="str">
        <f t="shared" ca="1" si="7"/>
        <v/>
      </c>
      <c r="K34" s="135" t="str">
        <f t="shared" ca="1" si="8"/>
        <v/>
      </c>
      <c r="L34" s="166"/>
      <c r="M34" s="157" t="str">
        <f t="shared" ca="1" si="9"/>
        <v/>
      </c>
    </row>
    <row r="35" spans="2:13" ht="22.5" customHeight="1">
      <c r="B35" s="131">
        <f t="shared" si="0"/>
        <v>32</v>
      </c>
      <c r="C35" s="132" t="str">
        <f t="shared" ca="1" si="1"/>
        <v/>
      </c>
      <c r="D35" s="132" t="str">
        <f t="shared" ca="1" si="2"/>
        <v/>
      </c>
      <c r="E35" s="132" t="str">
        <f t="shared" ca="1" si="3"/>
        <v/>
      </c>
      <c r="F35" s="132" t="str">
        <f t="shared" ca="1" si="4"/>
        <v/>
      </c>
      <c r="G35" s="133" t="str">
        <f t="shared" ca="1" si="5"/>
        <v/>
      </c>
      <c r="H35" s="133" t="str">
        <f ca="1">IF(OR($M35="国保連へ申請",$M35="都道府県へ直接申請"),IF(K35&gt;0,総括表!$E$14,""),"")</f>
        <v/>
      </c>
      <c r="I35" s="134" t="str">
        <f t="shared" ca="1" si="6"/>
        <v/>
      </c>
      <c r="J35" s="134" t="str">
        <f t="shared" ca="1" si="7"/>
        <v/>
      </c>
      <c r="K35" s="135" t="str">
        <f t="shared" ca="1" si="8"/>
        <v/>
      </c>
      <c r="L35" s="166"/>
      <c r="M35" s="157" t="str">
        <f t="shared" ca="1" si="9"/>
        <v/>
      </c>
    </row>
    <row r="36" spans="2:13" ht="22.5" customHeight="1">
      <c r="B36" s="131">
        <f t="shared" si="0"/>
        <v>33</v>
      </c>
      <c r="C36" s="132" t="str">
        <f t="shared" ca="1" si="1"/>
        <v/>
      </c>
      <c r="D36" s="132" t="str">
        <f t="shared" ca="1" si="2"/>
        <v/>
      </c>
      <c r="E36" s="132" t="str">
        <f t="shared" ca="1" si="3"/>
        <v/>
      </c>
      <c r="F36" s="132" t="str">
        <f t="shared" ca="1" si="4"/>
        <v/>
      </c>
      <c r="G36" s="133" t="str">
        <f t="shared" ca="1" si="5"/>
        <v/>
      </c>
      <c r="H36" s="133" t="str">
        <f ca="1">IF(OR($M36="国保連へ申請",$M36="都道府県へ直接申請"),IF(K36&gt;0,総括表!$E$14,""),"")</f>
        <v/>
      </c>
      <c r="I36" s="134" t="str">
        <f t="shared" ca="1" si="6"/>
        <v/>
      </c>
      <c r="J36" s="134" t="str">
        <f t="shared" ca="1" si="7"/>
        <v/>
      </c>
      <c r="K36" s="135" t="str">
        <f t="shared" ca="1" si="8"/>
        <v/>
      </c>
      <c r="L36" s="166"/>
      <c r="M36" s="157" t="str">
        <f t="shared" ca="1" si="9"/>
        <v/>
      </c>
    </row>
    <row r="37" spans="2:13" ht="22.5" customHeight="1">
      <c r="B37" s="131">
        <f t="shared" si="0"/>
        <v>34</v>
      </c>
      <c r="C37" s="132" t="str">
        <f t="shared" ca="1" si="1"/>
        <v/>
      </c>
      <c r="D37" s="132" t="str">
        <f t="shared" ca="1" si="2"/>
        <v/>
      </c>
      <c r="E37" s="132" t="str">
        <f t="shared" ca="1" si="3"/>
        <v/>
      </c>
      <c r="F37" s="132" t="str">
        <f t="shared" ca="1" si="4"/>
        <v/>
      </c>
      <c r="G37" s="133" t="str">
        <f t="shared" ca="1" si="5"/>
        <v/>
      </c>
      <c r="H37" s="133" t="str">
        <f ca="1">IF(OR($M37="国保連へ申請",$M37="都道府県へ直接申請"),IF(K37&gt;0,総括表!$E$14,""),"")</f>
        <v/>
      </c>
      <c r="I37" s="134" t="str">
        <f t="shared" ca="1" si="6"/>
        <v/>
      </c>
      <c r="J37" s="134" t="str">
        <f t="shared" ca="1" si="7"/>
        <v/>
      </c>
      <c r="K37" s="135" t="str">
        <f t="shared" ca="1" si="8"/>
        <v/>
      </c>
      <c r="L37" s="166"/>
      <c r="M37" s="157" t="str">
        <f t="shared" ca="1" si="9"/>
        <v/>
      </c>
    </row>
    <row r="38" spans="2:13" ht="22.5" customHeight="1">
      <c r="B38" s="131">
        <f t="shared" si="0"/>
        <v>35</v>
      </c>
      <c r="C38" s="132" t="str">
        <f t="shared" ca="1" si="1"/>
        <v/>
      </c>
      <c r="D38" s="132" t="str">
        <f t="shared" ca="1" si="2"/>
        <v/>
      </c>
      <c r="E38" s="132" t="str">
        <f t="shared" ca="1" si="3"/>
        <v/>
      </c>
      <c r="F38" s="132" t="str">
        <f t="shared" ca="1" si="4"/>
        <v/>
      </c>
      <c r="G38" s="133" t="str">
        <f t="shared" ca="1" si="5"/>
        <v/>
      </c>
      <c r="H38" s="133" t="str">
        <f ca="1">IF(OR($M38="国保連へ申請",$M38="都道府県へ直接申請"),IF(K38&gt;0,総括表!$E$14,""),"")</f>
        <v/>
      </c>
      <c r="I38" s="134" t="str">
        <f t="shared" ca="1" si="6"/>
        <v/>
      </c>
      <c r="J38" s="134" t="str">
        <f t="shared" ca="1" si="7"/>
        <v/>
      </c>
      <c r="K38" s="135" t="str">
        <f t="shared" ca="1" si="8"/>
        <v/>
      </c>
      <c r="L38" s="166"/>
      <c r="M38" s="157" t="str">
        <f t="shared" ca="1" si="9"/>
        <v/>
      </c>
    </row>
    <row r="39" spans="2:13" ht="22.5" customHeight="1">
      <c r="B39" s="131">
        <f t="shared" si="0"/>
        <v>36</v>
      </c>
      <c r="C39" s="132" t="str">
        <f t="shared" ca="1" si="1"/>
        <v/>
      </c>
      <c r="D39" s="132" t="str">
        <f t="shared" ca="1" si="2"/>
        <v/>
      </c>
      <c r="E39" s="132" t="str">
        <f t="shared" ca="1" si="3"/>
        <v/>
      </c>
      <c r="F39" s="132" t="str">
        <f t="shared" ca="1" si="4"/>
        <v/>
      </c>
      <c r="G39" s="133" t="str">
        <f t="shared" ca="1" si="5"/>
        <v/>
      </c>
      <c r="H39" s="133" t="str">
        <f ca="1">IF(OR($M39="国保連へ申請",$M39="都道府県へ直接申請"),IF(K39&gt;0,総括表!$E$14,""),"")</f>
        <v/>
      </c>
      <c r="I39" s="134" t="str">
        <f t="shared" ca="1" si="6"/>
        <v/>
      </c>
      <c r="J39" s="134" t="str">
        <f t="shared" ca="1" si="7"/>
        <v/>
      </c>
      <c r="K39" s="135" t="str">
        <f t="shared" ca="1" si="8"/>
        <v/>
      </c>
      <c r="L39" s="166"/>
      <c r="M39" s="157" t="str">
        <f t="shared" ca="1" si="9"/>
        <v/>
      </c>
    </row>
    <row r="40" spans="2:13" ht="22.5" customHeight="1">
      <c r="B40" s="131">
        <f t="shared" si="0"/>
        <v>37</v>
      </c>
      <c r="C40" s="132" t="str">
        <f t="shared" ca="1" si="1"/>
        <v/>
      </c>
      <c r="D40" s="132" t="str">
        <f t="shared" ca="1" si="2"/>
        <v/>
      </c>
      <c r="E40" s="132" t="str">
        <f t="shared" ca="1" si="3"/>
        <v/>
      </c>
      <c r="F40" s="132" t="str">
        <f t="shared" ca="1" si="4"/>
        <v/>
      </c>
      <c r="G40" s="133" t="str">
        <f t="shared" ca="1" si="5"/>
        <v/>
      </c>
      <c r="H40" s="133" t="str">
        <f ca="1">IF(OR($M40="国保連へ申請",$M40="都道府県へ直接申請"),IF(K40&gt;0,総括表!$E$14,""),"")</f>
        <v/>
      </c>
      <c r="I40" s="134" t="str">
        <f t="shared" ca="1" si="6"/>
        <v/>
      </c>
      <c r="J40" s="134" t="str">
        <f t="shared" ca="1" si="7"/>
        <v/>
      </c>
      <c r="K40" s="135" t="str">
        <f t="shared" ca="1" si="8"/>
        <v/>
      </c>
      <c r="L40" s="166"/>
      <c r="M40" s="157" t="str">
        <f t="shared" ca="1" si="9"/>
        <v/>
      </c>
    </row>
    <row r="41" spans="2:13" ht="22.5" customHeight="1">
      <c r="B41" s="131">
        <f t="shared" si="0"/>
        <v>38</v>
      </c>
      <c r="C41" s="132" t="str">
        <f t="shared" ca="1" si="1"/>
        <v/>
      </c>
      <c r="D41" s="132" t="str">
        <f t="shared" ca="1" si="2"/>
        <v/>
      </c>
      <c r="E41" s="132" t="str">
        <f t="shared" ca="1" si="3"/>
        <v/>
      </c>
      <c r="F41" s="132" t="str">
        <f t="shared" ca="1" si="4"/>
        <v/>
      </c>
      <c r="G41" s="133" t="str">
        <f t="shared" ca="1" si="5"/>
        <v/>
      </c>
      <c r="H41" s="133" t="str">
        <f ca="1">IF(OR($M41="国保連へ申請",$M41="都道府県へ直接申請"),IF(K41&gt;0,総括表!$E$14,""),"")</f>
        <v/>
      </c>
      <c r="I41" s="134" t="str">
        <f t="shared" ca="1" si="6"/>
        <v/>
      </c>
      <c r="J41" s="134" t="str">
        <f t="shared" ca="1" si="7"/>
        <v/>
      </c>
      <c r="K41" s="135" t="str">
        <f t="shared" ca="1" si="8"/>
        <v/>
      </c>
      <c r="L41" s="166"/>
      <c r="M41" s="157" t="str">
        <f t="shared" ca="1" si="9"/>
        <v/>
      </c>
    </row>
    <row r="42" spans="2:13" ht="22.5" customHeight="1">
      <c r="B42" s="131">
        <f t="shared" si="0"/>
        <v>39</v>
      </c>
      <c r="C42" s="132" t="str">
        <f t="shared" ca="1" si="1"/>
        <v/>
      </c>
      <c r="D42" s="132" t="str">
        <f t="shared" ca="1" si="2"/>
        <v/>
      </c>
      <c r="E42" s="132" t="str">
        <f t="shared" ca="1" si="3"/>
        <v/>
      </c>
      <c r="F42" s="132" t="str">
        <f t="shared" ca="1" si="4"/>
        <v/>
      </c>
      <c r="G42" s="133" t="str">
        <f t="shared" ca="1" si="5"/>
        <v/>
      </c>
      <c r="H42" s="133" t="str">
        <f ca="1">IF(OR($M42="国保連へ申請",$M42="都道府県へ直接申請"),IF(K42&gt;0,総括表!$E$14,""),"")</f>
        <v/>
      </c>
      <c r="I42" s="134" t="str">
        <f t="shared" ca="1" si="6"/>
        <v/>
      </c>
      <c r="J42" s="134" t="str">
        <f t="shared" ca="1" si="7"/>
        <v/>
      </c>
      <c r="K42" s="135" t="str">
        <f t="shared" ca="1" si="8"/>
        <v/>
      </c>
      <c r="L42" s="166"/>
      <c r="M42" s="157" t="str">
        <f t="shared" ca="1" si="9"/>
        <v/>
      </c>
    </row>
    <row r="43" spans="2:13" ht="22.5" customHeight="1">
      <c r="B43" s="131">
        <f t="shared" si="0"/>
        <v>40</v>
      </c>
      <c r="C43" s="132" t="str">
        <f t="shared" ca="1" si="1"/>
        <v/>
      </c>
      <c r="D43" s="132" t="str">
        <f t="shared" ca="1" si="2"/>
        <v/>
      </c>
      <c r="E43" s="132" t="str">
        <f t="shared" ca="1" si="3"/>
        <v/>
      </c>
      <c r="F43" s="132" t="str">
        <f t="shared" ca="1" si="4"/>
        <v/>
      </c>
      <c r="G43" s="133" t="str">
        <f t="shared" ca="1" si="5"/>
        <v/>
      </c>
      <c r="H43" s="133" t="str">
        <f ca="1">IF(OR($M43="国保連へ申請",$M43="都道府県へ直接申請"),IF(K43&gt;0,総括表!$E$14,""),"")</f>
        <v/>
      </c>
      <c r="I43" s="134" t="str">
        <f t="shared" ca="1" si="6"/>
        <v/>
      </c>
      <c r="J43" s="134" t="str">
        <f t="shared" ca="1" si="7"/>
        <v/>
      </c>
      <c r="K43" s="135" t="str">
        <f t="shared" ca="1" si="8"/>
        <v/>
      </c>
      <c r="L43" s="166"/>
      <c r="M43" s="157" t="str">
        <f t="shared" ca="1" si="9"/>
        <v/>
      </c>
    </row>
    <row r="44" spans="2:13" ht="22.5" customHeight="1">
      <c r="B44" s="131">
        <f t="shared" si="0"/>
        <v>41</v>
      </c>
      <c r="C44" s="132" t="str">
        <f t="shared" ca="1" si="1"/>
        <v/>
      </c>
      <c r="D44" s="132" t="str">
        <f t="shared" ca="1" si="2"/>
        <v/>
      </c>
      <c r="E44" s="132" t="str">
        <f t="shared" ca="1" si="3"/>
        <v/>
      </c>
      <c r="F44" s="132" t="str">
        <f t="shared" ca="1" si="4"/>
        <v/>
      </c>
      <c r="G44" s="133" t="str">
        <f t="shared" ca="1" si="5"/>
        <v/>
      </c>
      <c r="H44" s="133" t="str">
        <f ca="1">IF(OR($M44="国保連へ申請",$M44="都道府県へ直接申請"),IF(K44&gt;0,総括表!$E$14,""),"")</f>
        <v/>
      </c>
      <c r="I44" s="134" t="str">
        <f t="shared" ca="1" si="6"/>
        <v/>
      </c>
      <c r="J44" s="134" t="str">
        <f t="shared" ca="1" si="7"/>
        <v/>
      </c>
      <c r="K44" s="135" t="str">
        <f t="shared" ca="1" si="8"/>
        <v/>
      </c>
      <c r="L44" s="166"/>
      <c r="M44" s="157" t="str">
        <f t="shared" ca="1" si="9"/>
        <v/>
      </c>
    </row>
    <row r="45" spans="2:13" ht="22.5" customHeight="1">
      <c r="B45" s="131">
        <f t="shared" si="0"/>
        <v>42</v>
      </c>
      <c r="C45" s="132" t="str">
        <f t="shared" ca="1" si="1"/>
        <v/>
      </c>
      <c r="D45" s="132" t="str">
        <f t="shared" ca="1" si="2"/>
        <v/>
      </c>
      <c r="E45" s="132" t="str">
        <f t="shared" ca="1" si="3"/>
        <v/>
      </c>
      <c r="F45" s="132" t="str">
        <f t="shared" ca="1" si="4"/>
        <v/>
      </c>
      <c r="G45" s="133" t="str">
        <f t="shared" ca="1" si="5"/>
        <v/>
      </c>
      <c r="H45" s="133" t="str">
        <f ca="1">IF(OR($M45="国保連へ申請",$M45="都道府県へ直接申請"),IF(K45&gt;0,総括表!$E$14,""),"")</f>
        <v/>
      </c>
      <c r="I45" s="134" t="str">
        <f t="shared" ca="1" si="6"/>
        <v/>
      </c>
      <c r="J45" s="134" t="str">
        <f t="shared" ca="1" si="7"/>
        <v/>
      </c>
      <c r="K45" s="135" t="str">
        <f t="shared" ca="1" si="8"/>
        <v/>
      </c>
      <c r="L45" s="166"/>
      <c r="M45" s="157" t="str">
        <f t="shared" ca="1" si="9"/>
        <v/>
      </c>
    </row>
    <row r="46" spans="2:13" ht="22.5" customHeight="1">
      <c r="B46" s="131">
        <f t="shared" si="0"/>
        <v>43</v>
      </c>
      <c r="C46" s="132" t="str">
        <f t="shared" ca="1" si="1"/>
        <v/>
      </c>
      <c r="D46" s="132" t="str">
        <f t="shared" ca="1" si="2"/>
        <v/>
      </c>
      <c r="E46" s="132" t="str">
        <f t="shared" ca="1" si="3"/>
        <v/>
      </c>
      <c r="F46" s="132" t="str">
        <f t="shared" ca="1" si="4"/>
        <v/>
      </c>
      <c r="G46" s="133" t="str">
        <f t="shared" ca="1" si="5"/>
        <v/>
      </c>
      <c r="H46" s="133" t="str">
        <f ca="1">IF(OR($M46="国保連へ申請",$M46="都道府県へ直接申請"),IF(K46&gt;0,総括表!$E$14,""),"")</f>
        <v/>
      </c>
      <c r="I46" s="134" t="str">
        <f t="shared" ca="1" si="6"/>
        <v/>
      </c>
      <c r="J46" s="134" t="str">
        <f t="shared" ca="1" si="7"/>
        <v/>
      </c>
      <c r="K46" s="135" t="str">
        <f t="shared" ca="1" si="8"/>
        <v/>
      </c>
      <c r="L46" s="166"/>
      <c r="M46" s="157" t="str">
        <f t="shared" ca="1" si="9"/>
        <v/>
      </c>
    </row>
    <row r="47" spans="2:13" ht="22.5" customHeight="1">
      <c r="B47" s="131">
        <f t="shared" si="0"/>
        <v>44</v>
      </c>
      <c r="C47" s="132" t="str">
        <f t="shared" ca="1" si="1"/>
        <v/>
      </c>
      <c r="D47" s="132" t="str">
        <f t="shared" ca="1" si="2"/>
        <v/>
      </c>
      <c r="E47" s="132" t="str">
        <f t="shared" ca="1" si="3"/>
        <v/>
      </c>
      <c r="F47" s="132" t="str">
        <f t="shared" ca="1" si="4"/>
        <v/>
      </c>
      <c r="G47" s="133" t="str">
        <f t="shared" ca="1" si="5"/>
        <v/>
      </c>
      <c r="H47" s="133" t="str">
        <f ca="1">IF(OR($M47="国保連へ申請",$M47="都道府県へ直接申請"),IF(K47&gt;0,総括表!$E$14,""),"")</f>
        <v/>
      </c>
      <c r="I47" s="134" t="str">
        <f t="shared" ca="1" si="6"/>
        <v/>
      </c>
      <c r="J47" s="134" t="str">
        <f t="shared" ca="1" si="7"/>
        <v/>
      </c>
      <c r="K47" s="135" t="str">
        <f t="shared" ca="1" si="8"/>
        <v/>
      </c>
      <c r="L47" s="166"/>
      <c r="M47" s="157" t="str">
        <f t="shared" ca="1" si="9"/>
        <v/>
      </c>
    </row>
    <row r="48" spans="2:13" ht="22.5" customHeight="1">
      <c r="B48" s="131">
        <f t="shared" si="0"/>
        <v>45</v>
      </c>
      <c r="C48" s="132" t="str">
        <f t="shared" ca="1" si="1"/>
        <v/>
      </c>
      <c r="D48" s="132" t="str">
        <f t="shared" ca="1" si="2"/>
        <v/>
      </c>
      <c r="E48" s="132" t="str">
        <f t="shared" ca="1" si="3"/>
        <v/>
      </c>
      <c r="F48" s="132" t="str">
        <f t="shared" ca="1" si="4"/>
        <v/>
      </c>
      <c r="G48" s="133" t="str">
        <f t="shared" ca="1" si="5"/>
        <v/>
      </c>
      <c r="H48" s="133" t="str">
        <f ca="1">IF(OR($M48="国保連へ申請",$M48="都道府県へ直接申請"),IF(K48&gt;0,総括表!$E$14,""),"")</f>
        <v/>
      </c>
      <c r="I48" s="134" t="str">
        <f t="shared" ca="1" si="6"/>
        <v/>
      </c>
      <c r="J48" s="134" t="str">
        <f t="shared" ca="1" si="7"/>
        <v/>
      </c>
      <c r="K48" s="135" t="str">
        <f t="shared" ca="1" si="8"/>
        <v/>
      </c>
      <c r="L48" s="166"/>
      <c r="M48" s="157" t="str">
        <f t="shared" ca="1" si="9"/>
        <v/>
      </c>
    </row>
    <row r="49" spans="2:13" ht="22.5" customHeight="1">
      <c r="B49" s="131">
        <f t="shared" si="0"/>
        <v>46</v>
      </c>
      <c r="C49" s="132" t="str">
        <f t="shared" ca="1" si="1"/>
        <v/>
      </c>
      <c r="D49" s="132" t="str">
        <f t="shared" ca="1" si="2"/>
        <v/>
      </c>
      <c r="E49" s="132" t="str">
        <f t="shared" ca="1" si="3"/>
        <v/>
      </c>
      <c r="F49" s="132" t="str">
        <f t="shared" ca="1" si="4"/>
        <v/>
      </c>
      <c r="G49" s="133" t="str">
        <f t="shared" ca="1" si="5"/>
        <v/>
      </c>
      <c r="H49" s="133" t="str">
        <f ca="1">IF(OR($M49="国保連へ申請",$M49="都道府県へ直接申請"),IF(K49&gt;0,総括表!$E$14,""),"")</f>
        <v/>
      </c>
      <c r="I49" s="134" t="str">
        <f t="shared" ca="1" si="6"/>
        <v/>
      </c>
      <c r="J49" s="134" t="str">
        <f t="shared" ca="1" si="7"/>
        <v/>
      </c>
      <c r="K49" s="135" t="str">
        <f t="shared" ca="1" si="8"/>
        <v/>
      </c>
      <c r="L49" s="166"/>
      <c r="M49" s="157" t="str">
        <f t="shared" ca="1" si="9"/>
        <v/>
      </c>
    </row>
    <row r="50" spans="2:13" ht="22.5" customHeight="1">
      <c r="B50" s="131">
        <f t="shared" si="0"/>
        <v>47</v>
      </c>
      <c r="C50" s="132" t="str">
        <f t="shared" ca="1" si="1"/>
        <v/>
      </c>
      <c r="D50" s="132" t="str">
        <f t="shared" ca="1" si="2"/>
        <v/>
      </c>
      <c r="E50" s="132" t="str">
        <f t="shared" ca="1" si="3"/>
        <v/>
      </c>
      <c r="F50" s="132" t="str">
        <f t="shared" ca="1" si="4"/>
        <v/>
      </c>
      <c r="G50" s="133" t="str">
        <f t="shared" ca="1" si="5"/>
        <v/>
      </c>
      <c r="H50" s="133" t="str">
        <f ca="1">IF(OR($M50="国保連へ申請",$M50="都道府県へ直接申請"),IF(K50&gt;0,総括表!$E$14,""),"")</f>
        <v/>
      </c>
      <c r="I50" s="134" t="str">
        <f t="shared" ca="1" si="6"/>
        <v/>
      </c>
      <c r="J50" s="134" t="str">
        <f t="shared" ca="1" si="7"/>
        <v/>
      </c>
      <c r="K50" s="135" t="str">
        <f t="shared" ca="1" si="8"/>
        <v/>
      </c>
      <c r="L50" s="166"/>
      <c r="M50" s="157" t="str">
        <f t="shared" ca="1" si="9"/>
        <v/>
      </c>
    </row>
    <row r="51" spans="2:13" ht="22.5" customHeight="1">
      <c r="B51" s="131">
        <f t="shared" si="0"/>
        <v>48</v>
      </c>
      <c r="C51" s="132" t="str">
        <f t="shared" ca="1" si="1"/>
        <v/>
      </c>
      <c r="D51" s="132" t="str">
        <f t="shared" ca="1" si="2"/>
        <v/>
      </c>
      <c r="E51" s="132" t="str">
        <f t="shared" ca="1" si="3"/>
        <v/>
      </c>
      <c r="F51" s="132" t="str">
        <f t="shared" ca="1" si="4"/>
        <v/>
      </c>
      <c r="G51" s="133" t="str">
        <f t="shared" ca="1" si="5"/>
        <v/>
      </c>
      <c r="H51" s="133" t="str">
        <f ca="1">IF(OR($M51="国保連へ申請",$M51="都道府県へ直接申請"),IF(K51&gt;0,総括表!$E$14,""),"")</f>
        <v/>
      </c>
      <c r="I51" s="134" t="str">
        <f t="shared" ca="1" si="6"/>
        <v/>
      </c>
      <c r="J51" s="134" t="str">
        <f t="shared" ca="1" si="7"/>
        <v/>
      </c>
      <c r="K51" s="135" t="str">
        <f t="shared" ca="1" si="8"/>
        <v/>
      </c>
      <c r="L51" s="166"/>
      <c r="M51" s="157" t="str">
        <f t="shared" ca="1" si="9"/>
        <v/>
      </c>
    </row>
    <row r="52" spans="2:13" ht="22.5" customHeight="1">
      <c r="B52" s="131">
        <f t="shared" si="0"/>
        <v>49</v>
      </c>
      <c r="C52" s="132" t="str">
        <f t="shared" ca="1" si="1"/>
        <v/>
      </c>
      <c r="D52" s="132" t="str">
        <f t="shared" ca="1" si="2"/>
        <v/>
      </c>
      <c r="E52" s="132" t="str">
        <f t="shared" ca="1" si="3"/>
        <v/>
      </c>
      <c r="F52" s="132" t="str">
        <f t="shared" ca="1" si="4"/>
        <v/>
      </c>
      <c r="G52" s="133" t="str">
        <f t="shared" ca="1" si="5"/>
        <v/>
      </c>
      <c r="H52" s="133" t="str">
        <f ca="1">IF(OR($M52="国保連へ申請",$M52="都道府県へ直接申請"),IF(K52&gt;0,総括表!$E$14,""),"")</f>
        <v/>
      </c>
      <c r="I52" s="134" t="str">
        <f t="shared" ca="1" si="6"/>
        <v/>
      </c>
      <c r="J52" s="134" t="str">
        <f t="shared" ca="1" si="7"/>
        <v/>
      </c>
      <c r="K52" s="135" t="str">
        <f t="shared" ca="1" si="8"/>
        <v/>
      </c>
      <c r="L52" s="166"/>
      <c r="M52" s="157" t="str">
        <f t="shared" ca="1" si="9"/>
        <v/>
      </c>
    </row>
    <row r="53" spans="2:13" ht="22.5" customHeight="1">
      <c r="B53" s="131">
        <f t="shared" si="0"/>
        <v>50</v>
      </c>
      <c r="C53" s="132" t="str">
        <f t="shared" ca="1" si="1"/>
        <v/>
      </c>
      <c r="D53" s="132" t="str">
        <f t="shared" ca="1" si="2"/>
        <v/>
      </c>
      <c r="E53" s="132" t="str">
        <f t="shared" ca="1" si="3"/>
        <v/>
      </c>
      <c r="F53" s="132" t="str">
        <f t="shared" ca="1" si="4"/>
        <v/>
      </c>
      <c r="G53" s="133" t="str">
        <f t="shared" ca="1" si="5"/>
        <v/>
      </c>
      <c r="H53" s="133" t="str">
        <f ca="1">IF(OR($M53="国保連へ申請",$M53="都道府県へ直接申請"),IF(K53&gt;0,総括表!$E$14,""),"")</f>
        <v/>
      </c>
      <c r="I53" s="134" t="str">
        <f t="shared" ca="1" si="6"/>
        <v/>
      </c>
      <c r="J53" s="134" t="str">
        <f t="shared" ca="1" si="7"/>
        <v/>
      </c>
      <c r="K53" s="135" t="str">
        <f t="shared" ca="1" si="8"/>
        <v/>
      </c>
      <c r="L53" s="166"/>
      <c r="M53" s="157" t="str">
        <f t="shared" ca="1" si="9"/>
        <v/>
      </c>
    </row>
    <row r="54" spans="2:13" ht="22.5" customHeight="1">
      <c r="B54" s="131">
        <f t="shared" si="0"/>
        <v>51</v>
      </c>
      <c r="C54" s="132" t="str">
        <f t="shared" ca="1" si="1"/>
        <v/>
      </c>
      <c r="D54" s="132" t="str">
        <f t="shared" ca="1" si="2"/>
        <v/>
      </c>
      <c r="E54" s="132" t="str">
        <f t="shared" ca="1" si="3"/>
        <v/>
      </c>
      <c r="F54" s="132" t="str">
        <f t="shared" ca="1" si="4"/>
        <v/>
      </c>
      <c r="G54" s="133" t="str">
        <f t="shared" ca="1" si="5"/>
        <v/>
      </c>
      <c r="H54" s="133" t="str">
        <f ca="1">IF(OR($M54="国保連へ申請",$M54="都道府県へ直接申請"),IF(K54&gt;0,総括表!$E$14,""),"")</f>
        <v/>
      </c>
      <c r="I54" s="134" t="str">
        <f t="shared" ca="1" si="6"/>
        <v/>
      </c>
      <c r="J54" s="134" t="str">
        <f t="shared" ca="1" si="7"/>
        <v/>
      </c>
      <c r="K54" s="135" t="str">
        <f t="shared" ca="1" si="8"/>
        <v/>
      </c>
      <c r="L54" s="166"/>
      <c r="M54" s="157" t="str">
        <f t="shared" ca="1" si="9"/>
        <v/>
      </c>
    </row>
    <row r="55" spans="2:13" ht="22.5" customHeight="1">
      <c r="B55" s="131">
        <f t="shared" si="0"/>
        <v>52</v>
      </c>
      <c r="C55" s="132" t="str">
        <f t="shared" ca="1" si="1"/>
        <v/>
      </c>
      <c r="D55" s="132" t="str">
        <f t="shared" ca="1" si="2"/>
        <v/>
      </c>
      <c r="E55" s="132" t="str">
        <f t="shared" ca="1" si="3"/>
        <v/>
      </c>
      <c r="F55" s="132" t="str">
        <f t="shared" ca="1" si="4"/>
        <v/>
      </c>
      <c r="G55" s="133" t="str">
        <f t="shared" ca="1" si="5"/>
        <v/>
      </c>
      <c r="H55" s="133" t="str">
        <f ca="1">IF(OR($M55="国保連へ申請",$M55="都道府県へ直接申請"),IF(K55&gt;0,総括表!$E$14,""),"")</f>
        <v/>
      </c>
      <c r="I55" s="134" t="str">
        <f t="shared" ca="1" si="6"/>
        <v/>
      </c>
      <c r="J55" s="134" t="str">
        <f t="shared" ca="1" si="7"/>
        <v/>
      </c>
      <c r="K55" s="135" t="str">
        <f t="shared" ca="1" si="8"/>
        <v/>
      </c>
      <c r="L55" s="166"/>
      <c r="M55" s="157" t="str">
        <f t="shared" ca="1" si="9"/>
        <v/>
      </c>
    </row>
    <row r="56" spans="2:13" ht="22.5" customHeight="1">
      <c r="B56" s="131">
        <f t="shared" si="0"/>
        <v>53</v>
      </c>
      <c r="C56" s="132" t="str">
        <f t="shared" ca="1" si="1"/>
        <v/>
      </c>
      <c r="D56" s="132" t="str">
        <f t="shared" ca="1" si="2"/>
        <v/>
      </c>
      <c r="E56" s="132" t="str">
        <f t="shared" ca="1" si="3"/>
        <v/>
      </c>
      <c r="F56" s="132" t="str">
        <f t="shared" ca="1" si="4"/>
        <v/>
      </c>
      <c r="G56" s="133" t="str">
        <f t="shared" ca="1" si="5"/>
        <v/>
      </c>
      <c r="H56" s="133" t="str">
        <f ca="1">IF(OR($M56="国保連へ申請",$M56="都道府県へ直接申請"),IF(K56&gt;0,総括表!$E$14,""),"")</f>
        <v/>
      </c>
      <c r="I56" s="134" t="str">
        <f t="shared" ca="1" si="6"/>
        <v/>
      </c>
      <c r="J56" s="134" t="str">
        <f t="shared" ca="1" si="7"/>
        <v/>
      </c>
      <c r="K56" s="135" t="str">
        <f t="shared" ca="1" si="8"/>
        <v/>
      </c>
      <c r="L56" s="166"/>
      <c r="M56" s="157" t="str">
        <f t="shared" ca="1" si="9"/>
        <v/>
      </c>
    </row>
    <row r="57" spans="2:13" ht="22.5" customHeight="1">
      <c r="B57" s="131">
        <f t="shared" si="0"/>
        <v>54</v>
      </c>
      <c r="C57" s="132" t="str">
        <f t="shared" ca="1" si="1"/>
        <v/>
      </c>
      <c r="D57" s="132" t="str">
        <f t="shared" ca="1" si="2"/>
        <v/>
      </c>
      <c r="E57" s="132" t="str">
        <f t="shared" ca="1" si="3"/>
        <v/>
      </c>
      <c r="F57" s="132" t="str">
        <f t="shared" ca="1" si="4"/>
        <v/>
      </c>
      <c r="G57" s="133" t="str">
        <f t="shared" ca="1" si="5"/>
        <v/>
      </c>
      <c r="H57" s="133" t="str">
        <f ca="1">IF(OR($M57="国保連へ申請",$M57="都道府県へ直接申請"),IF(K57&gt;0,総括表!$E$14,""),"")</f>
        <v/>
      </c>
      <c r="I57" s="134" t="str">
        <f t="shared" ca="1" si="6"/>
        <v/>
      </c>
      <c r="J57" s="134" t="str">
        <f t="shared" ca="1" si="7"/>
        <v/>
      </c>
      <c r="K57" s="135" t="str">
        <f t="shared" ca="1" si="8"/>
        <v/>
      </c>
      <c r="L57" s="166"/>
      <c r="M57" s="157" t="str">
        <f t="shared" ca="1" si="9"/>
        <v/>
      </c>
    </row>
    <row r="58" spans="2:13" ht="22.5" customHeight="1">
      <c r="B58" s="131">
        <f t="shared" si="0"/>
        <v>55</v>
      </c>
      <c r="C58" s="132" t="str">
        <f t="shared" ca="1" si="1"/>
        <v/>
      </c>
      <c r="D58" s="132" t="str">
        <f t="shared" ca="1" si="2"/>
        <v/>
      </c>
      <c r="E58" s="132" t="str">
        <f t="shared" ca="1" si="3"/>
        <v/>
      </c>
      <c r="F58" s="132" t="str">
        <f t="shared" ca="1" si="4"/>
        <v/>
      </c>
      <c r="G58" s="133" t="str">
        <f t="shared" ca="1" si="5"/>
        <v/>
      </c>
      <c r="H58" s="133" t="str">
        <f ca="1">IF(OR($M58="国保連へ申請",$M58="都道府県へ直接申請"),IF(K58&gt;0,総括表!$E$14,""),"")</f>
        <v/>
      </c>
      <c r="I58" s="134" t="str">
        <f t="shared" ca="1" si="6"/>
        <v/>
      </c>
      <c r="J58" s="134" t="str">
        <f t="shared" ca="1" si="7"/>
        <v/>
      </c>
      <c r="K58" s="135" t="str">
        <f t="shared" ca="1" si="8"/>
        <v/>
      </c>
      <c r="L58" s="166"/>
      <c r="M58" s="157" t="str">
        <f t="shared" ca="1" si="9"/>
        <v/>
      </c>
    </row>
    <row r="59" spans="2:13" ht="22.5" customHeight="1">
      <c r="B59" s="131">
        <f t="shared" si="0"/>
        <v>56</v>
      </c>
      <c r="C59" s="132" t="str">
        <f t="shared" ca="1" si="1"/>
        <v/>
      </c>
      <c r="D59" s="132" t="str">
        <f t="shared" ca="1" si="2"/>
        <v/>
      </c>
      <c r="E59" s="132" t="str">
        <f t="shared" ca="1" si="3"/>
        <v/>
      </c>
      <c r="F59" s="132" t="str">
        <f t="shared" ca="1" si="4"/>
        <v/>
      </c>
      <c r="G59" s="133" t="str">
        <f t="shared" ca="1" si="5"/>
        <v/>
      </c>
      <c r="H59" s="133" t="str">
        <f ca="1">IF(OR($M59="国保連へ申請",$M59="都道府県へ直接申請"),IF(K59&gt;0,総括表!$E$14,""),"")</f>
        <v/>
      </c>
      <c r="I59" s="134" t="str">
        <f t="shared" ca="1" si="6"/>
        <v/>
      </c>
      <c r="J59" s="134" t="str">
        <f t="shared" ca="1" si="7"/>
        <v/>
      </c>
      <c r="K59" s="135" t="str">
        <f t="shared" ca="1" si="8"/>
        <v/>
      </c>
      <c r="L59" s="166"/>
      <c r="M59" s="157" t="str">
        <f t="shared" ca="1" si="9"/>
        <v/>
      </c>
    </row>
    <row r="60" spans="2:13" ht="22.5" customHeight="1">
      <c r="B60" s="131">
        <f t="shared" si="0"/>
        <v>57</v>
      </c>
      <c r="C60" s="132" t="str">
        <f t="shared" ca="1" si="1"/>
        <v/>
      </c>
      <c r="D60" s="132" t="str">
        <f t="shared" ca="1" si="2"/>
        <v/>
      </c>
      <c r="E60" s="132" t="str">
        <f t="shared" ca="1" si="3"/>
        <v/>
      </c>
      <c r="F60" s="132" t="str">
        <f t="shared" ca="1" si="4"/>
        <v/>
      </c>
      <c r="G60" s="133" t="str">
        <f t="shared" ca="1" si="5"/>
        <v/>
      </c>
      <c r="H60" s="133" t="str">
        <f ca="1">IF(OR($M60="国保連へ申請",$M60="都道府県へ直接申請"),IF(K60&gt;0,総括表!$E$14,""),"")</f>
        <v/>
      </c>
      <c r="I60" s="134" t="str">
        <f t="shared" ca="1" si="6"/>
        <v/>
      </c>
      <c r="J60" s="134" t="str">
        <f t="shared" ca="1" si="7"/>
        <v/>
      </c>
      <c r="K60" s="135" t="str">
        <f t="shared" ca="1" si="8"/>
        <v/>
      </c>
      <c r="L60" s="166"/>
      <c r="M60" s="157" t="str">
        <f t="shared" ca="1" si="9"/>
        <v/>
      </c>
    </row>
    <row r="61" spans="2:13" ht="22.5" customHeight="1">
      <c r="B61" s="131">
        <f t="shared" si="0"/>
        <v>58</v>
      </c>
      <c r="C61" s="132" t="str">
        <f t="shared" ca="1" si="1"/>
        <v/>
      </c>
      <c r="D61" s="132" t="str">
        <f t="shared" ca="1" si="2"/>
        <v/>
      </c>
      <c r="E61" s="132" t="str">
        <f t="shared" ca="1" si="3"/>
        <v/>
      </c>
      <c r="F61" s="132" t="str">
        <f t="shared" ca="1" si="4"/>
        <v/>
      </c>
      <c r="G61" s="133" t="str">
        <f t="shared" ca="1" si="5"/>
        <v/>
      </c>
      <c r="H61" s="133" t="str">
        <f ca="1">IF(OR($M61="国保連へ申請",$M61="都道府県へ直接申請"),IF(K61&gt;0,総括表!$E$14,""),"")</f>
        <v/>
      </c>
      <c r="I61" s="134" t="str">
        <f t="shared" ca="1" si="6"/>
        <v/>
      </c>
      <c r="J61" s="134" t="str">
        <f t="shared" ca="1" si="7"/>
        <v/>
      </c>
      <c r="K61" s="135" t="str">
        <f t="shared" ca="1" si="8"/>
        <v/>
      </c>
      <c r="L61" s="166"/>
      <c r="M61" s="157" t="str">
        <f t="shared" ca="1" si="9"/>
        <v/>
      </c>
    </row>
    <row r="62" spans="2:13" ht="22.5" customHeight="1">
      <c r="B62" s="131">
        <f t="shared" si="0"/>
        <v>59</v>
      </c>
      <c r="C62" s="132" t="str">
        <f t="shared" ca="1" si="1"/>
        <v/>
      </c>
      <c r="D62" s="132" t="str">
        <f t="shared" ca="1" si="2"/>
        <v/>
      </c>
      <c r="E62" s="132" t="str">
        <f t="shared" ca="1" si="3"/>
        <v/>
      </c>
      <c r="F62" s="132" t="str">
        <f t="shared" ca="1" si="4"/>
        <v/>
      </c>
      <c r="G62" s="133" t="str">
        <f t="shared" ca="1" si="5"/>
        <v/>
      </c>
      <c r="H62" s="133" t="str">
        <f ca="1">IF(OR($M62="国保連へ申請",$M62="都道府県へ直接申請"),IF(K62&gt;0,総括表!$E$14,""),"")</f>
        <v/>
      </c>
      <c r="I62" s="134" t="str">
        <f t="shared" ca="1" si="6"/>
        <v/>
      </c>
      <c r="J62" s="134" t="str">
        <f t="shared" ca="1" si="7"/>
        <v/>
      </c>
      <c r="K62" s="135" t="str">
        <f t="shared" ca="1" si="8"/>
        <v/>
      </c>
      <c r="L62" s="166"/>
      <c r="M62" s="157" t="str">
        <f t="shared" ca="1" si="9"/>
        <v/>
      </c>
    </row>
    <row r="63" spans="2:13" ht="22.5" customHeight="1">
      <c r="B63" s="131">
        <f t="shared" si="0"/>
        <v>60</v>
      </c>
      <c r="C63" s="132" t="str">
        <f t="shared" ca="1" si="1"/>
        <v/>
      </c>
      <c r="D63" s="132" t="str">
        <f t="shared" ca="1" si="2"/>
        <v/>
      </c>
      <c r="E63" s="132" t="str">
        <f t="shared" ca="1" si="3"/>
        <v/>
      </c>
      <c r="F63" s="132" t="str">
        <f t="shared" ca="1" si="4"/>
        <v/>
      </c>
      <c r="G63" s="133" t="str">
        <f t="shared" ca="1" si="5"/>
        <v/>
      </c>
      <c r="H63" s="133" t="str">
        <f ca="1">IF(OR($M63="国保連へ申請",$M63="都道府県へ直接申請"),IF(K63&gt;0,総括表!$E$14,""),"")</f>
        <v/>
      </c>
      <c r="I63" s="134" t="str">
        <f t="shared" ca="1" si="6"/>
        <v/>
      </c>
      <c r="J63" s="134" t="str">
        <f t="shared" ca="1" si="7"/>
        <v/>
      </c>
      <c r="K63" s="135" t="str">
        <f t="shared" ca="1" si="8"/>
        <v/>
      </c>
      <c r="L63" s="166"/>
      <c r="M63" s="157" t="str">
        <f t="shared" ca="1" si="9"/>
        <v/>
      </c>
    </row>
    <row r="64" spans="2:13" ht="22.5" customHeight="1">
      <c r="B64" s="131">
        <f t="shared" si="0"/>
        <v>61</v>
      </c>
      <c r="C64" s="132" t="str">
        <f t="shared" ca="1" si="1"/>
        <v/>
      </c>
      <c r="D64" s="132" t="str">
        <f t="shared" ca="1" si="2"/>
        <v/>
      </c>
      <c r="E64" s="132" t="str">
        <f t="shared" ca="1" si="3"/>
        <v/>
      </c>
      <c r="F64" s="132" t="str">
        <f t="shared" ca="1" si="4"/>
        <v/>
      </c>
      <c r="G64" s="133" t="str">
        <f t="shared" ca="1" si="5"/>
        <v/>
      </c>
      <c r="H64" s="133" t="str">
        <f ca="1">IF(OR($M64="国保連へ申請",$M64="都道府県へ直接申請"),IF(K64&gt;0,総括表!$E$14,""),"")</f>
        <v/>
      </c>
      <c r="I64" s="134" t="str">
        <f t="shared" ca="1" si="6"/>
        <v/>
      </c>
      <c r="J64" s="134" t="str">
        <f t="shared" ca="1" si="7"/>
        <v/>
      </c>
      <c r="K64" s="135" t="str">
        <f t="shared" ca="1" si="8"/>
        <v/>
      </c>
      <c r="L64" s="166"/>
      <c r="M64" s="157" t="str">
        <f t="shared" ca="1" si="9"/>
        <v/>
      </c>
    </row>
    <row r="65" spans="2:13" ht="22.5" customHeight="1">
      <c r="B65" s="131">
        <f t="shared" si="0"/>
        <v>62</v>
      </c>
      <c r="C65" s="132" t="str">
        <f t="shared" ca="1" si="1"/>
        <v/>
      </c>
      <c r="D65" s="132" t="str">
        <f t="shared" ca="1" si="2"/>
        <v/>
      </c>
      <c r="E65" s="132" t="str">
        <f t="shared" ca="1" si="3"/>
        <v/>
      </c>
      <c r="F65" s="132" t="str">
        <f t="shared" ca="1" si="4"/>
        <v/>
      </c>
      <c r="G65" s="133" t="str">
        <f t="shared" ca="1" si="5"/>
        <v/>
      </c>
      <c r="H65" s="133" t="str">
        <f ca="1">IF(OR($M65="国保連へ申請",$M65="都道府県へ直接申請"),IF(K65&gt;0,総括表!$E$14,""),"")</f>
        <v/>
      </c>
      <c r="I65" s="134" t="str">
        <f t="shared" ca="1" si="6"/>
        <v/>
      </c>
      <c r="J65" s="134" t="str">
        <f t="shared" ca="1" si="7"/>
        <v/>
      </c>
      <c r="K65" s="135" t="str">
        <f t="shared" ca="1" si="8"/>
        <v/>
      </c>
      <c r="L65" s="166"/>
      <c r="M65" s="157" t="str">
        <f t="shared" ca="1" si="9"/>
        <v/>
      </c>
    </row>
    <row r="66" spans="2:13" ht="22.5" customHeight="1">
      <c r="B66" s="131">
        <f t="shared" si="0"/>
        <v>63</v>
      </c>
      <c r="C66" s="132" t="str">
        <f t="shared" ca="1" si="1"/>
        <v/>
      </c>
      <c r="D66" s="132" t="str">
        <f t="shared" ca="1" si="2"/>
        <v/>
      </c>
      <c r="E66" s="132" t="str">
        <f t="shared" ca="1" si="3"/>
        <v/>
      </c>
      <c r="F66" s="132" t="str">
        <f t="shared" ca="1" si="4"/>
        <v/>
      </c>
      <c r="G66" s="133" t="str">
        <f t="shared" ca="1" si="5"/>
        <v/>
      </c>
      <c r="H66" s="133" t="str">
        <f ca="1">IF(OR($M66="国保連へ申請",$M66="都道府県へ直接申請"),IF(K66&gt;0,総括表!$E$14,""),"")</f>
        <v/>
      </c>
      <c r="I66" s="134" t="str">
        <f t="shared" ca="1" si="6"/>
        <v/>
      </c>
      <c r="J66" s="134" t="str">
        <f t="shared" ca="1" si="7"/>
        <v/>
      </c>
      <c r="K66" s="135" t="str">
        <f t="shared" ca="1" si="8"/>
        <v/>
      </c>
      <c r="L66" s="166"/>
      <c r="M66" s="157" t="str">
        <f t="shared" ca="1" si="9"/>
        <v/>
      </c>
    </row>
    <row r="67" spans="2:13" ht="22.5" customHeight="1">
      <c r="B67" s="131">
        <f t="shared" si="0"/>
        <v>64</v>
      </c>
      <c r="C67" s="132" t="str">
        <f t="shared" ca="1" si="1"/>
        <v/>
      </c>
      <c r="D67" s="132" t="str">
        <f t="shared" ca="1" si="2"/>
        <v/>
      </c>
      <c r="E67" s="132" t="str">
        <f t="shared" ca="1" si="3"/>
        <v/>
      </c>
      <c r="F67" s="132" t="str">
        <f t="shared" ca="1" si="4"/>
        <v/>
      </c>
      <c r="G67" s="133" t="str">
        <f t="shared" ca="1" si="5"/>
        <v/>
      </c>
      <c r="H67" s="133" t="str">
        <f ca="1">IF(OR($M67="国保連へ申請",$M67="都道府県へ直接申請"),IF(K67&gt;0,総括表!$E$14,""),"")</f>
        <v/>
      </c>
      <c r="I67" s="134" t="str">
        <f t="shared" ca="1" si="6"/>
        <v/>
      </c>
      <c r="J67" s="134" t="str">
        <f t="shared" ca="1" si="7"/>
        <v/>
      </c>
      <c r="K67" s="135" t="str">
        <f t="shared" ca="1" si="8"/>
        <v/>
      </c>
      <c r="L67" s="166"/>
      <c r="M67" s="157" t="str">
        <f t="shared" ca="1" si="9"/>
        <v/>
      </c>
    </row>
    <row r="68" spans="2:13" ht="22.5" customHeight="1">
      <c r="B68" s="131">
        <f t="shared" si="0"/>
        <v>65</v>
      </c>
      <c r="C68" s="132" t="str">
        <f t="shared" ca="1" si="1"/>
        <v/>
      </c>
      <c r="D68" s="132" t="str">
        <f t="shared" ca="1" si="2"/>
        <v/>
      </c>
      <c r="E68" s="132" t="str">
        <f t="shared" ca="1" si="3"/>
        <v/>
      </c>
      <c r="F68" s="132" t="str">
        <f t="shared" ca="1" si="4"/>
        <v/>
      </c>
      <c r="G68" s="133" t="str">
        <f t="shared" ca="1" si="5"/>
        <v/>
      </c>
      <c r="H68" s="133" t="str">
        <f ca="1">IF(OR($M68="国保連へ申請",$M68="都道府県へ直接申請"),IF(K68&gt;0,総括表!$E$14,""),"")</f>
        <v/>
      </c>
      <c r="I68" s="134" t="str">
        <f t="shared" ca="1" si="6"/>
        <v/>
      </c>
      <c r="J68" s="134" t="str">
        <f t="shared" ca="1" si="7"/>
        <v/>
      </c>
      <c r="K68" s="135" t="str">
        <f t="shared" ca="1" si="8"/>
        <v/>
      </c>
      <c r="L68" s="166"/>
      <c r="M68" s="157" t="str">
        <f t="shared" ca="1" si="9"/>
        <v/>
      </c>
    </row>
    <row r="69" spans="2:13" ht="22.5" customHeight="1">
      <c r="B69" s="131">
        <f t="shared" ref="B69:B132" si="10">ROW()-3</f>
        <v>66</v>
      </c>
      <c r="C69" s="132" t="str">
        <f t="shared" ref="C69:C132" ca="1" si="11">IF(OR($M69="国保連へ申請",$M69="都道府県へ直接申請"),IFERROR(INDIRECT("個票"&amp;$B69&amp;"！$L$4"),""),"")</f>
        <v/>
      </c>
      <c r="D69" s="132" t="str">
        <f t="shared" ref="D69:D132" ca="1" si="12">IF(OR($M69="国保連へ申請",$M69="都道府県へ直接申請"),IFERROR(ASC(INDIRECT("個票"&amp;$B69&amp;"！$AG$4")),""),"")</f>
        <v/>
      </c>
      <c r="E69" s="132" t="str">
        <f t="shared" ref="E69:E132" ca="1" si="13">IF(OR($M69="国保連へ申請",$M69="都道府県へ直接申請"),IFERROR(INDIRECT("個票"&amp;$B69&amp;"！$L$5"),""),"")</f>
        <v/>
      </c>
      <c r="F69" s="132" t="str">
        <f t="shared" ref="F69:F132" ca="1" si="14">IF(OR($M69="国保連へ申請",$M69="都道府県へ直接申請"),IFERROR(INDIRECT("個票"&amp;$B69&amp;"！$S$8"),""),"")</f>
        <v/>
      </c>
      <c r="G69" s="133" t="str">
        <f t="shared" ref="G69:G132" ca="1" si="15">IF(OR($M69="国保連へ申請",$M69="都道府県へ直接申請"),IFERROR(INDIRECT("個票"&amp;$B69&amp;"！$L$7"),""),"")</f>
        <v/>
      </c>
      <c r="H69" s="133" t="str">
        <f ca="1">IF(OR($M69="国保連へ申請",$M69="都道府県へ直接申請"),IF(K69&gt;0,総括表!$E$14,""),"")</f>
        <v/>
      </c>
      <c r="I69" s="134" t="str">
        <f t="shared" ref="I69:I132" ca="1" si="16">IF(OR($M69="国保連へ申請",$M69="都道府県へ直接申請"),IF(J69&lt;&gt;0,IFERROR(INDIRECT("個票"&amp;$B69&amp;"！$AA$11"),""),0),"")</f>
        <v/>
      </c>
      <c r="J69" s="134" t="str">
        <f t="shared" ref="J69:J132" ca="1" si="17">IF(OR($M69="国保連へ申請",$M69="都道府県へ直接申請"),IFERROR(INDIRECT("個票"&amp;$B69&amp;"！$AI$11"),""),"")</f>
        <v/>
      </c>
      <c r="K69" s="135" t="str">
        <f t="shared" ref="K69:K132" ca="1" si="18">IF(OR($M69="国保連へ申請",$M69="都道府県へ直接申請"),MIN(I69:J69),"")</f>
        <v/>
      </c>
      <c r="L69" s="166"/>
      <c r="M69" s="157" t="str">
        <f t="shared" ca="1" si="9"/>
        <v/>
      </c>
    </row>
    <row r="70" spans="2:13" ht="22.5" customHeight="1">
      <c r="B70" s="131">
        <f t="shared" si="10"/>
        <v>67</v>
      </c>
      <c r="C70" s="132" t="str">
        <f t="shared" ca="1" si="11"/>
        <v/>
      </c>
      <c r="D70" s="132" t="str">
        <f t="shared" ca="1" si="12"/>
        <v/>
      </c>
      <c r="E70" s="132" t="str">
        <f t="shared" ca="1" si="13"/>
        <v/>
      </c>
      <c r="F70" s="132" t="str">
        <f t="shared" ca="1" si="14"/>
        <v/>
      </c>
      <c r="G70" s="133" t="str">
        <f t="shared" ca="1" si="15"/>
        <v/>
      </c>
      <c r="H70" s="133" t="str">
        <f ca="1">IF(OR($M70="国保連へ申請",$M70="都道府県へ直接申請"),IF(K70&gt;0,総括表!$E$14,""),"")</f>
        <v/>
      </c>
      <c r="I70" s="134" t="str">
        <f t="shared" ca="1" si="16"/>
        <v/>
      </c>
      <c r="J70" s="134" t="str">
        <f t="shared" ca="1" si="17"/>
        <v/>
      </c>
      <c r="K70" s="135" t="str">
        <f t="shared" ca="1" si="18"/>
        <v/>
      </c>
      <c r="L70" s="166"/>
      <c r="M70" s="157" t="str">
        <f t="shared" ref="M70:M133" ca="1" si="19">IFERROR(INDIRECT("個票"&amp;$B70&amp;"！$AP$36"),"")</f>
        <v/>
      </c>
    </row>
    <row r="71" spans="2:13" ht="22.5" customHeight="1">
      <c r="B71" s="131">
        <f t="shared" si="10"/>
        <v>68</v>
      </c>
      <c r="C71" s="132" t="str">
        <f t="shared" ca="1" si="11"/>
        <v/>
      </c>
      <c r="D71" s="132" t="str">
        <f t="shared" ca="1" si="12"/>
        <v/>
      </c>
      <c r="E71" s="132" t="str">
        <f t="shared" ca="1" si="13"/>
        <v/>
      </c>
      <c r="F71" s="132" t="str">
        <f t="shared" ca="1" si="14"/>
        <v/>
      </c>
      <c r="G71" s="133" t="str">
        <f t="shared" ca="1" si="15"/>
        <v/>
      </c>
      <c r="H71" s="133" t="str">
        <f ca="1">IF(OR($M71="国保連へ申請",$M71="都道府県へ直接申請"),IF(K71&gt;0,総括表!$E$14,""),"")</f>
        <v/>
      </c>
      <c r="I71" s="134" t="str">
        <f t="shared" ca="1" si="16"/>
        <v/>
      </c>
      <c r="J71" s="134" t="str">
        <f t="shared" ca="1" si="17"/>
        <v/>
      </c>
      <c r="K71" s="135" t="str">
        <f t="shared" ca="1" si="18"/>
        <v/>
      </c>
      <c r="L71" s="166"/>
      <c r="M71" s="157" t="str">
        <f t="shared" ca="1" si="19"/>
        <v/>
      </c>
    </row>
    <row r="72" spans="2:13" ht="22.5" customHeight="1">
      <c r="B72" s="131">
        <f t="shared" si="10"/>
        <v>69</v>
      </c>
      <c r="C72" s="132" t="str">
        <f t="shared" ca="1" si="11"/>
        <v/>
      </c>
      <c r="D72" s="132" t="str">
        <f t="shared" ca="1" si="12"/>
        <v/>
      </c>
      <c r="E72" s="132" t="str">
        <f t="shared" ca="1" si="13"/>
        <v/>
      </c>
      <c r="F72" s="132" t="str">
        <f t="shared" ca="1" si="14"/>
        <v/>
      </c>
      <c r="G72" s="133" t="str">
        <f t="shared" ca="1" si="15"/>
        <v/>
      </c>
      <c r="H72" s="133" t="str">
        <f ca="1">IF(OR($M72="国保連へ申請",$M72="都道府県へ直接申請"),IF(K72&gt;0,総括表!$E$14,""),"")</f>
        <v/>
      </c>
      <c r="I72" s="134" t="str">
        <f t="shared" ca="1" si="16"/>
        <v/>
      </c>
      <c r="J72" s="134" t="str">
        <f t="shared" ca="1" si="17"/>
        <v/>
      </c>
      <c r="K72" s="135" t="str">
        <f t="shared" ca="1" si="18"/>
        <v/>
      </c>
      <c r="L72" s="166"/>
      <c r="M72" s="157" t="str">
        <f t="shared" ca="1" si="19"/>
        <v/>
      </c>
    </row>
    <row r="73" spans="2:13" ht="22.5" customHeight="1">
      <c r="B73" s="131">
        <f t="shared" si="10"/>
        <v>70</v>
      </c>
      <c r="C73" s="132" t="str">
        <f t="shared" ca="1" si="11"/>
        <v/>
      </c>
      <c r="D73" s="132" t="str">
        <f t="shared" ca="1" si="12"/>
        <v/>
      </c>
      <c r="E73" s="132" t="str">
        <f t="shared" ca="1" si="13"/>
        <v/>
      </c>
      <c r="F73" s="132" t="str">
        <f t="shared" ca="1" si="14"/>
        <v/>
      </c>
      <c r="G73" s="133" t="str">
        <f t="shared" ca="1" si="15"/>
        <v/>
      </c>
      <c r="H73" s="133" t="str">
        <f ca="1">IF(OR($M73="国保連へ申請",$M73="都道府県へ直接申請"),IF(K73&gt;0,総括表!$E$14,""),"")</f>
        <v/>
      </c>
      <c r="I73" s="134" t="str">
        <f t="shared" ca="1" si="16"/>
        <v/>
      </c>
      <c r="J73" s="134" t="str">
        <f t="shared" ca="1" si="17"/>
        <v/>
      </c>
      <c r="K73" s="135" t="str">
        <f t="shared" ca="1" si="18"/>
        <v/>
      </c>
      <c r="L73" s="166"/>
      <c r="M73" s="157" t="str">
        <f t="shared" ca="1" si="19"/>
        <v/>
      </c>
    </row>
    <row r="74" spans="2:13" ht="22.5" customHeight="1">
      <c r="B74" s="131">
        <f t="shared" si="10"/>
        <v>71</v>
      </c>
      <c r="C74" s="132" t="str">
        <f t="shared" ca="1" si="11"/>
        <v/>
      </c>
      <c r="D74" s="132" t="str">
        <f t="shared" ca="1" si="12"/>
        <v/>
      </c>
      <c r="E74" s="132" t="str">
        <f t="shared" ca="1" si="13"/>
        <v/>
      </c>
      <c r="F74" s="132" t="str">
        <f t="shared" ca="1" si="14"/>
        <v/>
      </c>
      <c r="G74" s="133" t="str">
        <f t="shared" ca="1" si="15"/>
        <v/>
      </c>
      <c r="H74" s="133" t="str">
        <f ca="1">IF(OR($M74="国保連へ申請",$M74="都道府県へ直接申請"),IF(K74&gt;0,総括表!$E$14,""),"")</f>
        <v/>
      </c>
      <c r="I74" s="134" t="str">
        <f t="shared" ca="1" si="16"/>
        <v/>
      </c>
      <c r="J74" s="134" t="str">
        <f t="shared" ca="1" si="17"/>
        <v/>
      </c>
      <c r="K74" s="135" t="str">
        <f t="shared" ca="1" si="18"/>
        <v/>
      </c>
      <c r="L74" s="166"/>
      <c r="M74" s="157" t="str">
        <f t="shared" ca="1" si="19"/>
        <v/>
      </c>
    </row>
    <row r="75" spans="2:13" ht="22.5" customHeight="1">
      <c r="B75" s="131">
        <f t="shared" si="10"/>
        <v>72</v>
      </c>
      <c r="C75" s="132" t="str">
        <f t="shared" ca="1" si="11"/>
        <v/>
      </c>
      <c r="D75" s="132" t="str">
        <f t="shared" ca="1" si="12"/>
        <v/>
      </c>
      <c r="E75" s="132" t="str">
        <f t="shared" ca="1" si="13"/>
        <v/>
      </c>
      <c r="F75" s="132" t="str">
        <f t="shared" ca="1" si="14"/>
        <v/>
      </c>
      <c r="G75" s="133" t="str">
        <f t="shared" ca="1" si="15"/>
        <v/>
      </c>
      <c r="H75" s="133" t="str">
        <f ca="1">IF(OR($M75="国保連へ申請",$M75="都道府県へ直接申請"),IF(K75&gt;0,総括表!$E$14,""),"")</f>
        <v/>
      </c>
      <c r="I75" s="134" t="str">
        <f t="shared" ca="1" si="16"/>
        <v/>
      </c>
      <c r="J75" s="134" t="str">
        <f t="shared" ca="1" si="17"/>
        <v/>
      </c>
      <c r="K75" s="135" t="str">
        <f t="shared" ca="1" si="18"/>
        <v/>
      </c>
      <c r="L75" s="166"/>
      <c r="M75" s="157" t="str">
        <f t="shared" ca="1" si="19"/>
        <v/>
      </c>
    </row>
    <row r="76" spans="2:13" ht="22.5" customHeight="1">
      <c r="B76" s="131">
        <f t="shared" si="10"/>
        <v>73</v>
      </c>
      <c r="C76" s="132" t="str">
        <f t="shared" ca="1" si="11"/>
        <v/>
      </c>
      <c r="D76" s="132" t="str">
        <f t="shared" ca="1" si="12"/>
        <v/>
      </c>
      <c r="E76" s="132" t="str">
        <f t="shared" ca="1" si="13"/>
        <v/>
      </c>
      <c r="F76" s="132" t="str">
        <f t="shared" ca="1" si="14"/>
        <v/>
      </c>
      <c r="G76" s="133" t="str">
        <f t="shared" ca="1" si="15"/>
        <v/>
      </c>
      <c r="H76" s="133" t="str">
        <f ca="1">IF(OR($M76="国保連へ申請",$M76="都道府県へ直接申請"),IF(K76&gt;0,総括表!$E$14,""),"")</f>
        <v/>
      </c>
      <c r="I76" s="134" t="str">
        <f t="shared" ca="1" si="16"/>
        <v/>
      </c>
      <c r="J76" s="134" t="str">
        <f t="shared" ca="1" si="17"/>
        <v/>
      </c>
      <c r="K76" s="135" t="str">
        <f t="shared" ca="1" si="18"/>
        <v/>
      </c>
      <c r="L76" s="166"/>
      <c r="M76" s="157" t="str">
        <f t="shared" ca="1" si="19"/>
        <v/>
      </c>
    </row>
    <row r="77" spans="2:13" ht="22.5" customHeight="1">
      <c r="B77" s="131">
        <f t="shared" si="10"/>
        <v>74</v>
      </c>
      <c r="C77" s="132" t="str">
        <f t="shared" ca="1" si="11"/>
        <v/>
      </c>
      <c r="D77" s="132" t="str">
        <f t="shared" ca="1" si="12"/>
        <v/>
      </c>
      <c r="E77" s="132" t="str">
        <f t="shared" ca="1" si="13"/>
        <v/>
      </c>
      <c r="F77" s="132" t="str">
        <f t="shared" ca="1" si="14"/>
        <v/>
      </c>
      <c r="G77" s="133" t="str">
        <f t="shared" ca="1" si="15"/>
        <v/>
      </c>
      <c r="H77" s="133" t="str">
        <f ca="1">IF(OR($M77="国保連へ申請",$M77="都道府県へ直接申請"),IF(K77&gt;0,総括表!$E$14,""),"")</f>
        <v/>
      </c>
      <c r="I77" s="134" t="str">
        <f t="shared" ca="1" si="16"/>
        <v/>
      </c>
      <c r="J77" s="134" t="str">
        <f t="shared" ca="1" si="17"/>
        <v/>
      </c>
      <c r="K77" s="135" t="str">
        <f t="shared" ca="1" si="18"/>
        <v/>
      </c>
      <c r="L77" s="166"/>
      <c r="M77" s="157" t="str">
        <f t="shared" ca="1" si="19"/>
        <v/>
      </c>
    </row>
    <row r="78" spans="2:13" ht="22.5" customHeight="1">
      <c r="B78" s="131">
        <f t="shared" si="10"/>
        <v>75</v>
      </c>
      <c r="C78" s="132" t="str">
        <f t="shared" ca="1" si="11"/>
        <v/>
      </c>
      <c r="D78" s="132" t="str">
        <f t="shared" ca="1" si="12"/>
        <v/>
      </c>
      <c r="E78" s="132" t="str">
        <f t="shared" ca="1" si="13"/>
        <v/>
      </c>
      <c r="F78" s="132" t="str">
        <f t="shared" ca="1" si="14"/>
        <v/>
      </c>
      <c r="G78" s="133" t="str">
        <f t="shared" ca="1" si="15"/>
        <v/>
      </c>
      <c r="H78" s="133" t="str">
        <f ca="1">IF(OR($M78="国保連へ申請",$M78="都道府県へ直接申請"),IF(K78&gt;0,総括表!$E$14,""),"")</f>
        <v/>
      </c>
      <c r="I78" s="134" t="str">
        <f t="shared" ca="1" si="16"/>
        <v/>
      </c>
      <c r="J78" s="134" t="str">
        <f t="shared" ca="1" si="17"/>
        <v/>
      </c>
      <c r="K78" s="135" t="str">
        <f t="shared" ca="1" si="18"/>
        <v/>
      </c>
      <c r="L78" s="166"/>
      <c r="M78" s="157" t="str">
        <f t="shared" ca="1" si="19"/>
        <v/>
      </c>
    </row>
    <row r="79" spans="2:13" ht="22.5" customHeight="1">
      <c r="B79" s="131">
        <f t="shared" si="10"/>
        <v>76</v>
      </c>
      <c r="C79" s="132" t="str">
        <f t="shared" ca="1" si="11"/>
        <v/>
      </c>
      <c r="D79" s="132" t="str">
        <f t="shared" ca="1" si="12"/>
        <v/>
      </c>
      <c r="E79" s="132" t="str">
        <f t="shared" ca="1" si="13"/>
        <v/>
      </c>
      <c r="F79" s="132" t="str">
        <f t="shared" ca="1" si="14"/>
        <v/>
      </c>
      <c r="G79" s="133" t="str">
        <f t="shared" ca="1" si="15"/>
        <v/>
      </c>
      <c r="H79" s="133" t="str">
        <f ca="1">IF(OR($M79="国保連へ申請",$M79="都道府県へ直接申請"),IF(K79&gt;0,総括表!$E$14,""),"")</f>
        <v/>
      </c>
      <c r="I79" s="134" t="str">
        <f t="shared" ca="1" si="16"/>
        <v/>
      </c>
      <c r="J79" s="134" t="str">
        <f t="shared" ca="1" si="17"/>
        <v/>
      </c>
      <c r="K79" s="135" t="str">
        <f t="shared" ca="1" si="18"/>
        <v/>
      </c>
      <c r="L79" s="166"/>
      <c r="M79" s="157" t="str">
        <f t="shared" ca="1" si="19"/>
        <v/>
      </c>
    </row>
    <row r="80" spans="2:13" ht="22.5" customHeight="1">
      <c r="B80" s="131">
        <f t="shared" si="10"/>
        <v>77</v>
      </c>
      <c r="C80" s="132" t="str">
        <f t="shared" ca="1" si="11"/>
        <v/>
      </c>
      <c r="D80" s="132" t="str">
        <f t="shared" ca="1" si="12"/>
        <v/>
      </c>
      <c r="E80" s="132" t="str">
        <f t="shared" ca="1" si="13"/>
        <v/>
      </c>
      <c r="F80" s="132" t="str">
        <f t="shared" ca="1" si="14"/>
        <v/>
      </c>
      <c r="G80" s="133" t="str">
        <f t="shared" ca="1" si="15"/>
        <v/>
      </c>
      <c r="H80" s="133" t="str">
        <f ca="1">IF(OR($M80="国保連へ申請",$M80="都道府県へ直接申請"),IF(K80&gt;0,総括表!$E$14,""),"")</f>
        <v/>
      </c>
      <c r="I80" s="134" t="str">
        <f t="shared" ca="1" si="16"/>
        <v/>
      </c>
      <c r="J80" s="134" t="str">
        <f t="shared" ca="1" si="17"/>
        <v/>
      </c>
      <c r="K80" s="135" t="str">
        <f t="shared" ca="1" si="18"/>
        <v/>
      </c>
      <c r="L80" s="166"/>
      <c r="M80" s="157" t="str">
        <f t="shared" ca="1" si="19"/>
        <v/>
      </c>
    </row>
    <row r="81" spans="2:13" ht="22.5" customHeight="1">
      <c r="B81" s="131">
        <f t="shared" si="10"/>
        <v>78</v>
      </c>
      <c r="C81" s="132" t="str">
        <f t="shared" ca="1" si="11"/>
        <v/>
      </c>
      <c r="D81" s="132" t="str">
        <f t="shared" ca="1" si="12"/>
        <v/>
      </c>
      <c r="E81" s="132" t="str">
        <f t="shared" ca="1" si="13"/>
        <v/>
      </c>
      <c r="F81" s="132" t="str">
        <f t="shared" ca="1" si="14"/>
        <v/>
      </c>
      <c r="G81" s="133" t="str">
        <f t="shared" ca="1" si="15"/>
        <v/>
      </c>
      <c r="H81" s="133" t="str">
        <f ca="1">IF(OR($M81="国保連へ申請",$M81="都道府県へ直接申請"),IF(K81&gt;0,総括表!$E$14,""),"")</f>
        <v/>
      </c>
      <c r="I81" s="134" t="str">
        <f t="shared" ca="1" si="16"/>
        <v/>
      </c>
      <c r="J81" s="134" t="str">
        <f t="shared" ca="1" si="17"/>
        <v/>
      </c>
      <c r="K81" s="135" t="str">
        <f t="shared" ca="1" si="18"/>
        <v/>
      </c>
      <c r="L81" s="166"/>
      <c r="M81" s="157" t="str">
        <f t="shared" ca="1" si="19"/>
        <v/>
      </c>
    </row>
    <row r="82" spans="2:13" ht="22.5" customHeight="1">
      <c r="B82" s="131">
        <f t="shared" si="10"/>
        <v>79</v>
      </c>
      <c r="C82" s="132" t="str">
        <f t="shared" ca="1" si="11"/>
        <v/>
      </c>
      <c r="D82" s="132" t="str">
        <f t="shared" ca="1" si="12"/>
        <v/>
      </c>
      <c r="E82" s="132" t="str">
        <f t="shared" ca="1" si="13"/>
        <v/>
      </c>
      <c r="F82" s="132" t="str">
        <f t="shared" ca="1" si="14"/>
        <v/>
      </c>
      <c r="G82" s="133" t="str">
        <f t="shared" ca="1" si="15"/>
        <v/>
      </c>
      <c r="H82" s="133" t="str">
        <f ca="1">IF(OR($M82="国保連へ申請",$M82="都道府県へ直接申請"),IF(K82&gt;0,総括表!$E$14,""),"")</f>
        <v/>
      </c>
      <c r="I82" s="134" t="str">
        <f t="shared" ca="1" si="16"/>
        <v/>
      </c>
      <c r="J82" s="134" t="str">
        <f t="shared" ca="1" si="17"/>
        <v/>
      </c>
      <c r="K82" s="135" t="str">
        <f t="shared" ca="1" si="18"/>
        <v/>
      </c>
      <c r="L82" s="166"/>
      <c r="M82" s="157" t="str">
        <f t="shared" ca="1" si="19"/>
        <v/>
      </c>
    </row>
    <row r="83" spans="2:13" ht="22.5" customHeight="1">
      <c r="B83" s="131">
        <f t="shared" si="10"/>
        <v>80</v>
      </c>
      <c r="C83" s="132" t="str">
        <f t="shared" ca="1" si="11"/>
        <v/>
      </c>
      <c r="D83" s="132" t="str">
        <f t="shared" ca="1" si="12"/>
        <v/>
      </c>
      <c r="E83" s="132" t="str">
        <f t="shared" ca="1" si="13"/>
        <v/>
      </c>
      <c r="F83" s="132" t="str">
        <f t="shared" ca="1" si="14"/>
        <v/>
      </c>
      <c r="G83" s="133" t="str">
        <f t="shared" ca="1" si="15"/>
        <v/>
      </c>
      <c r="H83" s="133" t="str">
        <f ca="1">IF(OR($M83="国保連へ申請",$M83="都道府県へ直接申請"),IF(K83&gt;0,総括表!$E$14,""),"")</f>
        <v/>
      </c>
      <c r="I83" s="134" t="str">
        <f t="shared" ca="1" si="16"/>
        <v/>
      </c>
      <c r="J83" s="134" t="str">
        <f t="shared" ca="1" si="17"/>
        <v/>
      </c>
      <c r="K83" s="135" t="str">
        <f t="shared" ca="1" si="18"/>
        <v/>
      </c>
      <c r="L83" s="166"/>
      <c r="M83" s="157" t="str">
        <f t="shared" ca="1" si="19"/>
        <v/>
      </c>
    </row>
    <row r="84" spans="2:13" ht="22.5" customHeight="1">
      <c r="B84" s="131">
        <f t="shared" si="10"/>
        <v>81</v>
      </c>
      <c r="C84" s="132" t="str">
        <f t="shared" ca="1" si="11"/>
        <v/>
      </c>
      <c r="D84" s="132" t="str">
        <f t="shared" ca="1" si="12"/>
        <v/>
      </c>
      <c r="E84" s="132" t="str">
        <f t="shared" ca="1" si="13"/>
        <v/>
      </c>
      <c r="F84" s="132" t="str">
        <f t="shared" ca="1" si="14"/>
        <v/>
      </c>
      <c r="G84" s="133" t="str">
        <f t="shared" ca="1" si="15"/>
        <v/>
      </c>
      <c r="H84" s="133" t="str">
        <f ca="1">IF(OR($M84="国保連へ申請",$M84="都道府県へ直接申請"),IF(K84&gt;0,総括表!$E$14,""),"")</f>
        <v/>
      </c>
      <c r="I84" s="134" t="str">
        <f t="shared" ca="1" si="16"/>
        <v/>
      </c>
      <c r="J84" s="134" t="str">
        <f t="shared" ca="1" si="17"/>
        <v/>
      </c>
      <c r="K84" s="135" t="str">
        <f t="shared" ca="1" si="18"/>
        <v/>
      </c>
      <c r="L84" s="166"/>
      <c r="M84" s="157" t="str">
        <f t="shared" ca="1" si="19"/>
        <v/>
      </c>
    </row>
    <row r="85" spans="2:13" ht="22.5" customHeight="1">
      <c r="B85" s="131">
        <f t="shared" si="10"/>
        <v>82</v>
      </c>
      <c r="C85" s="132" t="str">
        <f t="shared" ca="1" si="11"/>
        <v/>
      </c>
      <c r="D85" s="132" t="str">
        <f t="shared" ca="1" si="12"/>
        <v/>
      </c>
      <c r="E85" s="132" t="str">
        <f t="shared" ca="1" si="13"/>
        <v/>
      </c>
      <c r="F85" s="132" t="str">
        <f t="shared" ca="1" si="14"/>
        <v/>
      </c>
      <c r="G85" s="133" t="str">
        <f t="shared" ca="1" si="15"/>
        <v/>
      </c>
      <c r="H85" s="133" t="str">
        <f ca="1">IF(OR($M85="国保連へ申請",$M85="都道府県へ直接申請"),IF(K85&gt;0,総括表!$E$14,""),"")</f>
        <v/>
      </c>
      <c r="I85" s="134" t="str">
        <f t="shared" ca="1" si="16"/>
        <v/>
      </c>
      <c r="J85" s="134" t="str">
        <f t="shared" ca="1" si="17"/>
        <v/>
      </c>
      <c r="K85" s="135" t="str">
        <f t="shared" ca="1" si="18"/>
        <v/>
      </c>
      <c r="L85" s="166"/>
      <c r="M85" s="157" t="str">
        <f t="shared" ca="1" si="19"/>
        <v/>
      </c>
    </row>
    <row r="86" spans="2:13" ht="22.5" customHeight="1">
      <c r="B86" s="131">
        <f t="shared" si="10"/>
        <v>83</v>
      </c>
      <c r="C86" s="132" t="str">
        <f t="shared" ca="1" si="11"/>
        <v/>
      </c>
      <c r="D86" s="132" t="str">
        <f t="shared" ca="1" si="12"/>
        <v/>
      </c>
      <c r="E86" s="132" t="str">
        <f t="shared" ca="1" si="13"/>
        <v/>
      </c>
      <c r="F86" s="132" t="str">
        <f t="shared" ca="1" si="14"/>
        <v/>
      </c>
      <c r="G86" s="133" t="str">
        <f t="shared" ca="1" si="15"/>
        <v/>
      </c>
      <c r="H86" s="133" t="str">
        <f ca="1">IF(OR($M86="国保連へ申請",$M86="都道府県へ直接申請"),IF(K86&gt;0,総括表!$E$14,""),"")</f>
        <v/>
      </c>
      <c r="I86" s="134" t="str">
        <f t="shared" ca="1" si="16"/>
        <v/>
      </c>
      <c r="J86" s="134" t="str">
        <f t="shared" ca="1" si="17"/>
        <v/>
      </c>
      <c r="K86" s="135" t="str">
        <f t="shared" ca="1" si="18"/>
        <v/>
      </c>
      <c r="L86" s="166"/>
      <c r="M86" s="157" t="str">
        <f t="shared" ca="1" si="19"/>
        <v/>
      </c>
    </row>
    <row r="87" spans="2:13" ht="22.5" customHeight="1">
      <c r="B87" s="131">
        <f t="shared" si="10"/>
        <v>84</v>
      </c>
      <c r="C87" s="132" t="str">
        <f t="shared" ca="1" si="11"/>
        <v/>
      </c>
      <c r="D87" s="132" t="str">
        <f t="shared" ca="1" si="12"/>
        <v/>
      </c>
      <c r="E87" s="132" t="str">
        <f t="shared" ca="1" si="13"/>
        <v/>
      </c>
      <c r="F87" s="132" t="str">
        <f t="shared" ca="1" si="14"/>
        <v/>
      </c>
      <c r="G87" s="133" t="str">
        <f t="shared" ca="1" si="15"/>
        <v/>
      </c>
      <c r="H87" s="133" t="str">
        <f ca="1">IF(OR($M87="国保連へ申請",$M87="都道府県へ直接申請"),IF(K87&gt;0,総括表!$E$14,""),"")</f>
        <v/>
      </c>
      <c r="I87" s="134" t="str">
        <f t="shared" ca="1" si="16"/>
        <v/>
      </c>
      <c r="J87" s="134" t="str">
        <f t="shared" ca="1" si="17"/>
        <v/>
      </c>
      <c r="K87" s="135" t="str">
        <f t="shared" ca="1" si="18"/>
        <v/>
      </c>
      <c r="L87" s="166"/>
      <c r="M87" s="157" t="str">
        <f t="shared" ca="1" si="19"/>
        <v/>
      </c>
    </row>
    <row r="88" spans="2:13" ht="22.5" customHeight="1">
      <c r="B88" s="131">
        <f t="shared" si="10"/>
        <v>85</v>
      </c>
      <c r="C88" s="132" t="str">
        <f t="shared" ca="1" si="11"/>
        <v/>
      </c>
      <c r="D88" s="132" t="str">
        <f t="shared" ca="1" si="12"/>
        <v/>
      </c>
      <c r="E88" s="132" t="str">
        <f t="shared" ca="1" si="13"/>
        <v/>
      </c>
      <c r="F88" s="132" t="str">
        <f t="shared" ca="1" si="14"/>
        <v/>
      </c>
      <c r="G88" s="133" t="str">
        <f t="shared" ca="1" si="15"/>
        <v/>
      </c>
      <c r="H88" s="133" t="str">
        <f ca="1">IF(OR($M88="国保連へ申請",$M88="都道府県へ直接申請"),IF(K88&gt;0,総括表!$E$14,""),"")</f>
        <v/>
      </c>
      <c r="I88" s="134" t="str">
        <f t="shared" ca="1" si="16"/>
        <v/>
      </c>
      <c r="J88" s="134" t="str">
        <f t="shared" ca="1" si="17"/>
        <v/>
      </c>
      <c r="K88" s="135" t="str">
        <f t="shared" ca="1" si="18"/>
        <v/>
      </c>
      <c r="L88" s="166"/>
      <c r="M88" s="157" t="str">
        <f t="shared" ca="1" si="19"/>
        <v/>
      </c>
    </row>
    <row r="89" spans="2:13" ht="22.5" customHeight="1">
      <c r="B89" s="131">
        <f t="shared" si="10"/>
        <v>86</v>
      </c>
      <c r="C89" s="132" t="str">
        <f t="shared" ca="1" si="11"/>
        <v/>
      </c>
      <c r="D89" s="132" t="str">
        <f t="shared" ca="1" si="12"/>
        <v/>
      </c>
      <c r="E89" s="132" t="str">
        <f t="shared" ca="1" si="13"/>
        <v/>
      </c>
      <c r="F89" s="132" t="str">
        <f t="shared" ca="1" si="14"/>
        <v/>
      </c>
      <c r="G89" s="133" t="str">
        <f t="shared" ca="1" si="15"/>
        <v/>
      </c>
      <c r="H89" s="133" t="str">
        <f ca="1">IF(OR($M89="国保連へ申請",$M89="都道府県へ直接申請"),IF(K89&gt;0,総括表!$E$14,""),"")</f>
        <v/>
      </c>
      <c r="I89" s="134" t="str">
        <f t="shared" ca="1" si="16"/>
        <v/>
      </c>
      <c r="J89" s="134" t="str">
        <f t="shared" ca="1" si="17"/>
        <v/>
      </c>
      <c r="K89" s="135" t="str">
        <f t="shared" ca="1" si="18"/>
        <v/>
      </c>
      <c r="L89" s="166"/>
      <c r="M89" s="157" t="str">
        <f t="shared" ca="1" si="19"/>
        <v/>
      </c>
    </row>
    <row r="90" spans="2:13" ht="22.5" customHeight="1">
      <c r="B90" s="131">
        <f t="shared" si="10"/>
        <v>87</v>
      </c>
      <c r="C90" s="132" t="str">
        <f t="shared" ca="1" si="11"/>
        <v/>
      </c>
      <c r="D90" s="132" t="str">
        <f t="shared" ca="1" si="12"/>
        <v/>
      </c>
      <c r="E90" s="132" t="str">
        <f t="shared" ca="1" si="13"/>
        <v/>
      </c>
      <c r="F90" s="132" t="str">
        <f t="shared" ca="1" si="14"/>
        <v/>
      </c>
      <c r="G90" s="133" t="str">
        <f t="shared" ca="1" si="15"/>
        <v/>
      </c>
      <c r="H90" s="133" t="str">
        <f ca="1">IF(OR($M90="国保連へ申請",$M90="都道府県へ直接申請"),IF(K90&gt;0,総括表!$E$14,""),"")</f>
        <v/>
      </c>
      <c r="I90" s="134" t="str">
        <f t="shared" ca="1" si="16"/>
        <v/>
      </c>
      <c r="J90" s="134" t="str">
        <f t="shared" ca="1" si="17"/>
        <v/>
      </c>
      <c r="K90" s="135" t="str">
        <f t="shared" ca="1" si="18"/>
        <v/>
      </c>
      <c r="L90" s="166"/>
      <c r="M90" s="157" t="str">
        <f t="shared" ca="1" si="19"/>
        <v/>
      </c>
    </row>
    <row r="91" spans="2:13" ht="22.5" customHeight="1">
      <c r="B91" s="131">
        <f t="shared" si="10"/>
        <v>88</v>
      </c>
      <c r="C91" s="132" t="str">
        <f t="shared" ca="1" si="11"/>
        <v/>
      </c>
      <c r="D91" s="132" t="str">
        <f t="shared" ca="1" si="12"/>
        <v/>
      </c>
      <c r="E91" s="132" t="str">
        <f t="shared" ca="1" si="13"/>
        <v/>
      </c>
      <c r="F91" s="132" t="str">
        <f t="shared" ca="1" si="14"/>
        <v/>
      </c>
      <c r="G91" s="133" t="str">
        <f t="shared" ca="1" si="15"/>
        <v/>
      </c>
      <c r="H91" s="133" t="str">
        <f ca="1">IF(OR($M91="国保連へ申請",$M91="都道府県へ直接申請"),IF(K91&gt;0,総括表!$E$14,""),"")</f>
        <v/>
      </c>
      <c r="I91" s="134" t="str">
        <f t="shared" ca="1" si="16"/>
        <v/>
      </c>
      <c r="J91" s="134" t="str">
        <f t="shared" ca="1" si="17"/>
        <v/>
      </c>
      <c r="K91" s="135" t="str">
        <f t="shared" ca="1" si="18"/>
        <v/>
      </c>
      <c r="L91" s="166"/>
      <c r="M91" s="157" t="str">
        <f t="shared" ca="1" si="19"/>
        <v/>
      </c>
    </row>
    <row r="92" spans="2:13" ht="22.5" customHeight="1">
      <c r="B92" s="131">
        <f t="shared" si="10"/>
        <v>89</v>
      </c>
      <c r="C92" s="132" t="str">
        <f t="shared" ca="1" si="11"/>
        <v/>
      </c>
      <c r="D92" s="132" t="str">
        <f t="shared" ca="1" si="12"/>
        <v/>
      </c>
      <c r="E92" s="132" t="str">
        <f t="shared" ca="1" si="13"/>
        <v/>
      </c>
      <c r="F92" s="132" t="str">
        <f t="shared" ca="1" si="14"/>
        <v/>
      </c>
      <c r="G92" s="133" t="str">
        <f t="shared" ca="1" si="15"/>
        <v/>
      </c>
      <c r="H92" s="133" t="str">
        <f ca="1">IF(OR($M92="国保連へ申請",$M92="都道府県へ直接申請"),IF(K92&gt;0,総括表!$E$14,""),"")</f>
        <v/>
      </c>
      <c r="I92" s="134" t="str">
        <f t="shared" ca="1" si="16"/>
        <v/>
      </c>
      <c r="J92" s="134" t="str">
        <f t="shared" ca="1" si="17"/>
        <v/>
      </c>
      <c r="K92" s="135" t="str">
        <f t="shared" ca="1" si="18"/>
        <v/>
      </c>
      <c r="L92" s="166"/>
      <c r="M92" s="157" t="str">
        <f t="shared" ca="1" si="19"/>
        <v/>
      </c>
    </row>
    <row r="93" spans="2:13" ht="22.5" customHeight="1">
      <c r="B93" s="131">
        <f t="shared" si="10"/>
        <v>90</v>
      </c>
      <c r="C93" s="132" t="str">
        <f t="shared" ca="1" si="11"/>
        <v/>
      </c>
      <c r="D93" s="132" t="str">
        <f t="shared" ca="1" si="12"/>
        <v/>
      </c>
      <c r="E93" s="132" t="str">
        <f t="shared" ca="1" si="13"/>
        <v/>
      </c>
      <c r="F93" s="132" t="str">
        <f t="shared" ca="1" si="14"/>
        <v/>
      </c>
      <c r="G93" s="133" t="str">
        <f t="shared" ca="1" si="15"/>
        <v/>
      </c>
      <c r="H93" s="133" t="str">
        <f ca="1">IF(OR($M93="国保連へ申請",$M93="都道府県へ直接申請"),IF(K93&gt;0,総括表!$E$14,""),"")</f>
        <v/>
      </c>
      <c r="I93" s="134" t="str">
        <f t="shared" ca="1" si="16"/>
        <v/>
      </c>
      <c r="J93" s="134" t="str">
        <f t="shared" ca="1" si="17"/>
        <v/>
      </c>
      <c r="K93" s="135" t="str">
        <f t="shared" ca="1" si="18"/>
        <v/>
      </c>
      <c r="L93" s="166"/>
      <c r="M93" s="157" t="str">
        <f t="shared" ca="1" si="19"/>
        <v/>
      </c>
    </row>
    <row r="94" spans="2:13" ht="22.5" customHeight="1">
      <c r="B94" s="131">
        <f t="shared" si="10"/>
        <v>91</v>
      </c>
      <c r="C94" s="132" t="str">
        <f t="shared" ca="1" si="11"/>
        <v/>
      </c>
      <c r="D94" s="132" t="str">
        <f t="shared" ca="1" si="12"/>
        <v/>
      </c>
      <c r="E94" s="132" t="str">
        <f t="shared" ca="1" si="13"/>
        <v/>
      </c>
      <c r="F94" s="132" t="str">
        <f t="shared" ca="1" si="14"/>
        <v/>
      </c>
      <c r="G94" s="133" t="str">
        <f t="shared" ca="1" si="15"/>
        <v/>
      </c>
      <c r="H94" s="133" t="str">
        <f ca="1">IF(OR($M94="国保連へ申請",$M94="都道府県へ直接申請"),IF(K94&gt;0,総括表!$E$14,""),"")</f>
        <v/>
      </c>
      <c r="I94" s="134" t="str">
        <f t="shared" ca="1" si="16"/>
        <v/>
      </c>
      <c r="J94" s="134" t="str">
        <f t="shared" ca="1" si="17"/>
        <v/>
      </c>
      <c r="K94" s="135" t="str">
        <f t="shared" ca="1" si="18"/>
        <v/>
      </c>
      <c r="L94" s="166"/>
      <c r="M94" s="157" t="str">
        <f t="shared" ca="1" si="19"/>
        <v/>
      </c>
    </row>
    <row r="95" spans="2:13" ht="22.5" customHeight="1">
      <c r="B95" s="131">
        <f t="shared" si="10"/>
        <v>92</v>
      </c>
      <c r="C95" s="132" t="str">
        <f t="shared" ca="1" si="11"/>
        <v/>
      </c>
      <c r="D95" s="132" t="str">
        <f t="shared" ca="1" si="12"/>
        <v/>
      </c>
      <c r="E95" s="132" t="str">
        <f t="shared" ca="1" si="13"/>
        <v/>
      </c>
      <c r="F95" s="132" t="str">
        <f t="shared" ca="1" si="14"/>
        <v/>
      </c>
      <c r="G95" s="133" t="str">
        <f t="shared" ca="1" si="15"/>
        <v/>
      </c>
      <c r="H95" s="133" t="str">
        <f ca="1">IF(OR($M95="国保連へ申請",$M95="都道府県へ直接申請"),IF(K95&gt;0,総括表!$E$14,""),"")</f>
        <v/>
      </c>
      <c r="I95" s="134" t="str">
        <f t="shared" ca="1" si="16"/>
        <v/>
      </c>
      <c r="J95" s="134" t="str">
        <f t="shared" ca="1" si="17"/>
        <v/>
      </c>
      <c r="K95" s="135" t="str">
        <f t="shared" ca="1" si="18"/>
        <v/>
      </c>
      <c r="L95" s="166"/>
      <c r="M95" s="157" t="str">
        <f t="shared" ca="1" si="19"/>
        <v/>
      </c>
    </row>
    <row r="96" spans="2:13" ht="22.5" customHeight="1">
      <c r="B96" s="131">
        <f t="shared" si="10"/>
        <v>93</v>
      </c>
      <c r="C96" s="132" t="str">
        <f t="shared" ca="1" si="11"/>
        <v/>
      </c>
      <c r="D96" s="132" t="str">
        <f t="shared" ca="1" si="12"/>
        <v/>
      </c>
      <c r="E96" s="132" t="str">
        <f t="shared" ca="1" si="13"/>
        <v/>
      </c>
      <c r="F96" s="132" t="str">
        <f t="shared" ca="1" si="14"/>
        <v/>
      </c>
      <c r="G96" s="133" t="str">
        <f t="shared" ca="1" si="15"/>
        <v/>
      </c>
      <c r="H96" s="133" t="str">
        <f ca="1">IF(OR($M96="国保連へ申請",$M96="都道府県へ直接申請"),IF(K96&gt;0,総括表!$E$14,""),"")</f>
        <v/>
      </c>
      <c r="I96" s="134" t="str">
        <f t="shared" ca="1" si="16"/>
        <v/>
      </c>
      <c r="J96" s="134" t="str">
        <f t="shared" ca="1" si="17"/>
        <v/>
      </c>
      <c r="K96" s="135" t="str">
        <f t="shared" ca="1" si="18"/>
        <v/>
      </c>
      <c r="L96" s="166"/>
      <c r="M96" s="157" t="str">
        <f t="shared" ca="1" si="19"/>
        <v/>
      </c>
    </row>
    <row r="97" spans="2:13" ht="22.5" customHeight="1">
      <c r="B97" s="131">
        <f t="shared" si="10"/>
        <v>94</v>
      </c>
      <c r="C97" s="132" t="str">
        <f t="shared" ca="1" si="11"/>
        <v/>
      </c>
      <c r="D97" s="132" t="str">
        <f t="shared" ca="1" si="12"/>
        <v/>
      </c>
      <c r="E97" s="132" t="str">
        <f t="shared" ca="1" si="13"/>
        <v/>
      </c>
      <c r="F97" s="132" t="str">
        <f t="shared" ca="1" si="14"/>
        <v/>
      </c>
      <c r="G97" s="133" t="str">
        <f t="shared" ca="1" si="15"/>
        <v/>
      </c>
      <c r="H97" s="133" t="str">
        <f ca="1">IF(OR($M97="国保連へ申請",$M97="都道府県へ直接申請"),IF(K97&gt;0,総括表!$E$14,""),"")</f>
        <v/>
      </c>
      <c r="I97" s="134" t="str">
        <f t="shared" ca="1" si="16"/>
        <v/>
      </c>
      <c r="J97" s="134" t="str">
        <f t="shared" ca="1" si="17"/>
        <v/>
      </c>
      <c r="K97" s="135" t="str">
        <f t="shared" ca="1" si="18"/>
        <v/>
      </c>
      <c r="L97" s="166"/>
      <c r="M97" s="157" t="str">
        <f t="shared" ca="1" si="19"/>
        <v/>
      </c>
    </row>
    <row r="98" spans="2:13" ht="22.5" customHeight="1">
      <c r="B98" s="131">
        <f t="shared" si="10"/>
        <v>95</v>
      </c>
      <c r="C98" s="132" t="str">
        <f t="shared" ca="1" si="11"/>
        <v/>
      </c>
      <c r="D98" s="132" t="str">
        <f t="shared" ca="1" si="12"/>
        <v/>
      </c>
      <c r="E98" s="132" t="str">
        <f t="shared" ca="1" si="13"/>
        <v/>
      </c>
      <c r="F98" s="132" t="str">
        <f t="shared" ca="1" si="14"/>
        <v/>
      </c>
      <c r="G98" s="133" t="str">
        <f t="shared" ca="1" si="15"/>
        <v/>
      </c>
      <c r="H98" s="133" t="str">
        <f ca="1">IF(OR($M98="国保連へ申請",$M98="都道府県へ直接申請"),IF(K98&gt;0,総括表!$E$14,""),"")</f>
        <v/>
      </c>
      <c r="I98" s="134" t="str">
        <f t="shared" ca="1" si="16"/>
        <v/>
      </c>
      <c r="J98" s="134" t="str">
        <f t="shared" ca="1" si="17"/>
        <v/>
      </c>
      <c r="K98" s="135" t="str">
        <f t="shared" ca="1" si="18"/>
        <v/>
      </c>
      <c r="L98" s="166"/>
      <c r="M98" s="157" t="str">
        <f t="shared" ca="1" si="19"/>
        <v/>
      </c>
    </row>
    <row r="99" spans="2:13" ht="22.5" customHeight="1">
      <c r="B99" s="131">
        <f t="shared" si="10"/>
        <v>96</v>
      </c>
      <c r="C99" s="132" t="str">
        <f t="shared" ca="1" si="11"/>
        <v/>
      </c>
      <c r="D99" s="132" t="str">
        <f t="shared" ca="1" si="12"/>
        <v/>
      </c>
      <c r="E99" s="132" t="str">
        <f t="shared" ca="1" si="13"/>
        <v/>
      </c>
      <c r="F99" s="132" t="str">
        <f t="shared" ca="1" si="14"/>
        <v/>
      </c>
      <c r="G99" s="133" t="str">
        <f t="shared" ca="1" si="15"/>
        <v/>
      </c>
      <c r="H99" s="133" t="str">
        <f ca="1">IF(OR($M99="国保連へ申請",$M99="都道府県へ直接申請"),IF(K99&gt;0,総括表!$E$14,""),"")</f>
        <v/>
      </c>
      <c r="I99" s="134" t="str">
        <f t="shared" ca="1" si="16"/>
        <v/>
      </c>
      <c r="J99" s="134" t="str">
        <f t="shared" ca="1" si="17"/>
        <v/>
      </c>
      <c r="K99" s="135" t="str">
        <f t="shared" ca="1" si="18"/>
        <v/>
      </c>
      <c r="L99" s="166"/>
      <c r="M99" s="157" t="str">
        <f t="shared" ca="1" si="19"/>
        <v/>
      </c>
    </row>
    <row r="100" spans="2:13" ht="22.5" customHeight="1">
      <c r="B100" s="131">
        <f t="shared" si="10"/>
        <v>97</v>
      </c>
      <c r="C100" s="132" t="str">
        <f t="shared" ca="1" si="11"/>
        <v/>
      </c>
      <c r="D100" s="132" t="str">
        <f t="shared" ca="1" si="12"/>
        <v/>
      </c>
      <c r="E100" s="132" t="str">
        <f t="shared" ca="1" si="13"/>
        <v/>
      </c>
      <c r="F100" s="132" t="str">
        <f t="shared" ca="1" si="14"/>
        <v/>
      </c>
      <c r="G100" s="133" t="str">
        <f t="shared" ca="1" si="15"/>
        <v/>
      </c>
      <c r="H100" s="133" t="str">
        <f ca="1">IF(OR($M100="国保連へ申請",$M100="都道府県へ直接申請"),IF(K100&gt;0,総括表!$E$14,""),"")</f>
        <v/>
      </c>
      <c r="I100" s="134" t="str">
        <f t="shared" ca="1" si="16"/>
        <v/>
      </c>
      <c r="J100" s="134" t="str">
        <f t="shared" ca="1" si="17"/>
        <v/>
      </c>
      <c r="K100" s="135" t="str">
        <f t="shared" ca="1" si="18"/>
        <v/>
      </c>
      <c r="L100" s="166"/>
      <c r="M100" s="157" t="str">
        <f t="shared" ca="1" si="19"/>
        <v/>
      </c>
    </row>
    <row r="101" spans="2:13" ht="22.5" customHeight="1">
      <c r="B101" s="131">
        <f t="shared" si="10"/>
        <v>98</v>
      </c>
      <c r="C101" s="132" t="str">
        <f t="shared" ca="1" si="11"/>
        <v/>
      </c>
      <c r="D101" s="132" t="str">
        <f t="shared" ca="1" si="12"/>
        <v/>
      </c>
      <c r="E101" s="132" t="str">
        <f t="shared" ca="1" si="13"/>
        <v/>
      </c>
      <c r="F101" s="132" t="str">
        <f t="shared" ca="1" si="14"/>
        <v/>
      </c>
      <c r="G101" s="133" t="str">
        <f t="shared" ca="1" si="15"/>
        <v/>
      </c>
      <c r="H101" s="133" t="str">
        <f ca="1">IF(OR($M101="国保連へ申請",$M101="都道府県へ直接申請"),IF(K101&gt;0,総括表!$E$14,""),"")</f>
        <v/>
      </c>
      <c r="I101" s="134" t="str">
        <f t="shared" ca="1" si="16"/>
        <v/>
      </c>
      <c r="J101" s="134" t="str">
        <f t="shared" ca="1" si="17"/>
        <v/>
      </c>
      <c r="K101" s="135" t="str">
        <f t="shared" ca="1" si="18"/>
        <v/>
      </c>
      <c r="L101" s="166"/>
      <c r="M101" s="157" t="str">
        <f t="shared" ca="1" si="19"/>
        <v/>
      </c>
    </row>
    <row r="102" spans="2:13" ht="22.5" customHeight="1">
      <c r="B102" s="131">
        <f t="shared" si="10"/>
        <v>99</v>
      </c>
      <c r="C102" s="132" t="str">
        <f t="shared" ca="1" si="11"/>
        <v/>
      </c>
      <c r="D102" s="132" t="str">
        <f t="shared" ca="1" si="12"/>
        <v/>
      </c>
      <c r="E102" s="132" t="str">
        <f t="shared" ca="1" si="13"/>
        <v/>
      </c>
      <c r="F102" s="132" t="str">
        <f t="shared" ca="1" si="14"/>
        <v/>
      </c>
      <c r="G102" s="133" t="str">
        <f t="shared" ca="1" si="15"/>
        <v/>
      </c>
      <c r="H102" s="133" t="str">
        <f ca="1">IF(OR($M102="国保連へ申請",$M102="都道府県へ直接申請"),IF(K102&gt;0,総括表!$E$14,""),"")</f>
        <v/>
      </c>
      <c r="I102" s="134" t="str">
        <f t="shared" ca="1" si="16"/>
        <v/>
      </c>
      <c r="J102" s="134" t="str">
        <f t="shared" ca="1" si="17"/>
        <v/>
      </c>
      <c r="K102" s="135" t="str">
        <f t="shared" ca="1" si="18"/>
        <v/>
      </c>
      <c r="L102" s="166"/>
      <c r="M102" s="157" t="str">
        <f t="shared" ca="1" si="19"/>
        <v/>
      </c>
    </row>
    <row r="103" spans="2:13" ht="22.5" customHeight="1">
      <c r="B103" s="131">
        <f t="shared" si="10"/>
        <v>100</v>
      </c>
      <c r="C103" s="132" t="str">
        <f t="shared" ca="1" si="11"/>
        <v/>
      </c>
      <c r="D103" s="132" t="str">
        <f t="shared" ca="1" si="12"/>
        <v/>
      </c>
      <c r="E103" s="132" t="str">
        <f t="shared" ca="1" si="13"/>
        <v/>
      </c>
      <c r="F103" s="132" t="str">
        <f t="shared" ca="1" si="14"/>
        <v/>
      </c>
      <c r="G103" s="133" t="str">
        <f t="shared" ca="1" si="15"/>
        <v/>
      </c>
      <c r="H103" s="133" t="str">
        <f ca="1">IF(OR($M103="国保連へ申請",$M103="都道府県へ直接申請"),IF(K103&gt;0,総括表!$E$14,""),"")</f>
        <v/>
      </c>
      <c r="I103" s="134" t="str">
        <f t="shared" ca="1" si="16"/>
        <v/>
      </c>
      <c r="J103" s="134" t="str">
        <f t="shared" ca="1" si="17"/>
        <v/>
      </c>
      <c r="K103" s="135" t="str">
        <f t="shared" ca="1" si="18"/>
        <v/>
      </c>
      <c r="L103" s="166"/>
      <c r="M103" s="157" t="str">
        <f t="shared" ca="1" si="19"/>
        <v/>
      </c>
    </row>
    <row r="104" spans="2:13" ht="22.5" customHeight="1">
      <c r="B104" s="131">
        <f t="shared" si="10"/>
        <v>101</v>
      </c>
      <c r="C104" s="132" t="str">
        <f t="shared" ca="1" si="11"/>
        <v/>
      </c>
      <c r="D104" s="132" t="str">
        <f t="shared" ca="1" si="12"/>
        <v/>
      </c>
      <c r="E104" s="132" t="str">
        <f t="shared" ca="1" si="13"/>
        <v/>
      </c>
      <c r="F104" s="132" t="str">
        <f t="shared" ca="1" si="14"/>
        <v/>
      </c>
      <c r="G104" s="133" t="str">
        <f t="shared" ca="1" si="15"/>
        <v/>
      </c>
      <c r="H104" s="133" t="str">
        <f ca="1">IF(OR($M104="国保連へ申請",$M104="都道府県へ直接申請"),IF(K104&gt;0,総括表!$E$14,""),"")</f>
        <v/>
      </c>
      <c r="I104" s="134" t="str">
        <f t="shared" ca="1" si="16"/>
        <v/>
      </c>
      <c r="J104" s="134" t="str">
        <f t="shared" ca="1" si="17"/>
        <v/>
      </c>
      <c r="K104" s="135" t="str">
        <f t="shared" ca="1" si="18"/>
        <v/>
      </c>
      <c r="L104" s="166"/>
      <c r="M104" s="157" t="str">
        <f t="shared" ca="1" si="19"/>
        <v/>
      </c>
    </row>
    <row r="105" spans="2:13" ht="22.5" customHeight="1">
      <c r="B105" s="131">
        <f t="shared" si="10"/>
        <v>102</v>
      </c>
      <c r="C105" s="132" t="str">
        <f t="shared" ca="1" si="11"/>
        <v/>
      </c>
      <c r="D105" s="132" t="str">
        <f t="shared" ca="1" si="12"/>
        <v/>
      </c>
      <c r="E105" s="132" t="str">
        <f t="shared" ca="1" si="13"/>
        <v/>
      </c>
      <c r="F105" s="132" t="str">
        <f t="shared" ca="1" si="14"/>
        <v/>
      </c>
      <c r="G105" s="133" t="str">
        <f t="shared" ca="1" si="15"/>
        <v/>
      </c>
      <c r="H105" s="133" t="str">
        <f ca="1">IF(OR($M105="国保連へ申請",$M105="都道府県へ直接申請"),IF(K105&gt;0,総括表!$E$14,""),"")</f>
        <v/>
      </c>
      <c r="I105" s="134" t="str">
        <f t="shared" ca="1" si="16"/>
        <v/>
      </c>
      <c r="J105" s="134" t="str">
        <f t="shared" ca="1" si="17"/>
        <v/>
      </c>
      <c r="K105" s="135" t="str">
        <f t="shared" ca="1" si="18"/>
        <v/>
      </c>
      <c r="L105" s="166"/>
      <c r="M105" s="157" t="str">
        <f t="shared" ca="1" si="19"/>
        <v/>
      </c>
    </row>
    <row r="106" spans="2:13" ht="22.5" customHeight="1">
      <c r="B106" s="131">
        <f t="shared" si="10"/>
        <v>103</v>
      </c>
      <c r="C106" s="132" t="str">
        <f t="shared" ca="1" si="11"/>
        <v/>
      </c>
      <c r="D106" s="132" t="str">
        <f t="shared" ca="1" si="12"/>
        <v/>
      </c>
      <c r="E106" s="132" t="str">
        <f t="shared" ca="1" si="13"/>
        <v/>
      </c>
      <c r="F106" s="132" t="str">
        <f t="shared" ca="1" si="14"/>
        <v/>
      </c>
      <c r="G106" s="133" t="str">
        <f t="shared" ca="1" si="15"/>
        <v/>
      </c>
      <c r="H106" s="133" t="str">
        <f ca="1">IF(OR($M106="国保連へ申請",$M106="都道府県へ直接申請"),IF(K106&gt;0,総括表!$E$14,""),"")</f>
        <v/>
      </c>
      <c r="I106" s="134" t="str">
        <f t="shared" ca="1" si="16"/>
        <v/>
      </c>
      <c r="J106" s="134" t="str">
        <f t="shared" ca="1" si="17"/>
        <v/>
      </c>
      <c r="K106" s="135" t="str">
        <f t="shared" ca="1" si="18"/>
        <v/>
      </c>
      <c r="L106" s="166"/>
      <c r="M106" s="157" t="str">
        <f t="shared" ca="1" si="19"/>
        <v/>
      </c>
    </row>
    <row r="107" spans="2:13" ht="22.5" customHeight="1">
      <c r="B107" s="131">
        <f t="shared" si="10"/>
        <v>104</v>
      </c>
      <c r="C107" s="132" t="str">
        <f t="shared" ca="1" si="11"/>
        <v/>
      </c>
      <c r="D107" s="132" t="str">
        <f t="shared" ca="1" si="12"/>
        <v/>
      </c>
      <c r="E107" s="132" t="str">
        <f t="shared" ca="1" si="13"/>
        <v/>
      </c>
      <c r="F107" s="132" t="str">
        <f t="shared" ca="1" si="14"/>
        <v/>
      </c>
      <c r="G107" s="133" t="str">
        <f t="shared" ca="1" si="15"/>
        <v/>
      </c>
      <c r="H107" s="133" t="str">
        <f ca="1">IF(OR($M107="国保連へ申請",$M107="都道府県へ直接申請"),IF(K107&gt;0,総括表!$E$14,""),"")</f>
        <v/>
      </c>
      <c r="I107" s="134" t="str">
        <f t="shared" ca="1" si="16"/>
        <v/>
      </c>
      <c r="J107" s="134" t="str">
        <f t="shared" ca="1" si="17"/>
        <v/>
      </c>
      <c r="K107" s="135" t="str">
        <f t="shared" ca="1" si="18"/>
        <v/>
      </c>
      <c r="L107" s="166"/>
      <c r="M107" s="157" t="str">
        <f t="shared" ca="1" si="19"/>
        <v/>
      </c>
    </row>
    <row r="108" spans="2:13" ht="22.5" customHeight="1">
      <c r="B108" s="131">
        <f t="shared" si="10"/>
        <v>105</v>
      </c>
      <c r="C108" s="132" t="str">
        <f t="shared" ca="1" si="11"/>
        <v/>
      </c>
      <c r="D108" s="132" t="str">
        <f t="shared" ca="1" si="12"/>
        <v/>
      </c>
      <c r="E108" s="132" t="str">
        <f t="shared" ca="1" si="13"/>
        <v/>
      </c>
      <c r="F108" s="132" t="str">
        <f t="shared" ca="1" si="14"/>
        <v/>
      </c>
      <c r="G108" s="133" t="str">
        <f t="shared" ca="1" si="15"/>
        <v/>
      </c>
      <c r="H108" s="133" t="str">
        <f ca="1">IF(OR($M108="国保連へ申請",$M108="都道府県へ直接申請"),IF(K108&gt;0,総括表!$E$14,""),"")</f>
        <v/>
      </c>
      <c r="I108" s="134" t="str">
        <f t="shared" ca="1" si="16"/>
        <v/>
      </c>
      <c r="J108" s="134" t="str">
        <f t="shared" ca="1" si="17"/>
        <v/>
      </c>
      <c r="K108" s="135" t="str">
        <f t="shared" ca="1" si="18"/>
        <v/>
      </c>
      <c r="L108" s="166"/>
      <c r="M108" s="157" t="str">
        <f t="shared" ca="1" si="19"/>
        <v/>
      </c>
    </row>
    <row r="109" spans="2:13" ht="22.5" customHeight="1">
      <c r="B109" s="131">
        <f t="shared" si="10"/>
        <v>106</v>
      </c>
      <c r="C109" s="132" t="str">
        <f t="shared" ca="1" si="11"/>
        <v/>
      </c>
      <c r="D109" s="132" t="str">
        <f t="shared" ca="1" si="12"/>
        <v/>
      </c>
      <c r="E109" s="132" t="str">
        <f t="shared" ca="1" si="13"/>
        <v/>
      </c>
      <c r="F109" s="132" t="str">
        <f t="shared" ca="1" si="14"/>
        <v/>
      </c>
      <c r="G109" s="133" t="str">
        <f t="shared" ca="1" si="15"/>
        <v/>
      </c>
      <c r="H109" s="133" t="str">
        <f ca="1">IF(OR($M109="国保連へ申請",$M109="都道府県へ直接申請"),IF(K109&gt;0,総括表!$E$14,""),"")</f>
        <v/>
      </c>
      <c r="I109" s="134" t="str">
        <f t="shared" ca="1" si="16"/>
        <v/>
      </c>
      <c r="J109" s="134" t="str">
        <f t="shared" ca="1" si="17"/>
        <v/>
      </c>
      <c r="K109" s="135" t="str">
        <f t="shared" ca="1" si="18"/>
        <v/>
      </c>
      <c r="L109" s="166"/>
      <c r="M109" s="157" t="str">
        <f t="shared" ca="1" si="19"/>
        <v/>
      </c>
    </row>
    <row r="110" spans="2:13" ht="22.5" customHeight="1">
      <c r="B110" s="131">
        <f t="shared" si="10"/>
        <v>107</v>
      </c>
      <c r="C110" s="132" t="str">
        <f t="shared" ca="1" si="11"/>
        <v/>
      </c>
      <c r="D110" s="132" t="str">
        <f t="shared" ca="1" si="12"/>
        <v/>
      </c>
      <c r="E110" s="132" t="str">
        <f t="shared" ca="1" si="13"/>
        <v/>
      </c>
      <c r="F110" s="132" t="str">
        <f t="shared" ca="1" si="14"/>
        <v/>
      </c>
      <c r="G110" s="133" t="str">
        <f t="shared" ca="1" si="15"/>
        <v/>
      </c>
      <c r="H110" s="133" t="str">
        <f ca="1">IF(OR($M110="国保連へ申請",$M110="都道府県へ直接申請"),IF(K110&gt;0,総括表!$E$14,""),"")</f>
        <v/>
      </c>
      <c r="I110" s="134" t="str">
        <f t="shared" ca="1" si="16"/>
        <v/>
      </c>
      <c r="J110" s="134" t="str">
        <f t="shared" ca="1" si="17"/>
        <v/>
      </c>
      <c r="K110" s="135" t="str">
        <f t="shared" ca="1" si="18"/>
        <v/>
      </c>
      <c r="L110" s="166"/>
      <c r="M110" s="157" t="str">
        <f t="shared" ca="1" si="19"/>
        <v/>
      </c>
    </row>
    <row r="111" spans="2:13" ht="22.5" customHeight="1">
      <c r="B111" s="131">
        <f t="shared" si="10"/>
        <v>108</v>
      </c>
      <c r="C111" s="132" t="str">
        <f t="shared" ca="1" si="11"/>
        <v/>
      </c>
      <c r="D111" s="132" t="str">
        <f t="shared" ca="1" si="12"/>
        <v/>
      </c>
      <c r="E111" s="132" t="str">
        <f t="shared" ca="1" si="13"/>
        <v/>
      </c>
      <c r="F111" s="132" t="str">
        <f t="shared" ca="1" si="14"/>
        <v/>
      </c>
      <c r="G111" s="133" t="str">
        <f t="shared" ca="1" si="15"/>
        <v/>
      </c>
      <c r="H111" s="133" t="str">
        <f ca="1">IF(OR($M111="国保連へ申請",$M111="都道府県へ直接申請"),IF(K111&gt;0,総括表!$E$14,""),"")</f>
        <v/>
      </c>
      <c r="I111" s="134" t="str">
        <f t="shared" ca="1" si="16"/>
        <v/>
      </c>
      <c r="J111" s="134" t="str">
        <f t="shared" ca="1" si="17"/>
        <v/>
      </c>
      <c r="K111" s="135" t="str">
        <f t="shared" ca="1" si="18"/>
        <v/>
      </c>
      <c r="L111" s="166"/>
      <c r="M111" s="157" t="str">
        <f t="shared" ca="1" si="19"/>
        <v/>
      </c>
    </row>
    <row r="112" spans="2:13" ht="22.5" customHeight="1">
      <c r="B112" s="131">
        <f t="shared" si="10"/>
        <v>109</v>
      </c>
      <c r="C112" s="132" t="str">
        <f t="shared" ca="1" si="11"/>
        <v/>
      </c>
      <c r="D112" s="132" t="str">
        <f t="shared" ca="1" si="12"/>
        <v/>
      </c>
      <c r="E112" s="132" t="str">
        <f t="shared" ca="1" si="13"/>
        <v/>
      </c>
      <c r="F112" s="132" t="str">
        <f t="shared" ca="1" si="14"/>
        <v/>
      </c>
      <c r="G112" s="133" t="str">
        <f t="shared" ca="1" si="15"/>
        <v/>
      </c>
      <c r="H112" s="133" t="str">
        <f ca="1">IF(OR($M112="国保連へ申請",$M112="都道府県へ直接申請"),IF(K112&gt;0,総括表!$E$14,""),"")</f>
        <v/>
      </c>
      <c r="I112" s="134" t="str">
        <f t="shared" ca="1" si="16"/>
        <v/>
      </c>
      <c r="J112" s="134" t="str">
        <f t="shared" ca="1" si="17"/>
        <v/>
      </c>
      <c r="K112" s="135" t="str">
        <f t="shared" ca="1" si="18"/>
        <v/>
      </c>
      <c r="L112" s="166"/>
      <c r="M112" s="157" t="str">
        <f t="shared" ca="1" si="19"/>
        <v/>
      </c>
    </row>
    <row r="113" spans="2:13" ht="22.5" customHeight="1">
      <c r="B113" s="131">
        <f t="shared" si="10"/>
        <v>110</v>
      </c>
      <c r="C113" s="132" t="str">
        <f t="shared" ca="1" si="11"/>
        <v/>
      </c>
      <c r="D113" s="132" t="str">
        <f t="shared" ca="1" si="12"/>
        <v/>
      </c>
      <c r="E113" s="132" t="str">
        <f t="shared" ca="1" si="13"/>
        <v/>
      </c>
      <c r="F113" s="132" t="str">
        <f t="shared" ca="1" si="14"/>
        <v/>
      </c>
      <c r="G113" s="133" t="str">
        <f t="shared" ca="1" si="15"/>
        <v/>
      </c>
      <c r="H113" s="133" t="str">
        <f ca="1">IF(OR($M113="国保連へ申請",$M113="都道府県へ直接申請"),IF(K113&gt;0,総括表!$E$14,""),"")</f>
        <v/>
      </c>
      <c r="I113" s="134" t="str">
        <f t="shared" ca="1" si="16"/>
        <v/>
      </c>
      <c r="J113" s="134" t="str">
        <f t="shared" ca="1" si="17"/>
        <v/>
      </c>
      <c r="K113" s="135" t="str">
        <f t="shared" ca="1" si="18"/>
        <v/>
      </c>
      <c r="L113" s="166"/>
      <c r="M113" s="157" t="str">
        <f t="shared" ca="1" si="19"/>
        <v/>
      </c>
    </row>
    <row r="114" spans="2:13" ht="22.5" customHeight="1">
      <c r="B114" s="131">
        <f t="shared" si="10"/>
        <v>111</v>
      </c>
      <c r="C114" s="132" t="str">
        <f t="shared" ca="1" si="11"/>
        <v/>
      </c>
      <c r="D114" s="132" t="str">
        <f t="shared" ca="1" si="12"/>
        <v/>
      </c>
      <c r="E114" s="132" t="str">
        <f t="shared" ca="1" si="13"/>
        <v/>
      </c>
      <c r="F114" s="132" t="str">
        <f t="shared" ca="1" si="14"/>
        <v/>
      </c>
      <c r="G114" s="133" t="str">
        <f t="shared" ca="1" si="15"/>
        <v/>
      </c>
      <c r="H114" s="133" t="str">
        <f ca="1">IF(OR($M114="国保連へ申請",$M114="都道府県へ直接申請"),IF(K114&gt;0,総括表!$E$14,""),"")</f>
        <v/>
      </c>
      <c r="I114" s="134" t="str">
        <f t="shared" ca="1" si="16"/>
        <v/>
      </c>
      <c r="J114" s="134" t="str">
        <f t="shared" ca="1" si="17"/>
        <v/>
      </c>
      <c r="K114" s="135" t="str">
        <f t="shared" ca="1" si="18"/>
        <v/>
      </c>
      <c r="L114" s="166"/>
      <c r="M114" s="157" t="str">
        <f t="shared" ca="1" si="19"/>
        <v/>
      </c>
    </row>
    <row r="115" spans="2:13" ht="22.5" customHeight="1">
      <c r="B115" s="131">
        <f t="shared" si="10"/>
        <v>112</v>
      </c>
      <c r="C115" s="132" t="str">
        <f t="shared" ca="1" si="11"/>
        <v/>
      </c>
      <c r="D115" s="132" t="str">
        <f t="shared" ca="1" si="12"/>
        <v/>
      </c>
      <c r="E115" s="132" t="str">
        <f t="shared" ca="1" si="13"/>
        <v/>
      </c>
      <c r="F115" s="132" t="str">
        <f t="shared" ca="1" si="14"/>
        <v/>
      </c>
      <c r="G115" s="133" t="str">
        <f t="shared" ca="1" si="15"/>
        <v/>
      </c>
      <c r="H115" s="133" t="str">
        <f ca="1">IF(OR($M115="国保連へ申請",$M115="都道府県へ直接申請"),IF(K115&gt;0,総括表!$E$14,""),"")</f>
        <v/>
      </c>
      <c r="I115" s="134" t="str">
        <f t="shared" ca="1" si="16"/>
        <v/>
      </c>
      <c r="J115" s="134" t="str">
        <f t="shared" ca="1" si="17"/>
        <v/>
      </c>
      <c r="K115" s="135" t="str">
        <f t="shared" ca="1" si="18"/>
        <v/>
      </c>
      <c r="L115" s="166"/>
      <c r="M115" s="157" t="str">
        <f t="shared" ca="1" si="19"/>
        <v/>
      </c>
    </row>
    <row r="116" spans="2:13" ht="22.5" customHeight="1">
      <c r="B116" s="131">
        <f t="shared" si="10"/>
        <v>113</v>
      </c>
      <c r="C116" s="132" t="str">
        <f t="shared" ca="1" si="11"/>
        <v/>
      </c>
      <c r="D116" s="132" t="str">
        <f t="shared" ca="1" si="12"/>
        <v/>
      </c>
      <c r="E116" s="132" t="str">
        <f t="shared" ca="1" si="13"/>
        <v/>
      </c>
      <c r="F116" s="132" t="str">
        <f t="shared" ca="1" si="14"/>
        <v/>
      </c>
      <c r="G116" s="133" t="str">
        <f t="shared" ca="1" si="15"/>
        <v/>
      </c>
      <c r="H116" s="133" t="str">
        <f ca="1">IF(OR($M116="国保連へ申請",$M116="都道府県へ直接申請"),IF(K116&gt;0,総括表!$E$14,""),"")</f>
        <v/>
      </c>
      <c r="I116" s="134" t="str">
        <f t="shared" ca="1" si="16"/>
        <v/>
      </c>
      <c r="J116" s="134" t="str">
        <f t="shared" ca="1" si="17"/>
        <v/>
      </c>
      <c r="K116" s="135" t="str">
        <f t="shared" ca="1" si="18"/>
        <v/>
      </c>
      <c r="L116" s="166"/>
      <c r="M116" s="157" t="str">
        <f t="shared" ca="1" si="19"/>
        <v/>
      </c>
    </row>
    <row r="117" spans="2:13" ht="22.5" customHeight="1">
      <c r="B117" s="131">
        <f t="shared" si="10"/>
        <v>114</v>
      </c>
      <c r="C117" s="132" t="str">
        <f t="shared" ca="1" si="11"/>
        <v/>
      </c>
      <c r="D117" s="132" t="str">
        <f t="shared" ca="1" si="12"/>
        <v/>
      </c>
      <c r="E117" s="132" t="str">
        <f t="shared" ca="1" si="13"/>
        <v/>
      </c>
      <c r="F117" s="132" t="str">
        <f t="shared" ca="1" si="14"/>
        <v/>
      </c>
      <c r="G117" s="133" t="str">
        <f t="shared" ca="1" si="15"/>
        <v/>
      </c>
      <c r="H117" s="133" t="str">
        <f ca="1">IF(OR($M117="国保連へ申請",$M117="都道府県へ直接申請"),IF(K117&gt;0,総括表!$E$14,""),"")</f>
        <v/>
      </c>
      <c r="I117" s="134" t="str">
        <f t="shared" ca="1" si="16"/>
        <v/>
      </c>
      <c r="J117" s="134" t="str">
        <f t="shared" ca="1" si="17"/>
        <v/>
      </c>
      <c r="K117" s="135" t="str">
        <f t="shared" ca="1" si="18"/>
        <v/>
      </c>
      <c r="L117" s="166"/>
      <c r="M117" s="157" t="str">
        <f t="shared" ca="1" si="19"/>
        <v/>
      </c>
    </row>
    <row r="118" spans="2:13" ht="22.5" customHeight="1">
      <c r="B118" s="131">
        <f t="shared" si="10"/>
        <v>115</v>
      </c>
      <c r="C118" s="132" t="str">
        <f t="shared" ca="1" si="11"/>
        <v/>
      </c>
      <c r="D118" s="132" t="str">
        <f t="shared" ca="1" si="12"/>
        <v/>
      </c>
      <c r="E118" s="132" t="str">
        <f t="shared" ca="1" si="13"/>
        <v/>
      </c>
      <c r="F118" s="132" t="str">
        <f t="shared" ca="1" si="14"/>
        <v/>
      </c>
      <c r="G118" s="133" t="str">
        <f t="shared" ca="1" si="15"/>
        <v/>
      </c>
      <c r="H118" s="133" t="str">
        <f ca="1">IF(OR($M118="国保連へ申請",$M118="都道府県へ直接申請"),IF(K118&gt;0,総括表!$E$14,""),"")</f>
        <v/>
      </c>
      <c r="I118" s="134" t="str">
        <f t="shared" ca="1" si="16"/>
        <v/>
      </c>
      <c r="J118" s="134" t="str">
        <f t="shared" ca="1" si="17"/>
        <v/>
      </c>
      <c r="K118" s="135" t="str">
        <f t="shared" ca="1" si="18"/>
        <v/>
      </c>
      <c r="L118" s="166"/>
      <c r="M118" s="157" t="str">
        <f t="shared" ca="1" si="19"/>
        <v/>
      </c>
    </row>
    <row r="119" spans="2:13" ht="22.5" customHeight="1">
      <c r="B119" s="131">
        <f t="shared" si="10"/>
        <v>116</v>
      </c>
      <c r="C119" s="132" t="str">
        <f t="shared" ca="1" si="11"/>
        <v/>
      </c>
      <c r="D119" s="132" t="str">
        <f t="shared" ca="1" si="12"/>
        <v/>
      </c>
      <c r="E119" s="132" t="str">
        <f t="shared" ca="1" si="13"/>
        <v/>
      </c>
      <c r="F119" s="132" t="str">
        <f t="shared" ca="1" si="14"/>
        <v/>
      </c>
      <c r="G119" s="133" t="str">
        <f t="shared" ca="1" si="15"/>
        <v/>
      </c>
      <c r="H119" s="133" t="str">
        <f ca="1">IF(OR($M119="国保連へ申請",$M119="都道府県へ直接申請"),IF(K119&gt;0,総括表!$E$14,""),"")</f>
        <v/>
      </c>
      <c r="I119" s="134" t="str">
        <f t="shared" ca="1" si="16"/>
        <v/>
      </c>
      <c r="J119" s="134" t="str">
        <f t="shared" ca="1" si="17"/>
        <v/>
      </c>
      <c r="K119" s="135" t="str">
        <f t="shared" ca="1" si="18"/>
        <v/>
      </c>
      <c r="L119" s="166"/>
      <c r="M119" s="157" t="str">
        <f t="shared" ca="1" si="19"/>
        <v/>
      </c>
    </row>
    <row r="120" spans="2:13" ht="22.5" customHeight="1">
      <c r="B120" s="131">
        <f t="shared" si="10"/>
        <v>117</v>
      </c>
      <c r="C120" s="132" t="str">
        <f t="shared" ca="1" si="11"/>
        <v/>
      </c>
      <c r="D120" s="132" t="str">
        <f t="shared" ca="1" si="12"/>
        <v/>
      </c>
      <c r="E120" s="132" t="str">
        <f t="shared" ca="1" si="13"/>
        <v/>
      </c>
      <c r="F120" s="132" t="str">
        <f t="shared" ca="1" si="14"/>
        <v/>
      </c>
      <c r="G120" s="133" t="str">
        <f t="shared" ca="1" si="15"/>
        <v/>
      </c>
      <c r="H120" s="133" t="str">
        <f ca="1">IF(OR($M120="国保連へ申請",$M120="都道府県へ直接申請"),IF(K120&gt;0,総括表!$E$14,""),"")</f>
        <v/>
      </c>
      <c r="I120" s="134" t="str">
        <f t="shared" ca="1" si="16"/>
        <v/>
      </c>
      <c r="J120" s="134" t="str">
        <f t="shared" ca="1" si="17"/>
        <v/>
      </c>
      <c r="K120" s="135" t="str">
        <f t="shared" ca="1" si="18"/>
        <v/>
      </c>
      <c r="L120" s="166"/>
      <c r="M120" s="157" t="str">
        <f t="shared" ca="1" si="19"/>
        <v/>
      </c>
    </row>
    <row r="121" spans="2:13" ht="22.5" customHeight="1">
      <c r="B121" s="131">
        <f t="shared" si="10"/>
        <v>118</v>
      </c>
      <c r="C121" s="132" t="str">
        <f t="shared" ca="1" si="11"/>
        <v/>
      </c>
      <c r="D121" s="132" t="str">
        <f t="shared" ca="1" si="12"/>
        <v/>
      </c>
      <c r="E121" s="132" t="str">
        <f t="shared" ca="1" si="13"/>
        <v/>
      </c>
      <c r="F121" s="132" t="str">
        <f t="shared" ca="1" si="14"/>
        <v/>
      </c>
      <c r="G121" s="133" t="str">
        <f t="shared" ca="1" si="15"/>
        <v/>
      </c>
      <c r="H121" s="133" t="str">
        <f ca="1">IF(OR($M121="国保連へ申請",$M121="都道府県へ直接申請"),IF(K121&gt;0,総括表!$E$14,""),"")</f>
        <v/>
      </c>
      <c r="I121" s="134" t="str">
        <f t="shared" ca="1" si="16"/>
        <v/>
      </c>
      <c r="J121" s="134" t="str">
        <f t="shared" ca="1" si="17"/>
        <v/>
      </c>
      <c r="K121" s="135" t="str">
        <f t="shared" ca="1" si="18"/>
        <v/>
      </c>
      <c r="L121" s="166"/>
      <c r="M121" s="157" t="str">
        <f t="shared" ca="1" si="19"/>
        <v/>
      </c>
    </row>
    <row r="122" spans="2:13" ht="22.5" customHeight="1">
      <c r="B122" s="131">
        <f t="shared" si="10"/>
        <v>119</v>
      </c>
      <c r="C122" s="132" t="str">
        <f t="shared" ca="1" si="11"/>
        <v/>
      </c>
      <c r="D122" s="132" t="str">
        <f t="shared" ca="1" si="12"/>
        <v/>
      </c>
      <c r="E122" s="132" t="str">
        <f t="shared" ca="1" si="13"/>
        <v/>
      </c>
      <c r="F122" s="132" t="str">
        <f t="shared" ca="1" si="14"/>
        <v/>
      </c>
      <c r="G122" s="133" t="str">
        <f t="shared" ca="1" si="15"/>
        <v/>
      </c>
      <c r="H122" s="133" t="str">
        <f ca="1">IF(OR($M122="国保連へ申請",$M122="都道府県へ直接申請"),IF(K122&gt;0,総括表!$E$14,""),"")</f>
        <v/>
      </c>
      <c r="I122" s="134" t="str">
        <f t="shared" ca="1" si="16"/>
        <v/>
      </c>
      <c r="J122" s="134" t="str">
        <f t="shared" ca="1" si="17"/>
        <v/>
      </c>
      <c r="K122" s="135" t="str">
        <f t="shared" ca="1" si="18"/>
        <v/>
      </c>
      <c r="L122" s="166"/>
      <c r="M122" s="157" t="str">
        <f t="shared" ca="1" si="19"/>
        <v/>
      </c>
    </row>
    <row r="123" spans="2:13" ht="22.5" customHeight="1">
      <c r="B123" s="131">
        <f t="shared" si="10"/>
        <v>120</v>
      </c>
      <c r="C123" s="132" t="str">
        <f t="shared" ca="1" si="11"/>
        <v/>
      </c>
      <c r="D123" s="132" t="str">
        <f t="shared" ca="1" si="12"/>
        <v/>
      </c>
      <c r="E123" s="132" t="str">
        <f t="shared" ca="1" si="13"/>
        <v/>
      </c>
      <c r="F123" s="132" t="str">
        <f t="shared" ca="1" si="14"/>
        <v/>
      </c>
      <c r="G123" s="133" t="str">
        <f t="shared" ca="1" si="15"/>
        <v/>
      </c>
      <c r="H123" s="133" t="str">
        <f ca="1">IF(OR($M123="国保連へ申請",$M123="都道府県へ直接申請"),IF(K123&gt;0,総括表!$E$14,""),"")</f>
        <v/>
      </c>
      <c r="I123" s="134" t="str">
        <f t="shared" ca="1" si="16"/>
        <v/>
      </c>
      <c r="J123" s="134" t="str">
        <f t="shared" ca="1" si="17"/>
        <v/>
      </c>
      <c r="K123" s="135" t="str">
        <f t="shared" ca="1" si="18"/>
        <v/>
      </c>
      <c r="L123" s="166"/>
      <c r="M123" s="157" t="str">
        <f t="shared" ca="1" si="19"/>
        <v/>
      </c>
    </row>
    <row r="124" spans="2:13" ht="22.5" customHeight="1">
      <c r="B124" s="131">
        <f t="shared" si="10"/>
        <v>121</v>
      </c>
      <c r="C124" s="132" t="str">
        <f t="shared" ca="1" si="11"/>
        <v/>
      </c>
      <c r="D124" s="132" t="str">
        <f t="shared" ca="1" si="12"/>
        <v/>
      </c>
      <c r="E124" s="132" t="str">
        <f t="shared" ca="1" si="13"/>
        <v/>
      </c>
      <c r="F124" s="132" t="str">
        <f t="shared" ca="1" si="14"/>
        <v/>
      </c>
      <c r="G124" s="133" t="str">
        <f t="shared" ca="1" si="15"/>
        <v/>
      </c>
      <c r="H124" s="133" t="str">
        <f ca="1">IF(OR($M124="国保連へ申請",$M124="都道府県へ直接申請"),IF(K124&gt;0,総括表!$E$14,""),"")</f>
        <v/>
      </c>
      <c r="I124" s="134" t="str">
        <f t="shared" ca="1" si="16"/>
        <v/>
      </c>
      <c r="J124" s="134" t="str">
        <f t="shared" ca="1" si="17"/>
        <v/>
      </c>
      <c r="K124" s="135" t="str">
        <f t="shared" ca="1" si="18"/>
        <v/>
      </c>
      <c r="L124" s="166"/>
      <c r="M124" s="157" t="str">
        <f t="shared" ca="1" si="19"/>
        <v/>
      </c>
    </row>
    <row r="125" spans="2:13" ht="22.5" customHeight="1">
      <c r="B125" s="131">
        <f t="shared" si="10"/>
        <v>122</v>
      </c>
      <c r="C125" s="132" t="str">
        <f t="shared" ca="1" si="11"/>
        <v/>
      </c>
      <c r="D125" s="132" t="str">
        <f t="shared" ca="1" si="12"/>
        <v/>
      </c>
      <c r="E125" s="132" t="str">
        <f t="shared" ca="1" si="13"/>
        <v/>
      </c>
      <c r="F125" s="132" t="str">
        <f t="shared" ca="1" si="14"/>
        <v/>
      </c>
      <c r="G125" s="133" t="str">
        <f t="shared" ca="1" si="15"/>
        <v/>
      </c>
      <c r="H125" s="133" t="str">
        <f ca="1">IF(OR($M125="国保連へ申請",$M125="都道府県へ直接申請"),IF(K125&gt;0,総括表!$E$14,""),"")</f>
        <v/>
      </c>
      <c r="I125" s="134" t="str">
        <f t="shared" ca="1" si="16"/>
        <v/>
      </c>
      <c r="J125" s="134" t="str">
        <f t="shared" ca="1" si="17"/>
        <v/>
      </c>
      <c r="K125" s="135" t="str">
        <f t="shared" ca="1" si="18"/>
        <v/>
      </c>
      <c r="L125" s="166"/>
      <c r="M125" s="157" t="str">
        <f t="shared" ca="1" si="19"/>
        <v/>
      </c>
    </row>
    <row r="126" spans="2:13" ht="22.5" customHeight="1">
      <c r="B126" s="131">
        <f t="shared" si="10"/>
        <v>123</v>
      </c>
      <c r="C126" s="132" t="str">
        <f t="shared" ca="1" si="11"/>
        <v/>
      </c>
      <c r="D126" s="132" t="str">
        <f t="shared" ca="1" si="12"/>
        <v/>
      </c>
      <c r="E126" s="132" t="str">
        <f t="shared" ca="1" si="13"/>
        <v/>
      </c>
      <c r="F126" s="132" t="str">
        <f t="shared" ca="1" si="14"/>
        <v/>
      </c>
      <c r="G126" s="133" t="str">
        <f t="shared" ca="1" si="15"/>
        <v/>
      </c>
      <c r="H126" s="133" t="str">
        <f ca="1">IF(OR($M126="国保連へ申請",$M126="都道府県へ直接申請"),IF(K126&gt;0,総括表!$E$14,""),"")</f>
        <v/>
      </c>
      <c r="I126" s="134" t="str">
        <f t="shared" ca="1" si="16"/>
        <v/>
      </c>
      <c r="J126" s="134" t="str">
        <f t="shared" ca="1" si="17"/>
        <v/>
      </c>
      <c r="K126" s="135" t="str">
        <f t="shared" ca="1" si="18"/>
        <v/>
      </c>
      <c r="L126" s="166"/>
      <c r="M126" s="157" t="str">
        <f t="shared" ca="1" si="19"/>
        <v/>
      </c>
    </row>
    <row r="127" spans="2:13" ht="22.5" customHeight="1">
      <c r="B127" s="131">
        <f t="shared" si="10"/>
        <v>124</v>
      </c>
      <c r="C127" s="132" t="str">
        <f t="shared" ca="1" si="11"/>
        <v/>
      </c>
      <c r="D127" s="132" t="str">
        <f t="shared" ca="1" si="12"/>
        <v/>
      </c>
      <c r="E127" s="132" t="str">
        <f t="shared" ca="1" si="13"/>
        <v/>
      </c>
      <c r="F127" s="132" t="str">
        <f t="shared" ca="1" si="14"/>
        <v/>
      </c>
      <c r="G127" s="133" t="str">
        <f t="shared" ca="1" si="15"/>
        <v/>
      </c>
      <c r="H127" s="133" t="str">
        <f ca="1">IF(OR($M127="国保連へ申請",$M127="都道府県へ直接申請"),IF(K127&gt;0,総括表!$E$14,""),"")</f>
        <v/>
      </c>
      <c r="I127" s="134" t="str">
        <f t="shared" ca="1" si="16"/>
        <v/>
      </c>
      <c r="J127" s="134" t="str">
        <f t="shared" ca="1" si="17"/>
        <v/>
      </c>
      <c r="K127" s="135" t="str">
        <f t="shared" ca="1" si="18"/>
        <v/>
      </c>
      <c r="L127" s="166"/>
      <c r="M127" s="157" t="str">
        <f t="shared" ca="1" si="19"/>
        <v/>
      </c>
    </row>
    <row r="128" spans="2:13" ht="22.5" customHeight="1">
      <c r="B128" s="131">
        <f t="shared" si="10"/>
        <v>125</v>
      </c>
      <c r="C128" s="132" t="str">
        <f t="shared" ca="1" si="11"/>
        <v/>
      </c>
      <c r="D128" s="132" t="str">
        <f t="shared" ca="1" si="12"/>
        <v/>
      </c>
      <c r="E128" s="132" t="str">
        <f t="shared" ca="1" si="13"/>
        <v/>
      </c>
      <c r="F128" s="132" t="str">
        <f t="shared" ca="1" si="14"/>
        <v/>
      </c>
      <c r="G128" s="133" t="str">
        <f t="shared" ca="1" si="15"/>
        <v/>
      </c>
      <c r="H128" s="133" t="str">
        <f ca="1">IF(OR($M128="国保連へ申請",$M128="都道府県へ直接申請"),IF(K128&gt;0,総括表!$E$14,""),"")</f>
        <v/>
      </c>
      <c r="I128" s="134" t="str">
        <f t="shared" ca="1" si="16"/>
        <v/>
      </c>
      <c r="J128" s="134" t="str">
        <f t="shared" ca="1" si="17"/>
        <v/>
      </c>
      <c r="K128" s="135" t="str">
        <f t="shared" ca="1" si="18"/>
        <v/>
      </c>
      <c r="L128" s="166"/>
      <c r="M128" s="157" t="str">
        <f t="shared" ca="1" si="19"/>
        <v/>
      </c>
    </row>
    <row r="129" spans="2:13" ht="22.5" customHeight="1">
      <c r="B129" s="131">
        <f t="shared" si="10"/>
        <v>126</v>
      </c>
      <c r="C129" s="132" t="str">
        <f t="shared" ca="1" si="11"/>
        <v/>
      </c>
      <c r="D129" s="132" t="str">
        <f t="shared" ca="1" si="12"/>
        <v/>
      </c>
      <c r="E129" s="132" t="str">
        <f t="shared" ca="1" si="13"/>
        <v/>
      </c>
      <c r="F129" s="132" t="str">
        <f t="shared" ca="1" si="14"/>
        <v/>
      </c>
      <c r="G129" s="133" t="str">
        <f t="shared" ca="1" si="15"/>
        <v/>
      </c>
      <c r="H129" s="133" t="str">
        <f ca="1">IF(OR($M129="国保連へ申請",$M129="都道府県へ直接申請"),IF(K129&gt;0,総括表!$E$14,""),"")</f>
        <v/>
      </c>
      <c r="I129" s="134" t="str">
        <f t="shared" ca="1" si="16"/>
        <v/>
      </c>
      <c r="J129" s="134" t="str">
        <f t="shared" ca="1" si="17"/>
        <v/>
      </c>
      <c r="K129" s="135" t="str">
        <f t="shared" ca="1" si="18"/>
        <v/>
      </c>
      <c r="L129" s="166"/>
      <c r="M129" s="157" t="str">
        <f t="shared" ca="1" si="19"/>
        <v/>
      </c>
    </row>
    <row r="130" spans="2:13" ht="22.5" customHeight="1">
      <c r="B130" s="131">
        <f t="shared" si="10"/>
        <v>127</v>
      </c>
      <c r="C130" s="132" t="str">
        <f t="shared" ca="1" si="11"/>
        <v/>
      </c>
      <c r="D130" s="132" t="str">
        <f t="shared" ca="1" si="12"/>
        <v/>
      </c>
      <c r="E130" s="132" t="str">
        <f t="shared" ca="1" si="13"/>
        <v/>
      </c>
      <c r="F130" s="132" t="str">
        <f t="shared" ca="1" si="14"/>
        <v/>
      </c>
      <c r="G130" s="133" t="str">
        <f t="shared" ca="1" si="15"/>
        <v/>
      </c>
      <c r="H130" s="133" t="str">
        <f ca="1">IF(OR($M130="国保連へ申請",$M130="都道府県へ直接申請"),IF(K130&gt;0,総括表!$E$14,""),"")</f>
        <v/>
      </c>
      <c r="I130" s="134" t="str">
        <f t="shared" ca="1" si="16"/>
        <v/>
      </c>
      <c r="J130" s="134" t="str">
        <f t="shared" ca="1" si="17"/>
        <v/>
      </c>
      <c r="K130" s="135" t="str">
        <f t="shared" ca="1" si="18"/>
        <v/>
      </c>
      <c r="L130" s="166"/>
      <c r="M130" s="157" t="str">
        <f t="shared" ca="1" si="19"/>
        <v/>
      </c>
    </row>
    <row r="131" spans="2:13" ht="22.5" customHeight="1">
      <c r="B131" s="131">
        <f t="shared" si="10"/>
        <v>128</v>
      </c>
      <c r="C131" s="132" t="str">
        <f t="shared" ca="1" si="11"/>
        <v/>
      </c>
      <c r="D131" s="132" t="str">
        <f t="shared" ca="1" si="12"/>
        <v/>
      </c>
      <c r="E131" s="132" t="str">
        <f t="shared" ca="1" si="13"/>
        <v/>
      </c>
      <c r="F131" s="132" t="str">
        <f t="shared" ca="1" si="14"/>
        <v/>
      </c>
      <c r="G131" s="133" t="str">
        <f t="shared" ca="1" si="15"/>
        <v/>
      </c>
      <c r="H131" s="133" t="str">
        <f ca="1">IF(OR($M131="国保連へ申請",$M131="都道府県へ直接申請"),IF(K131&gt;0,総括表!$E$14,""),"")</f>
        <v/>
      </c>
      <c r="I131" s="134" t="str">
        <f t="shared" ca="1" si="16"/>
        <v/>
      </c>
      <c r="J131" s="134" t="str">
        <f t="shared" ca="1" si="17"/>
        <v/>
      </c>
      <c r="K131" s="135" t="str">
        <f t="shared" ca="1" si="18"/>
        <v/>
      </c>
      <c r="L131" s="166"/>
      <c r="M131" s="157" t="str">
        <f t="shared" ca="1" si="19"/>
        <v/>
      </c>
    </row>
    <row r="132" spans="2:13" ht="22.5" customHeight="1">
      <c r="B132" s="131">
        <f t="shared" si="10"/>
        <v>129</v>
      </c>
      <c r="C132" s="132" t="str">
        <f t="shared" ca="1" si="11"/>
        <v/>
      </c>
      <c r="D132" s="132" t="str">
        <f t="shared" ca="1" si="12"/>
        <v/>
      </c>
      <c r="E132" s="132" t="str">
        <f t="shared" ca="1" si="13"/>
        <v/>
      </c>
      <c r="F132" s="132" t="str">
        <f t="shared" ca="1" si="14"/>
        <v/>
      </c>
      <c r="G132" s="133" t="str">
        <f t="shared" ca="1" si="15"/>
        <v/>
      </c>
      <c r="H132" s="133" t="str">
        <f ca="1">IF(OR($M132="国保連へ申請",$M132="都道府県へ直接申請"),IF(K132&gt;0,総括表!$E$14,""),"")</f>
        <v/>
      </c>
      <c r="I132" s="134" t="str">
        <f t="shared" ca="1" si="16"/>
        <v/>
      </c>
      <c r="J132" s="134" t="str">
        <f t="shared" ca="1" si="17"/>
        <v/>
      </c>
      <c r="K132" s="135" t="str">
        <f t="shared" ca="1" si="18"/>
        <v/>
      </c>
      <c r="L132" s="166"/>
      <c r="M132" s="157" t="str">
        <f t="shared" ca="1" si="19"/>
        <v/>
      </c>
    </row>
    <row r="133" spans="2:13" ht="22.5" customHeight="1">
      <c r="B133" s="131">
        <f t="shared" ref="B133:B196" si="20">ROW()-3</f>
        <v>130</v>
      </c>
      <c r="C133" s="132" t="str">
        <f t="shared" ref="C133:C196" ca="1" si="21">IF(OR($M133="国保連へ申請",$M133="都道府県へ直接申請"),IFERROR(INDIRECT("個票"&amp;$B133&amp;"！$L$4"),""),"")</f>
        <v/>
      </c>
      <c r="D133" s="132" t="str">
        <f t="shared" ref="D133:D196" ca="1" si="22">IF(OR($M133="国保連へ申請",$M133="都道府県へ直接申請"),IFERROR(ASC(INDIRECT("個票"&amp;$B133&amp;"！$AG$4")),""),"")</f>
        <v/>
      </c>
      <c r="E133" s="132" t="str">
        <f t="shared" ref="E133:E196" ca="1" si="23">IF(OR($M133="国保連へ申請",$M133="都道府県へ直接申請"),IFERROR(INDIRECT("個票"&amp;$B133&amp;"！$L$5"),""),"")</f>
        <v/>
      </c>
      <c r="F133" s="132" t="str">
        <f t="shared" ref="F133:F196" ca="1" si="24">IF(OR($M133="国保連へ申請",$M133="都道府県へ直接申請"),IFERROR(INDIRECT("個票"&amp;$B133&amp;"！$S$8"),""),"")</f>
        <v/>
      </c>
      <c r="G133" s="133" t="str">
        <f t="shared" ref="G133:G196" ca="1" si="25">IF(OR($M133="国保連へ申請",$M133="都道府県へ直接申請"),IFERROR(INDIRECT("個票"&amp;$B133&amp;"！$L$7"),""),"")</f>
        <v/>
      </c>
      <c r="H133" s="133" t="str">
        <f ca="1">IF(OR($M133="国保連へ申請",$M133="都道府県へ直接申請"),IF(K133&gt;0,総括表!$E$14,""),"")</f>
        <v/>
      </c>
      <c r="I133" s="134" t="str">
        <f t="shared" ref="I133:I196" ca="1" si="26">IF(OR($M133="国保連へ申請",$M133="都道府県へ直接申請"),IF(J133&lt;&gt;0,IFERROR(INDIRECT("個票"&amp;$B133&amp;"！$AA$11"),""),0),"")</f>
        <v/>
      </c>
      <c r="J133" s="134" t="str">
        <f t="shared" ref="J133:J196" ca="1" si="27">IF(OR($M133="国保連へ申請",$M133="都道府県へ直接申請"),IFERROR(INDIRECT("個票"&amp;$B133&amp;"！$AI$11"),""),"")</f>
        <v/>
      </c>
      <c r="K133" s="135" t="str">
        <f t="shared" ref="K133:K196" ca="1" si="28">IF(OR($M133="国保連へ申請",$M133="都道府県へ直接申請"),MIN(I133:J133),"")</f>
        <v/>
      </c>
      <c r="L133" s="166"/>
      <c r="M133" s="157" t="str">
        <f t="shared" ca="1" si="19"/>
        <v/>
      </c>
    </row>
    <row r="134" spans="2:13" ht="22.5" customHeight="1">
      <c r="B134" s="131">
        <f t="shared" si="20"/>
        <v>131</v>
      </c>
      <c r="C134" s="132" t="str">
        <f t="shared" ca="1" si="21"/>
        <v/>
      </c>
      <c r="D134" s="132" t="str">
        <f t="shared" ca="1" si="22"/>
        <v/>
      </c>
      <c r="E134" s="132" t="str">
        <f t="shared" ca="1" si="23"/>
        <v/>
      </c>
      <c r="F134" s="132" t="str">
        <f t="shared" ca="1" si="24"/>
        <v/>
      </c>
      <c r="G134" s="133" t="str">
        <f t="shared" ca="1" si="25"/>
        <v/>
      </c>
      <c r="H134" s="133" t="str">
        <f ca="1">IF(OR($M134="国保連へ申請",$M134="都道府県へ直接申請"),IF(K134&gt;0,総括表!$E$14,""),"")</f>
        <v/>
      </c>
      <c r="I134" s="134" t="str">
        <f t="shared" ca="1" si="26"/>
        <v/>
      </c>
      <c r="J134" s="134" t="str">
        <f t="shared" ca="1" si="27"/>
        <v/>
      </c>
      <c r="K134" s="135" t="str">
        <f t="shared" ca="1" si="28"/>
        <v/>
      </c>
      <c r="L134" s="166"/>
      <c r="M134" s="157" t="str">
        <f t="shared" ref="M134:M197" ca="1" si="29">IFERROR(INDIRECT("個票"&amp;$B134&amp;"！$AP$36"),"")</f>
        <v/>
      </c>
    </row>
    <row r="135" spans="2:13" ht="22.5" customHeight="1">
      <c r="B135" s="131">
        <f t="shared" si="20"/>
        <v>132</v>
      </c>
      <c r="C135" s="132" t="str">
        <f t="shared" ca="1" si="21"/>
        <v/>
      </c>
      <c r="D135" s="132" t="str">
        <f t="shared" ca="1" si="22"/>
        <v/>
      </c>
      <c r="E135" s="132" t="str">
        <f t="shared" ca="1" si="23"/>
        <v/>
      </c>
      <c r="F135" s="132" t="str">
        <f t="shared" ca="1" si="24"/>
        <v/>
      </c>
      <c r="G135" s="133" t="str">
        <f t="shared" ca="1" si="25"/>
        <v/>
      </c>
      <c r="H135" s="133" t="str">
        <f ca="1">IF(OR($M135="国保連へ申請",$M135="都道府県へ直接申請"),IF(K135&gt;0,総括表!$E$14,""),"")</f>
        <v/>
      </c>
      <c r="I135" s="134" t="str">
        <f t="shared" ca="1" si="26"/>
        <v/>
      </c>
      <c r="J135" s="134" t="str">
        <f t="shared" ca="1" si="27"/>
        <v/>
      </c>
      <c r="K135" s="135" t="str">
        <f t="shared" ca="1" si="28"/>
        <v/>
      </c>
      <c r="L135" s="166"/>
      <c r="M135" s="157" t="str">
        <f t="shared" ca="1" si="29"/>
        <v/>
      </c>
    </row>
    <row r="136" spans="2:13" ht="22.5" customHeight="1">
      <c r="B136" s="131">
        <f t="shared" si="20"/>
        <v>133</v>
      </c>
      <c r="C136" s="132" t="str">
        <f t="shared" ca="1" si="21"/>
        <v/>
      </c>
      <c r="D136" s="132" t="str">
        <f t="shared" ca="1" si="22"/>
        <v/>
      </c>
      <c r="E136" s="132" t="str">
        <f t="shared" ca="1" si="23"/>
        <v/>
      </c>
      <c r="F136" s="132" t="str">
        <f t="shared" ca="1" si="24"/>
        <v/>
      </c>
      <c r="G136" s="133" t="str">
        <f t="shared" ca="1" si="25"/>
        <v/>
      </c>
      <c r="H136" s="133" t="str">
        <f ca="1">IF(OR($M136="国保連へ申請",$M136="都道府県へ直接申請"),IF(K136&gt;0,総括表!$E$14,""),"")</f>
        <v/>
      </c>
      <c r="I136" s="134" t="str">
        <f t="shared" ca="1" si="26"/>
        <v/>
      </c>
      <c r="J136" s="134" t="str">
        <f t="shared" ca="1" si="27"/>
        <v/>
      </c>
      <c r="K136" s="135" t="str">
        <f t="shared" ca="1" si="28"/>
        <v/>
      </c>
      <c r="L136" s="166"/>
      <c r="M136" s="157" t="str">
        <f t="shared" ca="1" si="29"/>
        <v/>
      </c>
    </row>
    <row r="137" spans="2:13" ht="22.5" customHeight="1">
      <c r="B137" s="131">
        <f t="shared" si="20"/>
        <v>134</v>
      </c>
      <c r="C137" s="132" t="str">
        <f t="shared" ca="1" si="21"/>
        <v/>
      </c>
      <c r="D137" s="132" t="str">
        <f t="shared" ca="1" si="22"/>
        <v/>
      </c>
      <c r="E137" s="132" t="str">
        <f t="shared" ca="1" si="23"/>
        <v/>
      </c>
      <c r="F137" s="132" t="str">
        <f t="shared" ca="1" si="24"/>
        <v/>
      </c>
      <c r="G137" s="133" t="str">
        <f t="shared" ca="1" si="25"/>
        <v/>
      </c>
      <c r="H137" s="133" t="str">
        <f ca="1">IF(OR($M137="国保連へ申請",$M137="都道府県へ直接申請"),IF(K137&gt;0,総括表!$E$14,""),"")</f>
        <v/>
      </c>
      <c r="I137" s="134" t="str">
        <f t="shared" ca="1" si="26"/>
        <v/>
      </c>
      <c r="J137" s="134" t="str">
        <f t="shared" ca="1" si="27"/>
        <v/>
      </c>
      <c r="K137" s="135" t="str">
        <f t="shared" ca="1" si="28"/>
        <v/>
      </c>
      <c r="L137" s="166"/>
      <c r="M137" s="157" t="str">
        <f t="shared" ca="1" si="29"/>
        <v/>
      </c>
    </row>
    <row r="138" spans="2:13" ht="22.5" customHeight="1">
      <c r="B138" s="131">
        <f t="shared" si="20"/>
        <v>135</v>
      </c>
      <c r="C138" s="132" t="str">
        <f t="shared" ca="1" si="21"/>
        <v/>
      </c>
      <c r="D138" s="132" t="str">
        <f t="shared" ca="1" si="22"/>
        <v/>
      </c>
      <c r="E138" s="132" t="str">
        <f t="shared" ca="1" si="23"/>
        <v/>
      </c>
      <c r="F138" s="132" t="str">
        <f t="shared" ca="1" si="24"/>
        <v/>
      </c>
      <c r="G138" s="133" t="str">
        <f t="shared" ca="1" si="25"/>
        <v/>
      </c>
      <c r="H138" s="133" t="str">
        <f ca="1">IF(OR($M138="国保連へ申請",$M138="都道府県へ直接申請"),IF(K138&gt;0,総括表!$E$14,""),"")</f>
        <v/>
      </c>
      <c r="I138" s="134" t="str">
        <f t="shared" ca="1" si="26"/>
        <v/>
      </c>
      <c r="J138" s="134" t="str">
        <f t="shared" ca="1" si="27"/>
        <v/>
      </c>
      <c r="K138" s="135" t="str">
        <f t="shared" ca="1" si="28"/>
        <v/>
      </c>
      <c r="L138" s="166"/>
      <c r="M138" s="157" t="str">
        <f t="shared" ca="1" si="29"/>
        <v/>
      </c>
    </row>
    <row r="139" spans="2:13" ht="22.5" customHeight="1">
      <c r="B139" s="131">
        <f t="shared" si="20"/>
        <v>136</v>
      </c>
      <c r="C139" s="132" t="str">
        <f t="shared" ca="1" si="21"/>
        <v/>
      </c>
      <c r="D139" s="132" t="str">
        <f t="shared" ca="1" si="22"/>
        <v/>
      </c>
      <c r="E139" s="132" t="str">
        <f t="shared" ca="1" si="23"/>
        <v/>
      </c>
      <c r="F139" s="132" t="str">
        <f t="shared" ca="1" si="24"/>
        <v/>
      </c>
      <c r="G139" s="133" t="str">
        <f t="shared" ca="1" si="25"/>
        <v/>
      </c>
      <c r="H139" s="133" t="str">
        <f ca="1">IF(OR($M139="国保連へ申請",$M139="都道府県へ直接申請"),IF(K139&gt;0,総括表!$E$14,""),"")</f>
        <v/>
      </c>
      <c r="I139" s="134" t="str">
        <f t="shared" ca="1" si="26"/>
        <v/>
      </c>
      <c r="J139" s="134" t="str">
        <f t="shared" ca="1" si="27"/>
        <v/>
      </c>
      <c r="K139" s="135" t="str">
        <f t="shared" ca="1" si="28"/>
        <v/>
      </c>
      <c r="L139" s="166"/>
      <c r="M139" s="157" t="str">
        <f t="shared" ca="1" si="29"/>
        <v/>
      </c>
    </row>
    <row r="140" spans="2:13" ht="22.5" customHeight="1">
      <c r="B140" s="131">
        <f t="shared" si="20"/>
        <v>137</v>
      </c>
      <c r="C140" s="132" t="str">
        <f t="shared" ca="1" si="21"/>
        <v/>
      </c>
      <c r="D140" s="132" t="str">
        <f t="shared" ca="1" si="22"/>
        <v/>
      </c>
      <c r="E140" s="132" t="str">
        <f t="shared" ca="1" si="23"/>
        <v/>
      </c>
      <c r="F140" s="132" t="str">
        <f t="shared" ca="1" si="24"/>
        <v/>
      </c>
      <c r="G140" s="133" t="str">
        <f t="shared" ca="1" si="25"/>
        <v/>
      </c>
      <c r="H140" s="133" t="str">
        <f ca="1">IF(OR($M140="国保連へ申請",$M140="都道府県へ直接申請"),IF(K140&gt;0,総括表!$E$14,""),"")</f>
        <v/>
      </c>
      <c r="I140" s="134" t="str">
        <f t="shared" ca="1" si="26"/>
        <v/>
      </c>
      <c r="J140" s="134" t="str">
        <f t="shared" ca="1" si="27"/>
        <v/>
      </c>
      <c r="K140" s="135" t="str">
        <f t="shared" ca="1" si="28"/>
        <v/>
      </c>
      <c r="L140" s="166"/>
      <c r="M140" s="157" t="str">
        <f t="shared" ca="1" si="29"/>
        <v/>
      </c>
    </row>
    <row r="141" spans="2:13" ht="22.5" customHeight="1">
      <c r="B141" s="131">
        <f t="shared" si="20"/>
        <v>138</v>
      </c>
      <c r="C141" s="132" t="str">
        <f t="shared" ca="1" si="21"/>
        <v/>
      </c>
      <c r="D141" s="132" t="str">
        <f t="shared" ca="1" si="22"/>
        <v/>
      </c>
      <c r="E141" s="132" t="str">
        <f t="shared" ca="1" si="23"/>
        <v/>
      </c>
      <c r="F141" s="132" t="str">
        <f t="shared" ca="1" si="24"/>
        <v/>
      </c>
      <c r="G141" s="133" t="str">
        <f t="shared" ca="1" si="25"/>
        <v/>
      </c>
      <c r="H141" s="133" t="str">
        <f ca="1">IF(OR($M141="国保連へ申請",$M141="都道府県へ直接申請"),IF(K141&gt;0,総括表!$E$14,""),"")</f>
        <v/>
      </c>
      <c r="I141" s="134" t="str">
        <f t="shared" ca="1" si="26"/>
        <v/>
      </c>
      <c r="J141" s="134" t="str">
        <f t="shared" ca="1" si="27"/>
        <v/>
      </c>
      <c r="K141" s="135" t="str">
        <f t="shared" ca="1" si="28"/>
        <v/>
      </c>
      <c r="L141" s="166"/>
      <c r="M141" s="157" t="str">
        <f t="shared" ca="1" si="29"/>
        <v/>
      </c>
    </row>
    <row r="142" spans="2:13" ht="22.5" customHeight="1">
      <c r="B142" s="131">
        <f t="shared" si="20"/>
        <v>139</v>
      </c>
      <c r="C142" s="132" t="str">
        <f t="shared" ca="1" si="21"/>
        <v/>
      </c>
      <c r="D142" s="132" t="str">
        <f t="shared" ca="1" si="22"/>
        <v/>
      </c>
      <c r="E142" s="132" t="str">
        <f t="shared" ca="1" si="23"/>
        <v/>
      </c>
      <c r="F142" s="132" t="str">
        <f t="shared" ca="1" si="24"/>
        <v/>
      </c>
      <c r="G142" s="133" t="str">
        <f t="shared" ca="1" si="25"/>
        <v/>
      </c>
      <c r="H142" s="133" t="str">
        <f ca="1">IF(OR($M142="国保連へ申請",$M142="都道府県へ直接申請"),IF(K142&gt;0,総括表!$E$14,""),"")</f>
        <v/>
      </c>
      <c r="I142" s="134" t="str">
        <f t="shared" ca="1" si="26"/>
        <v/>
      </c>
      <c r="J142" s="134" t="str">
        <f t="shared" ca="1" si="27"/>
        <v/>
      </c>
      <c r="K142" s="135" t="str">
        <f t="shared" ca="1" si="28"/>
        <v/>
      </c>
      <c r="L142" s="166"/>
      <c r="M142" s="157" t="str">
        <f t="shared" ca="1" si="29"/>
        <v/>
      </c>
    </row>
    <row r="143" spans="2:13" ht="22.5" customHeight="1">
      <c r="B143" s="131">
        <f t="shared" si="20"/>
        <v>140</v>
      </c>
      <c r="C143" s="132" t="str">
        <f t="shared" ca="1" si="21"/>
        <v/>
      </c>
      <c r="D143" s="132" t="str">
        <f t="shared" ca="1" si="22"/>
        <v/>
      </c>
      <c r="E143" s="132" t="str">
        <f t="shared" ca="1" si="23"/>
        <v/>
      </c>
      <c r="F143" s="132" t="str">
        <f t="shared" ca="1" si="24"/>
        <v/>
      </c>
      <c r="G143" s="133" t="str">
        <f t="shared" ca="1" si="25"/>
        <v/>
      </c>
      <c r="H143" s="133" t="str">
        <f ca="1">IF(OR($M143="国保連へ申請",$M143="都道府県へ直接申請"),IF(K143&gt;0,総括表!$E$14,""),"")</f>
        <v/>
      </c>
      <c r="I143" s="134" t="str">
        <f t="shared" ca="1" si="26"/>
        <v/>
      </c>
      <c r="J143" s="134" t="str">
        <f t="shared" ca="1" si="27"/>
        <v/>
      </c>
      <c r="K143" s="135" t="str">
        <f t="shared" ca="1" si="28"/>
        <v/>
      </c>
      <c r="L143" s="166"/>
      <c r="M143" s="157" t="str">
        <f t="shared" ca="1" si="29"/>
        <v/>
      </c>
    </row>
    <row r="144" spans="2:13" ht="22.5" customHeight="1">
      <c r="B144" s="131">
        <f t="shared" si="20"/>
        <v>141</v>
      </c>
      <c r="C144" s="132" t="str">
        <f t="shared" ca="1" si="21"/>
        <v/>
      </c>
      <c r="D144" s="132" t="str">
        <f t="shared" ca="1" si="22"/>
        <v/>
      </c>
      <c r="E144" s="132" t="str">
        <f t="shared" ca="1" si="23"/>
        <v/>
      </c>
      <c r="F144" s="132" t="str">
        <f t="shared" ca="1" si="24"/>
        <v/>
      </c>
      <c r="G144" s="133" t="str">
        <f t="shared" ca="1" si="25"/>
        <v/>
      </c>
      <c r="H144" s="133" t="str">
        <f ca="1">IF(OR($M144="国保連へ申請",$M144="都道府県へ直接申請"),IF(K144&gt;0,総括表!$E$14,""),"")</f>
        <v/>
      </c>
      <c r="I144" s="134" t="str">
        <f t="shared" ca="1" si="26"/>
        <v/>
      </c>
      <c r="J144" s="134" t="str">
        <f t="shared" ca="1" si="27"/>
        <v/>
      </c>
      <c r="K144" s="135" t="str">
        <f t="shared" ca="1" si="28"/>
        <v/>
      </c>
      <c r="L144" s="166"/>
      <c r="M144" s="157" t="str">
        <f t="shared" ca="1" si="29"/>
        <v/>
      </c>
    </row>
    <row r="145" spans="2:13" ht="22.5" customHeight="1">
      <c r="B145" s="131">
        <f t="shared" si="20"/>
        <v>142</v>
      </c>
      <c r="C145" s="132" t="str">
        <f t="shared" ca="1" si="21"/>
        <v/>
      </c>
      <c r="D145" s="132" t="str">
        <f t="shared" ca="1" si="22"/>
        <v/>
      </c>
      <c r="E145" s="132" t="str">
        <f t="shared" ca="1" si="23"/>
        <v/>
      </c>
      <c r="F145" s="132" t="str">
        <f t="shared" ca="1" si="24"/>
        <v/>
      </c>
      <c r="G145" s="133" t="str">
        <f t="shared" ca="1" si="25"/>
        <v/>
      </c>
      <c r="H145" s="133" t="str">
        <f ca="1">IF(OR($M145="国保連へ申請",$M145="都道府県へ直接申請"),IF(K145&gt;0,総括表!$E$14,""),"")</f>
        <v/>
      </c>
      <c r="I145" s="134" t="str">
        <f t="shared" ca="1" si="26"/>
        <v/>
      </c>
      <c r="J145" s="134" t="str">
        <f t="shared" ca="1" si="27"/>
        <v/>
      </c>
      <c r="K145" s="135" t="str">
        <f t="shared" ca="1" si="28"/>
        <v/>
      </c>
      <c r="L145" s="166"/>
      <c r="M145" s="157" t="str">
        <f t="shared" ca="1" si="29"/>
        <v/>
      </c>
    </row>
    <row r="146" spans="2:13" ht="22.5" customHeight="1">
      <c r="B146" s="131">
        <f t="shared" si="20"/>
        <v>143</v>
      </c>
      <c r="C146" s="132" t="str">
        <f t="shared" ca="1" si="21"/>
        <v/>
      </c>
      <c r="D146" s="132" t="str">
        <f t="shared" ca="1" si="22"/>
        <v/>
      </c>
      <c r="E146" s="132" t="str">
        <f t="shared" ca="1" si="23"/>
        <v/>
      </c>
      <c r="F146" s="132" t="str">
        <f t="shared" ca="1" si="24"/>
        <v/>
      </c>
      <c r="G146" s="133" t="str">
        <f t="shared" ca="1" si="25"/>
        <v/>
      </c>
      <c r="H146" s="133" t="str">
        <f ca="1">IF(OR($M146="国保連へ申請",$M146="都道府県へ直接申請"),IF(K146&gt;0,総括表!$E$14,""),"")</f>
        <v/>
      </c>
      <c r="I146" s="134" t="str">
        <f t="shared" ca="1" si="26"/>
        <v/>
      </c>
      <c r="J146" s="134" t="str">
        <f t="shared" ca="1" si="27"/>
        <v/>
      </c>
      <c r="K146" s="135" t="str">
        <f t="shared" ca="1" si="28"/>
        <v/>
      </c>
      <c r="L146" s="166"/>
      <c r="M146" s="157" t="str">
        <f t="shared" ca="1" si="29"/>
        <v/>
      </c>
    </row>
    <row r="147" spans="2:13" ht="22.5" customHeight="1">
      <c r="B147" s="131">
        <f t="shared" si="20"/>
        <v>144</v>
      </c>
      <c r="C147" s="132" t="str">
        <f t="shared" ca="1" si="21"/>
        <v/>
      </c>
      <c r="D147" s="132" t="str">
        <f t="shared" ca="1" si="22"/>
        <v/>
      </c>
      <c r="E147" s="132" t="str">
        <f t="shared" ca="1" si="23"/>
        <v/>
      </c>
      <c r="F147" s="132" t="str">
        <f t="shared" ca="1" si="24"/>
        <v/>
      </c>
      <c r="G147" s="133" t="str">
        <f t="shared" ca="1" si="25"/>
        <v/>
      </c>
      <c r="H147" s="133" t="str">
        <f ca="1">IF(OR($M147="国保連へ申請",$M147="都道府県へ直接申請"),IF(K147&gt;0,総括表!$E$14,""),"")</f>
        <v/>
      </c>
      <c r="I147" s="134" t="str">
        <f t="shared" ca="1" si="26"/>
        <v/>
      </c>
      <c r="J147" s="134" t="str">
        <f t="shared" ca="1" si="27"/>
        <v/>
      </c>
      <c r="K147" s="135" t="str">
        <f t="shared" ca="1" si="28"/>
        <v/>
      </c>
      <c r="L147" s="166"/>
      <c r="M147" s="157" t="str">
        <f t="shared" ca="1" si="29"/>
        <v/>
      </c>
    </row>
    <row r="148" spans="2:13" ht="22.5" customHeight="1">
      <c r="B148" s="131">
        <f t="shared" si="20"/>
        <v>145</v>
      </c>
      <c r="C148" s="132" t="str">
        <f t="shared" ca="1" si="21"/>
        <v/>
      </c>
      <c r="D148" s="132" t="str">
        <f t="shared" ca="1" si="22"/>
        <v/>
      </c>
      <c r="E148" s="132" t="str">
        <f t="shared" ca="1" si="23"/>
        <v/>
      </c>
      <c r="F148" s="132" t="str">
        <f t="shared" ca="1" si="24"/>
        <v/>
      </c>
      <c r="G148" s="133" t="str">
        <f t="shared" ca="1" si="25"/>
        <v/>
      </c>
      <c r="H148" s="133" t="str">
        <f ca="1">IF(OR($M148="国保連へ申請",$M148="都道府県へ直接申請"),IF(K148&gt;0,総括表!$E$14,""),"")</f>
        <v/>
      </c>
      <c r="I148" s="134" t="str">
        <f t="shared" ca="1" si="26"/>
        <v/>
      </c>
      <c r="J148" s="134" t="str">
        <f t="shared" ca="1" si="27"/>
        <v/>
      </c>
      <c r="K148" s="135" t="str">
        <f t="shared" ca="1" si="28"/>
        <v/>
      </c>
      <c r="L148" s="166"/>
      <c r="M148" s="157" t="str">
        <f t="shared" ca="1" si="29"/>
        <v/>
      </c>
    </row>
    <row r="149" spans="2:13" ht="22.5" customHeight="1">
      <c r="B149" s="131">
        <f t="shared" si="20"/>
        <v>146</v>
      </c>
      <c r="C149" s="132" t="str">
        <f t="shared" ca="1" si="21"/>
        <v/>
      </c>
      <c r="D149" s="132" t="str">
        <f t="shared" ca="1" si="22"/>
        <v/>
      </c>
      <c r="E149" s="132" t="str">
        <f t="shared" ca="1" si="23"/>
        <v/>
      </c>
      <c r="F149" s="132" t="str">
        <f t="shared" ca="1" si="24"/>
        <v/>
      </c>
      <c r="G149" s="133" t="str">
        <f t="shared" ca="1" si="25"/>
        <v/>
      </c>
      <c r="H149" s="133" t="str">
        <f ca="1">IF(OR($M149="国保連へ申請",$M149="都道府県へ直接申請"),IF(K149&gt;0,総括表!$E$14,""),"")</f>
        <v/>
      </c>
      <c r="I149" s="134" t="str">
        <f t="shared" ca="1" si="26"/>
        <v/>
      </c>
      <c r="J149" s="134" t="str">
        <f t="shared" ca="1" si="27"/>
        <v/>
      </c>
      <c r="K149" s="135" t="str">
        <f t="shared" ca="1" si="28"/>
        <v/>
      </c>
      <c r="L149" s="166"/>
      <c r="M149" s="157" t="str">
        <f t="shared" ca="1" si="29"/>
        <v/>
      </c>
    </row>
    <row r="150" spans="2:13" ht="22.5" customHeight="1">
      <c r="B150" s="131">
        <f t="shared" si="20"/>
        <v>147</v>
      </c>
      <c r="C150" s="132" t="str">
        <f t="shared" ca="1" si="21"/>
        <v/>
      </c>
      <c r="D150" s="132" t="str">
        <f t="shared" ca="1" si="22"/>
        <v/>
      </c>
      <c r="E150" s="132" t="str">
        <f t="shared" ca="1" si="23"/>
        <v/>
      </c>
      <c r="F150" s="132" t="str">
        <f t="shared" ca="1" si="24"/>
        <v/>
      </c>
      <c r="G150" s="133" t="str">
        <f t="shared" ca="1" si="25"/>
        <v/>
      </c>
      <c r="H150" s="133" t="str">
        <f ca="1">IF(OR($M150="国保連へ申請",$M150="都道府県へ直接申請"),IF(K150&gt;0,総括表!$E$14,""),"")</f>
        <v/>
      </c>
      <c r="I150" s="134" t="str">
        <f t="shared" ca="1" si="26"/>
        <v/>
      </c>
      <c r="J150" s="134" t="str">
        <f t="shared" ca="1" si="27"/>
        <v/>
      </c>
      <c r="K150" s="135" t="str">
        <f t="shared" ca="1" si="28"/>
        <v/>
      </c>
      <c r="L150" s="166"/>
      <c r="M150" s="157" t="str">
        <f t="shared" ca="1" si="29"/>
        <v/>
      </c>
    </row>
    <row r="151" spans="2:13" ht="22.5" customHeight="1">
      <c r="B151" s="131">
        <f t="shared" si="20"/>
        <v>148</v>
      </c>
      <c r="C151" s="132" t="str">
        <f t="shared" ca="1" si="21"/>
        <v/>
      </c>
      <c r="D151" s="132" t="str">
        <f t="shared" ca="1" si="22"/>
        <v/>
      </c>
      <c r="E151" s="132" t="str">
        <f t="shared" ca="1" si="23"/>
        <v/>
      </c>
      <c r="F151" s="132" t="str">
        <f t="shared" ca="1" si="24"/>
        <v/>
      </c>
      <c r="G151" s="133" t="str">
        <f t="shared" ca="1" si="25"/>
        <v/>
      </c>
      <c r="H151" s="133" t="str">
        <f ca="1">IF(OR($M151="国保連へ申請",$M151="都道府県へ直接申請"),IF(K151&gt;0,総括表!$E$14,""),"")</f>
        <v/>
      </c>
      <c r="I151" s="134" t="str">
        <f t="shared" ca="1" si="26"/>
        <v/>
      </c>
      <c r="J151" s="134" t="str">
        <f t="shared" ca="1" si="27"/>
        <v/>
      </c>
      <c r="K151" s="135" t="str">
        <f t="shared" ca="1" si="28"/>
        <v/>
      </c>
      <c r="L151" s="166"/>
      <c r="M151" s="157" t="str">
        <f t="shared" ca="1" si="29"/>
        <v/>
      </c>
    </row>
    <row r="152" spans="2:13" ht="22.5" customHeight="1">
      <c r="B152" s="131">
        <f t="shared" si="20"/>
        <v>149</v>
      </c>
      <c r="C152" s="132" t="str">
        <f t="shared" ca="1" si="21"/>
        <v/>
      </c>
      <c r="D152" s="132" t="str">
        <f t="shared" ca="1" si="22"/>
        <v/>
      </c>
      <c r="E152" s="132" t="str">
        <f t="shared" ca="1" si="23"/>
        <v/>
      </c>
      <c r="F152" s="132" t="str">
        <f t="shared" ca="1" si="24"/>
        <v/>
      </c>
      <c r="G152" s="133" t="str">
        <f t="shared" ca="1" si="25"/>
        <v/>
      </c>
      <c r="H152" s="133" t="str">
        <f ca="1">IF(OR($M152="国保連へ申請",$M152="都道府県へ直接申請"),IF(K152&gt;0,総括表!$E$14,""),"")</f>
        <v/>
      </c>
      <c r="I152" s="134" t="str">
        <f t="shared" ca="1" si="26"/>
        <v/>
      </c>
      <c r="J152" s="134" t="str">
        <f t="shared" ca="1" si="27"/>
        <v/>
      </c>
      <c r="K152" s="135" t="str">
        <f t="shared" ca="1" si="28"/>
        <v/>
      </c>
      <c r="L152" s="166"/>
      <c r="M152" s="157" t="str">
        <f t="shared" ca="1" si="29"/>
        <v/>
      </c>
    </row>
    <row r="153" spans="2:13" ht="22.5" customHeight="1">
      <c r="B153" s="131">
        <f t="shared" si="20"/>
        <v>150</v>
      </c>
      <c r="C153" s="132" t="str">
        <f t="shared" ca="1" si="21"/>
        <v/>
      </c>
      <c r="D153" s="132" t="str">
        <f t="shared" ca="1" si="22"/>
        <v/>
      </c>
      <c r="E153" s="132" t="str">
        <f t="shared" ca="1" si="23"/>
        <v/>
      </c>
      <c r="F153" s="132" t="str">
        <f t="shared" ca="1" si="24"/>
        <v/>
      </c>
      <c r="G153" s="133" t="str">
        <f t="shared" ca="1" si="25"/>
        <v/>
      </c>
      <c r="H153" s="133" t="str">
        <f ca="1">IF(OR($M153="国保連へ申請",$M153="都道府県へ直接申請"),IF(K153&gt;0,総括表!$E$14,""),"")</f>
        <v/>
      </c>
      <c r="I153" s="134" t="str">
        <f t="shared" ca="1" si="26"/>
        <v/>
      </c>
      <c r="J153" s="134" t="str">
        <f t="shared" ca="1" si="27"/>
        <v/>
      </c>
      <c r="K153" s="135" t="str">
        <f t="shared" ca="1" si="28"/>
        <v/>
      </c>
      <c r="L153" s="166"/>
      <c r="M153" s="157" t="str">
        <f t="shared" ca="1" si="29"/>
        <v/>
      </c>
    </row>
    <row r="154" spans="2:13" ht="22.5" customHeight="1">
      <c r="B154" s="131">
        <f t="shared" si="20"/>
        <v>151</v>
      </c>
      <c r="C154" s="132" t="str">
        <f t="shared" ca="1" si="21"/>
        <v/>
      </c>
      <c r="D154" s="132" t="str">
        <f t="shared" ca="1" si="22"/>
        <v/>
      </c>
      <c r="E154" s="132" t="str">
        <f t="shared" ca="1" si="23"/>
        <v/>
      </c>
      <c r="F154" s="132" t="str">
        <f t="shared" ca="1" si="24"/>
        <v/>
      </c>
      <c r="G154" s="133" t="str">
        <f t="shared" ca="1" si="25"/>
        <v/>
      </c>
      <c r="H154" s="133" t="str">
        <f ca="1">IF(OR($M154="国保連へ申請",$M154="都道府県へ直接申請"),IF(K154&gt;0,総括表!$E$14,""),"")</f>
        <v/>
      </c>
      <c r="I154" s="134" t="str">
        <f t="shared" ca="1" si="26"/>
        <v/>
      </c>
      <c r="J154" s="134" t="str">
        <f t="shared" ca="1" si="27"/>
        <v/>
      </c>
      <c r="K154" s="135" t="str">
        <f t="shared" ca="1" si="28"/>
        <v/>
      </c>
      <c r="L154" s="166"/>
      <c r="M154" s="157" t="str">
        <f t="shared" ca="1" si="29"/>
        <v/>
      </c>
    </row>
    <row r="155" spans="2:13" ht="22.5" customHeight="1">
      <c r="B155" s="131">
        <f t="shared" si="20"/>
        <v>152</v>
      </c>
      <c r="C155" s="132" t="str">
        <f t="shared" ca="1" si="21"/>
        <v/>
      </c>
      <c r="D155" s="132" t="str">
        <f t="shared" ca="1" si="22"/>
        <v/>
      </c>
      <c r="E155" s="132" t="str">
        <f t="shared" ca="1" si="23"/>
        <v/>
      </c>
      <c r="F155" s="132" t="str">
        <f t="shared" ca="1" si="24"/>
        <v/>
      </c>
      <c r="G155" s="133" t="str">
        <f t="shared" ca="1" si="25"/>
        <v/>
      </c>
      <c r="H155" s="133" t="str">
        <f ca="1">IF(OR($M155="国保連へ申請",$M155="都道府県へ直接申請"),IF(K155&gt;0,総括表!$E$14,""),"")</f>
        <v/>
      </c>
      <c r="I155" s="134" t="str">
        <f t="shared" ca="1" si="26"/>
        <v/>
      </c>
      <c r="J155" s="134" t="str">
        <f t="shared" ca="1" si="27"/>
        <v/>
      </c>
      <c r="K155" s="135" t="str">
        <f t="shared" ca="1" si="28"/>
        <v/>
      </c>
      <c r="L155" s="166"/>
      <c r="M155" s="157" t="str">
        <f t="shared" ca="1" si="29"/>
        <v/>
      </c>
    </row>
    <row r="156" spans="2:13" ht="22.5" customHeight="1">
      <c r="B156" s="131">
        <f t="shared" si="20"/>
        <v>153</v>
      </c>
      <c r="C156" s="132" t="str">
        <f t="shared" ca="1" si="21"/>
        <v/>
      </c>
      <c r="D156" s="132" t="str">
        <f t="shared" ca="1" si="22"/>
        <v/>
      </c>
      <c r="E156" s="132" t="str">
        <f t="shared" ca="1" si="23"/>
        <v/>
      </c>
      <c r="F156" s="132" t="str">
        <f t="shared" ca="1" si="24"/>
        <v/>
      </c>
      <c r="G156" s="133" t="str">
        <f t="shared" ca="1" si="25"/>
        <v/>
      </c>
      <c r="H156" s="133" t="str">
        <f ca="1">IF(OR($M156="国保連へ申請",$M156="都道府県へ直接申請"),IF(K156&gt;0,総括表!$E$14,""),"")</f>
        <v/>
      </c>
      <c r="I156" s="134" t="str">
        <f t="shared" ca="1" si="26"/>
        <v/>
      </c>
      <c r="J156" s="134" t="str">
        <f t="shared" ca="1" si="27"/>
        <v/>
      </c>
      <c r="K156" s="135" t="str">
        <f t="shared" ca="1" si="28"/>
        <v/>
      </c>
      <c r="L156" s="166"/>
      <c r="M156" s="157" t="str">
        <f t="shared" ca="1" si="29"/>
        <v/>
      </c>
    </row>
    <row r="157" spans="2:13" ht="22.5" customHeight="1">
      <c r="B157" s="131">
        <f t="shared" si="20"/>
        <v>154</v>
      </c>
      <c r="C157" s="132" t="str">
        <f t="shared" ca="1" si="21"/>
        <v/>
      </c>
      <c r="D157" s="132" t="str">
        <f t="shared" ca="1" si="22"/>
        <v/>
      </c>
      <c r="E157" s="132" t="str">
        <f t="shared" ca="1" si="23"/>
        <v/>
      </c>
      <c r="F157" s="132" t="str">
        <f t="shared" ca="1" si="24"/>
        <v/>
      </c>
      <c r="G157" s="133" t="str">
        <f t="shared" ca="1" si="25"/>
        <v/>
      </c>
      <c r="H157" s="133" t="str">
        <f ca="1">IF(OR($M157="国保連へ申請",$M157="都道府県へ直接申請"),IF(K157&gt;0,総括表!$E$14,""),"")</f>
        <v/>
      </c>
      <c r="I157" s="134" t="str">
        <f t="shared" ca="1" si="26"/>
        <v/>
      </c>
      <c r="J157" s="134" t="str">
        <f t="shared" ca="1" si="27"/>
        <v/>
      </c>
      <c r="K157" s="135" t="str">
        <f t="shared" ca="1" si="28"/>
        <v/>
      </c>
      <c r="L157" s="166"/>
      <c r="M157" s="157" t="str">
        <f t="shared" ca="1" si="29"/>
        <v/>
      </c>
    </row>
    <row r="158" spans="2:13" ht="22.5" customHeight="1">
      <c r="B158" s="131">
        <f t="shared" si="20"/>
        <v>155</v>
      </c>
      <c r="C158" s="132" t="str">
        <f t="shared" ca="1" si="21"/>
        <v/>
      </c>
      <c r="D158" s="132" t="str">
        <f t="shared" ca="1" si="22"/>
        <v/>
      </c>
      <c r="E158" s="132" t="str">
        <f t="shared" ca="1" si="23"/>
        <v/>
      </c>
      <c r="F158" s="132" t="str">
        <f t="shared" ca="1" si="24"/>
        <v/>
      </c>
      <c r="G158" s="133" t="str">
        <f t="shared" ca="1" si="25"/>
        <v/>
      </c>
      <c r="H158" s="133" t="str">
        <f ca="1">IF(OR($M158="国保連へ申請",$M158="都道府県へ直接申請"),IF(K158&gt;0,総括表!$E$14,""),"")</f>
        <v/>
      </c>
      <c r="I158" s="134" t="str">
        <f t="shared" ca="1" si="26"/>
        <v/>
      </c>
      <c r="J158" s="134" t="str">
        <f t="shared" ca="1" si="27"/>
        <v/>
      </c>
      <c r="K158" s="135" t="str">
        <f t="shared" ca="1" si="28"/>
        <v/>
      </c>
      <c r="L158" s="166"/>
      <c r="M158" s="157" t="str">
        <f t="shared" ca="1" si="29"/>
        <v/>
      </c>
    </row>
    <row r="159" spans="2:13" ht="22.5" customHeight="1">
      <c r="B159" s="131">
        <f t="shared" si="20"/>
        <v>156</v>
      </c>
      <c r="C159" s="132" t="str">
        <f t="shared" ca="1" si="21"/>
        <v/>
      </c>
      <c r="D159" s="132" t="str">
        <f t="shared" ca="1" si="22"/>
        <v/>
      </c>
      <c r="E159" s="132" t="str">
        <f t="shared" ca="1" si="23"/>
        <v/>
      </c>
      <c r="F159" s="132" t="str">
        <f t="shared" ca="1" si="24"/>
        <v/>
      </c>
      <c r="G159" s="133" t="str">
        <f t="shared" ca="1" si="25"/>
        <v/>
      </c>
      <c r="H159" s="133" t="str">
        <f ca="1">IF(OR($M159="国保連へ申請",$M159="都道府県へ直接申請"),IF(K159&gt;0,総括表!$E$14,""),"")</f>
        <v/>
      </c>
      <c r="I159" s="134" t="str">
        <f t="shared" ca="1" si="26"/>
        <v/>
      </c>
      <c r="J159" s="134" t="str">
        <f t="shared" ca="1" si="27"/>
        <v/>
      </c>
      <c r="K159" s="135" t="str">
        <f t="shared" ca="1" si="28"/>
        <v/>
      </c>
      <c r="L159" s="166"/>
      <c r="M159" s="157" t="str">
        <f t="shared" ca="1" si="29"/>
        <v/>
      </c>
    </row>
    <row r="160" spans="2:13" ht="22.5" customHeight="1">
      <c r="B160" s="131">
        <f t="shared" si="20"/>
        <v>157</v>
      </c>
      <c r="C160" s="132" t="str">
        <f t="shared" ca="1" si="21"/>
        <v/>
      </c>
      <c r="D160" s="132" t="str">
        <f t="shared" ca="1" si="22"/>
        <v/>
      </c>
      <c r="E160" s="132" t="str">
        <f t="shared" ca="1" si="23"/>
        <v/>
      </c>
      <c r="F160" s="132" t="str">
        <f t="shared" ca="1" si="24"/>
        <v/>
      </c>
      <c r="G160" s="133" t="str">
        <f t="shared" ca="1" si="25"/>
        <v/>
      </c>
      <c r="H160" s="133" t="str">
        <f ca="1">IF(OR($M160="国保連へ申請",$M160="都道府県へ直接申請"),IF(K160&gt;0,総括表!$E$14,""),"")</f>
        <v/>
      </c>
      <c r="I160" s="134" t="str">
        <f t="shared" ca="1" si="26"/>
        <v/>
      </c>
      <c r="J160" s="134" t="str">
        <f t="shared" ca="1" si="27"/>
        <v/>
      </c>
      <c r="K160" s="135" t="str">
        <f t="shared" ca="1" si="28"/>
        <v/>
      </c>
      <c r="L160" s="166"/>
      <c r="M160" s="157" t="str">
        <f t="shared" ca="1" si="29"/>
        <v/>
      </c>
    </row>
    <row r="161" spans="2:13" ht="22.5" customHeight="1">
      <c r="B161" s="131">
        <f t="shared" si="20"/>
        <v>158</v>
      </c>
      <c r="C161" s="132" t="str">
        <f t="shared" ca="1" si="21"/>
        <v/>
      </c>
      <c r="D161" s="132" t="str">
        <f t="shared" ca="1" si="22"/>
        <v/>
      </c>
      <c r="E161" s="132" t="str">
        <f t="shared" ca="1" si="23"/>
        <v/>
      </c>
      <c r="F161" s="132" t="str">
        <f t="shared" ca="1" si="24"/>
        <v/>
      </c>
      <c r="G161" s="133" t="str">
        <f t="shared" ca="1" si="25"/>
        <v/>
      </c>
      <c r="H161" s="133" t="str">
        <f ca="1">IF(OR($M161="国保連へ申請",$M161="都道府県へ直接申請"),IF(K161&gt;0,総括表!$E$14,""),"")</f>
        <v/>
      </c>
      <c r="I161" s="134" t="str">
        <f t="shared" ca="1" si="26"/>
        <v/>
      </c>
      <c r="J161" s="134" t="str">
        <f t="shared" ca="1" si="27"/>
        <v/>
      </c>
      <c r="K161" s="135" t="str">
        <f t="shared" ca="1" si="28"/>
        <v/>
      </c>
      <c r="L161" s="166"/>
      <c r="M161" s="157" t="str">
        <f t="shared" ca="1" si="29"/>
        <v/>
      </c>
    </row>
    <row r="162" spans="2:13" ht="22.5" customHeight="1">
      <c r="B162" s="131">
        <f t="shared" si="20"/>
        <v>159</v>
      </c>
      <c r="C162" s="132" t="str">
        <f t="shared" ca="1" si="21"/>
        <v/>
      </c>
      <c r="D162" s="132" t="str">
        <f t="shared" ca="1" si="22"/>
        <v/>
      </c>
      <c r="E162" s="132" t="str">
        <f t="shared" ca="1" si="23"/>
        <v/>
      </c>
      <c r="F162" s="132" t="str">
        <f t="shared" ca="1" si="24"/>
        <v/>
      </c>
      <c r="G162" s="133" t="str">
        <f t="shared" ca="1" si="25"/>
        <v/>
      </c>
      <c r="H162" s="133" t="str">
        <f ca="1">IF(OR($M162="国保連へ申請",$M162="都道府県へ直接申請"),IF(K162&gt;0,総括表!$E$14,""),"")</f>
        <v/>
      </c>
      <c r="I162" s="134" t="str">
        <f t="shared" ca="1" si="26"/>
        <v/>
      </c>
      <c r="J162" s="134" t="str">
        <f t="shared" ca="1" si="27"/>
        <v/>
      </c>
      <c r="K162" s="135" t="str">
        <f t="shared" ca="1" si="28"/>
        <v/>
      </c>
      <c r="L162" s="166"/>
      <c r="M162" s="157" t="str">
        <f t="shared" ca="1" si="29"/>
        <v/>
      </c>
    </row>
    <row r="163" spans="2:13" ht="22.5" customHeight="1">
      <c r="B163" s="131">
        <f t="shared" si="20"/>
        <v>160</v>
      </c>
      <c r="C163" s="132" t="str">
        <f t="shared" ca="1" si="21"/>
        <v/>
      </c>
      <c r="D163" s="132" t="str">
        <f t="shared" ca="1" si="22"/>
        <v/>
      </c>
      <c r="E163" s="132" t="str">
        <f t="shared" ca="1" si="23"/>
        <v/>
      </c>
      <c r="F163" s="132" t="str">
        <f t="shared" ca="1" si="24"/>
        <v/>
      </c>
      <c r="G163" s="133" t="str">
        <f t="shared" ca="1" si="25"/>
        <v/>
      </c>
      <c r="H163" s="133" t="str">
        <f ca="1">IF(OR($M163="国保連へ申請",$M163="都道府県へ直接申請"),IF(K163&gt;0,総括表!$E$14,""),"")</f>
        <v/>
      </c>
      <c r="I163" s="134" t="str">
        <f t="shared" ca="1" si="26"/>
        <v/>
      </c>
      <c r="J163" s="134" t="str">
        <f t="shared" ca="1" si="27"/>
        <v/>
      </c>
      <c r="K163" s="135" t="str">
        <f t="shared" ca="1" si="28"/>
        <v/>
      </c>
      <c r="L163" s="166"/>
      <c r="M163" s="157" t="str">
        <f t="shared" ca="1" si="29"/>
        <v/>
      </c>
    </row>
    <row r="164" spans="2:13" ht="22.5" customHeight="1">
      <c r="B164" s="131">
        <f t="shared" si="20"/>
        <v>161</v>
      </c>
      <c r="C164" s="132" t="str">
        <f t="shared" ca="1" si="21"/>
        <v/>
      </c>
      <c r="D164" s="132" t="str">
        <f t="shared" ca="1" si="22"/>
        <v/>
      </c>
      <c r="E164" s="132" t="str">
        <f t="shared" ca="1" si="23"/>
        <v/>
      </c>
      <c r="F164" s="132" t="str">
        <f t="shared" ca="1" si="24"/>
        <v/>
      </c>
      <c r="G164" s="133" t="str">
        <f t="shared" ca="1" si="25"/>
        <v/>
      </c>
      <c r="H164" s="133" t="str">
        <f ca="1">IF(OR($M164="国保連へ申請",$M164="都道府県へ直接申請"),IF(K164&gt;0,総括表!$E$14,""),"")</f>
        <v/>
      </c>
      <c r="I164" s="134" t="str">
        <f t="shared" ca="1" si="26"/>
        <v/>
      </c>
      <c r="J164" s="134" t="str">
        <f t="shared" ca="1" si="27"/>
        <v/>
      </c>
      <c r="K164" s="135" t="str">
        <f t="shared" ca="1" si="28"/>
        <v/>
      </c>
      <c r="L164" s="166"/>
      <c r="M164" s="157" t="str">
        <f t="shared" ca="1" si="29"/>
        <v/>
      </c>
    </row>
    <row r="165" spans="2:13" ht="22.5" customHeight="1">
      <c r="B165" s="131">
        <f t="shared" si="20"/>
        <v>162</v>
      </c>
      <c r="C165" s="132" t="str">
        <f t="shared" ca="1" si="21"/>
        <v/>
      </c>
      <c r="D165" s="132" t="str">
        <f t="shared" ca="1" si="22"/>
        <v/>
      </c>
      <c r="E165" s="132" t="str">
        <f t="shared" ca="1" si="23"/>
        <v/>
      </c>
      <c r="F165" s="132" t="str">
        <f t="shared" ca="1" si="24"/>
        <v/>
      </c>
      <c r="G165" s="133" t="str">
        <f t="shared" ca="1" si="25"/>
        <v/>
      </c>
      <c r="H165" s="133" t="str">
        <f ca="1">IF(OR($M165="国保連へ申請",$M165="都道府県へ直接申請"),IF(K165&gt;0,総括表!$E$14,""),"")</f>
        <v/>
      </c>
      <c r="I165" s="134" t="str">
        <f t="shared" ca="1" si="26"/>
        <v/>
      </c>
      <c r="J165" s="134" t="str">
        <f t="shared" ca="1" si="27"/>
        <v/>
      </c>
      <c r="K165" s="135" t="str">
        <f t="shared" ca="1" si="28"/>
        <v/>
      </c>
      <c r="L165" s="166"/>
      <c r="M165" s="157" t="str">
        <f t="shared" ca="1" si="29"/>
        <v/>
      </c>
    </row>
    <row r="166" spans="2:13" ht="22.5" customHeight="1">
      <c r="B166" s="131">
        <f t="shared" si="20"/>
        <v>163</v>
      </c>
      <c r="C166" s="132" t="str">
        <f t="shared" ca="1" si="21"/>
        <v/>
      </c>
      <c r="D166" s="132" t="str">
        <f t="shared" ca="1" si="22"/>
        <v/>
      </c>
      <c r="E166" s="132" t="str">
        <f t="shared" ca="1" si="23"/>
        <v/>
      </c>
      <c r="F166" s="132" t="str">
        <f t="shared" ca="1" si="24"/>
        <v/>
      </c>
      <c r="G166" s="133" t="str">
        <f t="shared" ca="1" si="25"/>
        <v/>
      </c>
      <c r="H166" s="133" t="str">
        <f ca="1">IF(OR($M166="国保連へ申請",$M166="都道府県へ直接申請"),IF(K166&gt;0,総括表!$E$14,""),"")</f>
        <v/>
      </c>
      <c r="I166" s="134" t="str">
        <f t="shared" ca="1" si="26"/>
        <v/>
      </c>
      <c r="J166" s="134" t="str">
        <f t="shared" ca="1" si="27"/>
        <v/>
      </c>
      <c r="K166" s="135" t="str">
        <f t="shared" ca="1" si="28"/>
        <v/>
      </c>
      <c r="L166" s="166"/>
      <c r="M166" s="157" t="str">
        <f t="shared" ca="1" si="29"/>
        <v/>
      </c>
    </row>
    <row r="167" spans="2:13" ht="22.5" customHeight="1">
      <c r="B167" s="131">
        <f t="shared" si="20"/>
        <v>164</v>
      </c>
      <c r="C167" s="132" t="str">
        <f t="shared" ca="1" si="21"/>
        <v/>
      </c>
      <c r="D167" s="132" t="str">
        <f t="shared" ca="1" si="22"/>
        <v/>
      </c>
      <c r="E167" s="132" t="str">
        <f t="shared" ca="1" si="23"/>
        <v/>
      </c>
      <c r="F167" s="132" t="str">
        <f t="shared" ca="1" si="24"/>
        <v/>
      </c>
      <c r="G167" s="133" t="str">
        <f t="shared" ca="1" si="25"/>
        <v/>
      </c>
      <c r="H167" s="133" t="str">
        <f ca="1">IF(OR($M167="国保連へ申請",$M167="都道府県へ直接申請"),IF(K167&gt;0,総括表!$E$14,""),"")</f>
        <v/>
      </c>
      <c r="I167" s="134" t="str">
        <f t="shared" ca="1" si="26"/>
        <v/>
      </c>
      <c r="J167" s="134" t="str">
        <f t="shared" ca="1" si="27"/>
        <v/>
      </c>
      <c r="K167" s="135" t="str">
        <f t="shared" ca="1" si="28"/>
        <v/>
      </c>
      <c r="L167" s="166"/>
      <c r="M167" s="157" t="str">
        <f t="shared" ca="1" si="29"/>
        <v/>
      </c>
    </row>
    <row r="168" spans="2:13" ht="22.5" customHeight="1">
      <c r="B168" s="131">
        <f t="shared" si="20"/>
        <v>165</v>
      </c>
      <c r="C168" s="132" t="str">
        <f t="shared" ca="1" si="21"/>
        <v/>
      </c>
      <c r="D168" s="132" t="str">
        <f t="shared" ca="1" si="22"/>
        <v/>
      </c>
      <c r="E168" s="132" t="str">
        <f t="shared" ca="1" si="23"/>
        <v/>
      </c>
      <c r="F168" s="132" t="str">
        <f t="shared" ca="1" si="24"/>
        <v/>
      </c>
      <c r="G168" s="133" t="str">
        <f t="shared" ca="1" si="25"/>
        <v/>
      </c>
      <c r="H168" s="133" t="str">
        <f ca="1">IF(OR($M168="国保連へ申請",$M168="都道府県へ直接申請"),IF(K168&gt;0,総括表!$E$14,""),"")</f>
        <v/>
      </c>
      <c r="I168" s="134" t="str">
        <f t="shared" ca="1" si="26"/>
        <v/>
      </c>
      <c r="J168" s="134" t="str">
        <f t="shared" ca="1" si="27"/>
        <v/>
      </c>
      <c r="K168" s="135" t="str">
        <f t="shared" ca="1" si="28"/>
        <v/>
      </c>
      <c r="L168" s="166"/>
      <c r="M168" s="157" t="str">
        <f t="shared" ca="1" si="29"/>
        <v/>
      </c>
    </row>
    <row r="169" spans="2:13" ht="22.5" customHeight="1">
      <c r="B169" s="131">
        <f t="shared" si="20"/>
        <v>166</v>
      </c>
      <c r="C169" s="132" t="str">
        <f t="shared" ca="1" si="21"/>
        <v/>
      </c>
      <c r="D169" s="132" t="str">
        <f t="shared" ca="1" si="22"/>
        <v/>
      </c>
      <c r="E169" s="132" t="str">
        <f t="shared" ca="1" si="23"/>
        <v/>
      </c>
      <c r="F169" s="132" t="str">
        <f t="shared" ca="1" si="24"/>
        <v/>
      </c>
      <c r="G169" s="133" t="str">
        <f t="shared" ca="1" si="25"/>
        <v/>
      </c>
      <c r="H169" s="133" t="str">
        <f ca="1">IF(OR($M169="国保連へ申請",$M169="都道府県へ直接申請"),IF(K169&gt;0,総括表!$E$14,""),"")</f>
        <v/>
      </c>
      <c r="I169" s="134" t="str">
        <f t="shared" ca="1" si="26"/>
        <v/>
      </c>
      <c r="J169" s="134" t="str">
        <f t="shared" ca="1" si="27"/>
        <v/>
      </c>
      <c r="K169" s="135" t="str">
        <f t="shared" ca="1" si="28"/>
        <v/>
      </c>
      <c r="L169" s="166"/>
      <c r="M169" s="157" t="str">
        <f t="shared" ca="1" si="29"/>
        <v/>
      </c>
    </row>
    <row r="170" spans="2:13" ht="22.5" customHeight="1">
      <c r="B170" s="131">
        <f t="shared" si="20"/>
        <v>167</v>
      </c>
      <c r="C170" s="132" t="str">
        <f t="shared" ca="1" si="21"/>
        <v/>
      </c>
      <c r="D170" s="132" t="str">
        <f t="shared" ca="1" si="22"/>
        <v/>
      </c>
      <c r="E170" s="132" t="str">
        <f t="shared" ca="1" si="23"/>
        <v/>
      </c>
      <c r="F170" s="132" t="str">
        <f t="shared" ca="1" si="24"/>
        <v/>
      </c>
      <c r="G170" s="133" t="str">
        <f t="shared" ca="1" si="25"/>
        <v/>
      </c>
      <c r="H170" s="133" t="str">
        <f ca="1">IF(OR($M170="国保連へ申請",$M170="都道府県へ直接申請"),IF(K170&gt;0,総括表!$E$14,""),"")</f>
        <v/>
      </c>
      <c r="I170" s="134" t="str">
        <f t="shared" ca="1" si="26"/>
        <v/>
      </c>
      <c r="J170" s="134" t="str">
        <f t="shared" ca="1" si="27"/>
        <v/>
      </c>
      <c r="K170" s="135" t="str">
        <f t="shared" ca="1" si="28"/>
        <v/>
      </c>
      <c r="L170" s="166"/>
      <c r="M170" s="157" t="str">
        <f t="shared" ca="1" si="29"/>
        <v/>
      </c>
    </row>
    <row r="171" spans="2:13" ht="22.5" customHeight="1">
      <c r="B171" s="131">
        <f t="shared" si="20"/>
        <v>168</v>
      </c>
      <c r="C171" s="132" t="str">
        <f t="shared" ca="1" si="21"/>
        <v/>
      </c>
      <c r="D171" s="132" t="str">
        <f t="shared" ca="1" si="22"/>
        <v/>
      </c>
      <c r="E171" s="132" t="str">
        <f t="shared" ca="1" si="23"/>
        <v/>
      </c>
      <c r="F171" s="132" t="str">
        <f t="shared" ca="1" si="24"/>
        <v/>
      </c>
      <c r="G171" s="133" t="str">
        <f t="shared" ca="1" si="25"/>
        <v/>
      </c>
      <c r="H171" s="133" t="str">
        <f ca="1">IF(OR($M171="国保連へ申請",$M171="都道府県へ直接申請"),IF(K171&gt;0,総括表!$E$14,""),"")</f>
        <v/>
      </c>
      <c r="I171" s="134" t="str">
        <f t="shared" ca="1" si="26"/>
        <v/>
      </c>
      <c r="J171" s="134" t="str">
        <f t="shared" ca="1" si="27"/>
        <v/>
      </c>
      <c r="K171" s="135" t="str">
        <f t="shared" ca="1" si="28"/>
        <v/>
      </c>
      <c r="L171" s="166"/>
      <c r="M171" s="157" t="str">
        <f t="shared" ca="1" si="29"/>
        <v/>
      </c>
    </row>
    <row r="172" spans="2:13" ht="22.5" customHeight="1">
      <c r="B172" s="131">
        <f t="shared" si="20"/>
        <v>169</v>
      </c>
      <c r="C172" s="132" t="str">
        <f t="shared" ca="1" si="21"/>
        <v/>
      </c>
      <c r="D172" s="132" t="str">
        <f t="shared" ca="1" si="22"/>
        <v/>
      </c>
      <c r="E172" s="132" t="str">
        <f t="shared" ca="1" si="23"/>
        <v/>
      </c>
      <c r="F172" s="132" t="str">
        <f t="shared" ca="1" si="24"/>
        <v/>
      </c>
      <c r="G172" s="133" t="str">
        <f t="shared" ca="1" si="25"/>
        <v/>
      </c>
      <c r="H172" s="133" t="str">
        <f ca="1">IF(OR($M172="国保連へ申請",$M172="都道府県へ直接申請"),IF(K172&gt;0,総括表!$E$14,""),"")</f>
        <v/>
      </c>
      <c r="I172" s="134" t="str">
        <f t="shared" ca="1" si="26"/>
        <v/>
      </c>
      <c r="J172" s="134" t="str">
        <f t="shared" ca="1" si="27"/>
        <v/>
      </c>
      <c r="K172" s="135" t="str">
        <f t="shared" ca="1" si="28"/>
        <v/>
      </c>
      <c r="L172" s="166"/>
      <c r="M172" s="157" t="str">
        <f t="shared" ca="1" si="29"/>
        <v/>
      </c>
    </row>
    <row r="173" spans="2:13" ht="22.5" customHeight="1">
      <c r="B173" s="131">
        <f t="shared" si="20"/>
        <v>170</v>
      </c>
      <c r="C173" s="132" t="str">
        <f t="shared" ca="1" si="21"/>
        <v/>
      </c>
      <c r="D173" s="132" t="str">
        <f t="shared" ca="1" si="22"/>
        <v/>
      </c>
      <c r="E173" s="132" t="str">
        <f t="shared" ca="1" si="23"/>
        <v/>
      </c>
      <c r="F173" s="132" t="str">
        <f t="shared" ca="1" si="24"/>
        <v/>
      </c>
      <c r="G173" s="133" t="str">
        <f t="shared" ca="1" si="25"/>
        <v/>
      </c>
      <c r="H173" s="133" t="str">
        <f ca="1">IF(OR($M173="国保連へ申請",$M173="都道府県へ直接申請"),IF(K173&gt;0,総括表!$E$14,""),"")</f>
        <v/>
      </c>
      <c r="I173" s="134" t="str">
        <f t="shared" ca="1" si="26"/>
        <v/>
      </c>
      <c r="J173" s="134" t="str">
        <f t="shared" ca="1" si="27"/>
        <v/>
      </c>
      <c r="K173" s="135" t="str">
        <f t="shared" ca="1" si="28"/>
        <v/>
      </c>
      <c r="L173" s="166"/>
      <c r="M173" s="157" t="str">
        <f t="shared" ca="1" si="29"/>
        <v/>
      </c>
    </row>
    <row r="174" spans="2:13" ht="22.5" customHeight="1">
      <c r="B174" s="131">
        <f t="shared" si="20"/>
        <v>171</v>
      </c>
      <c r="C174" s="132" t="str">
        <f t="shared" ca="1" si="21"/>
        <v/>
      </c>
      <c r="D174" s="132" t="str">
        <f t="shared" ca="1" si="22"/>
        <v/>
      </c>
      <c r="E174" s="132" t="str">
        <f t="shared" ca="1" si="23"/>
        <v/>
      </c>
      <c r="F174" s="132" t="str">
        <f t="shared" ca="1" si="24"/>
        <v/>
      </c>
      <c r="G174" s="133" t="str">
        <f t="shared" ca="1" si="25"/>
        <v/>
      </c>
      <c r="H174" s="133" t="str">
        <f ca="1">IF(OR($M174="国保連へ申請",$M174="都道府県へ直接申請"),IF(K174&gt;0,総括表!$E$14,""),"")</f>
        <v/>
      </c>
      <c r="I174" s="134" t="str">
        <f t="shared" ca="1" si="26"/>
        <v/>
      </c>
      <c r="J174" s="134" t="str">
        <f t="shared" ca="1" si="27"/>
        <v/>
      </c>
      <c r="K174" s="135" t="str">
        <f t="shared" ca="1" si="28"/>
        <v/>
      </c>
      <c r="L174" s="166"/>
      <c r="M174" s="157" t="str">
        <f t="shared" ca="1" si="29"/>
        <v/>
      </c>
    </row>
    <row r="175" spans="2:13" ht="22.5" customHeight="1">
      <c r="B175" s="131">
        <f t="shared" si="20"/>
        <v>172</v>
      </c>
      <c r="C175" s="132" t="str">
        <f t="shared" ca="1" si="21"/>
        <v/>
      </c>
      <c r="D175" s="132" t="str">
        <f t="shared" ca="1" si="22"/>
        <v/>
      </c>
      <c r="E175" s="132" t="str">
        <f t="shared" ca="1" si="23"/>
        <v/>
      </c>
      <c r="F175" s="132" t="str">
        <f t="shared" ca="1" si="24"/>
        <v/>
      </c>
      <c r="G175" s="133" t="str">
        <f t="shared" ca="1" si="25"/>
        <v/>
      </c>
      <c r="H175" s="133" t="str">
        <f ca="1">IF(OR($M175="国保連へ申請",$M175="都道府県へ直接申請"),IF(K175&gt;0,総括表!$E$14,""),"")</f>
        <v/>
      </c>
      <c r="I175" s="134" t="str">
        <f t="shared" ca="1" si="26"/>
        <v/>
      </c>
      <c r="J175" s="134" t="str">
        <f t="shared" ca="1" si="27"/>
        <v/>
      </c>
      <c r="K175" s="135" t="str">
        <f t="shared" ca="1" si="28"/>
        <v/>
      </c>
      <c r="L175" s="166"/>
      <c r="M175" s="157" t="str">
        <f t="shared" ca="1" si="29"/>
        <v/>
      </c>
    </row>
    <row r="176" spans="2:13" ht="22.5" customHeight="1">
      <c r="B176" s="131">
        <f t="shared" si="20"/>
        <v>173</v>
      </c>
      <c r="C176" s="132" t="str">
        <f t="shared" ca="1" si="21"/>
        <v/>
      </c>
      <c r="D176" s="132" t="str">
        <f t="shared" ca="1" si="22"/>
        <v/>
      </c>
      <c r="E176" s="132" t="str">
        <f t="shared" ca="1" si="23"/>
        <v/>
      </c>
      <c r="F176" s="132" t="str">
        <f t="shared" ca="1" si="24"/>
        <v/>
      </c>
      <c r="G176" s="133" t="str">
        <f t="shared" ca="1" si="25"/>
        <v/>
      </c>
      <c r="H176" s="133" t="str">
        <f ca="1">IF(OR($M176="国保連へ申請",$M176="都道府県へ直接申請"),IF(K176&gt;0,総括表!$E$14,""),"")</f>
        <v/>
      </c>
      <c r="I176" s="134" t="str">
        <f t="shared" ca="1" si="26"/>
        <v/>
      </c>
      <c r="J176" s="134" t="str">
        <f t="shared" ca="1" si="27"/>
        <v/>
      </c>
      <c r="K176" s="135" t="str">
        <f t="shared" ca="1" si="28"/>
        <v/>
      </c>
      <c r="L176" s="166"/>
      <c r="M176" s="157" t="str">
        <f t="shared" ca="1" si="29"/>
        <v/>
      </c>
    </row>
    <row r="177" spans="2:13" ht="22.5" customHeight="1">
      <c r="B177" s="131">
        <f t="shared" si="20"/>
        <v>174</v>
      </c>
      <c r="C177" s="132" t="str">
        <f t="shared" ca="1" si="21"/>
        <v/>
      </c>
      <c r="D177" s="132" t="str">
        <f t="shared" ca="1" si="22"/>
        <v/>
      </c>
      <c r="E177" s="132" t="str">
        <f t="shared" ca="1" si="23"/>
        <v/>
      </c>
      <c r="F177" s="132" t="str">
        <f t="shared" ca="1" si="24"/>
        <v/>
      </c>
      <c r="G177" s="133" t="str">
        <f t="shared" ca="1" si="25"/>
        <v/>
      </c>
      <c r="H177" s="133" t="str">
        <f ca="1">IF(OR($M177="国保連へ申請",$M177="都道府県へ直接申請"),IF(K177&gt;0,総括表!$E$14,""),"")</f>
        <v/>
      </c>
      <c r="I177" s="134" t="str">
        <f t="shared" ca="1" si="26"/>
        <v/>
      </c>
      <c r="J177" s="134" t="str">
        <f t="shared" ca="1" si="27"/>
        <v/>
      </c>
      <c r="K177" s="135" t="str">
        <f t="shared" ca="1" si="28"/>
        <v/>
      </c>
      <c r="L177" s="166"/>
      <c r="M177" s="157" t="str">
        <f t="shared" ca="1" si="29"/>
        <v/>
      </c>
    </row>
    <row r="178" spans="2:13" ht="22.5" customHeight="1">
      <c r="B178" s="131">
        <f t="shared" si="20"/>
        <v>175</v>
      </c>
      <c r="C178" s="132" t="str">
        <f t="shared" ca="1" si="21"/>
        <v/>
      </c>
      <c r="D178" s="132" t="str">
        <f t="shared" ca="1" si="22"/>
        <v/>
      </c>
      <c r="E178" s="132" t="str">
        <f t="shared" ca="1" si="23"/>
        <v/>
      </c>
      <c r="F178" s="132" t="str">
        <f t="shared" ca="1" si="24"/>
        <v/>
      </c>
      <c r="G178" s="133" t="str">
        <f t="shared" ca="1" si="25"/>
        <v/>
      </c>
      <c r="H178" s="133" t="str">
        <f ca="1">IF(OR($M178="国保連へ申請",$M178="都道府県へ直接申請"),IF(K178&gt;0,総括表!$E$14,""),"")</f>
        <v/>
      </c>
      <c r="I178" s="134" t="str">
        <f t="shared" ca="1" si="26"/>
        <v/>
      </c>
      <c r="J178" s="134" t="str">
        <f t="shared" ca="1" si="27"/>
        <v/>
      </c>
      <c r="K178" s="135" t="str">
        <f t="shared" ca="1" si="28"/>
        <v/>
      </c>
      <c r="L178" s="166"/>
      <c r="M178" s="157" t="str">
        <f t="shared" ca="1" si="29"/>
        <v/>
      </c>
    </row>
    <row r="179" spans="2:13" ht="22.5" customHeight="1">
      <c r="B179" s="131">
        <f t="shared" si="20"/>
        <v>176</v>
      </c>
      <c r="C179" s="132" t="str">
        <f t="shared" ca="1" si="21"/>
        <v/>
      </c>
      <c r="D179" s="132" t="str">
        <f t="shared" ca="1" si="22"/>
        <v/>
      </c>
      <c r="E179" s="132" t="str">
        <f t="shared" ca="1" si="23"/>
        <v/>
      </c>
      <c r="F179" s="132" t="str">
        <f t="shared" ca="1" si="24"/>
        <v/>
      </c>
      <c r="G179" s="133" t="str">
        <f t="shared" ca="1" si="25"/>
        <v/>
      </c>
      <c r="H179" s="133" t="str">
        <f ca="1">IF(OR($M179="国保連へ申請",$M179="都道府県へ直接申請"),IF(K179&gt;0,総括表!$E$14,""),"")</f>
        <v/>
      </c>
      <c r="I179" s="134" t="str">
        <f t="shared" ca="1" si="26"/>
        <v/>
      </c>
      <c r="J179" s="134" t="str">
        <f t="shared" ca="1" si="27"/>
        <v/>
      </c>
      <c r="K179" s="135" t="str">
        <f t="shared" ca="1" si="28"/>
        <v/>
      </c>
      <c r="L179" s="166"/>
      <c r="M179" s="157" t="str">
        <f t="shared" ca="1" si="29"/>
        <v/>
      </c>
    </row>
    <row r="180" spans="2:13" ht="22.5" customHeight="1">
      <c r="B180" s="131">
        <f t="shared" si="20"/>
        <v>177</v>
      </c>
      <c r="C180" s="132" t="str">
        <f t="shared" ca="1" si="21"/>
        <v/>
      </c>
      <c r="D180" s="132" t="str">
        <f t="shared" ca="1" si="22"/>
        <v/>
      </c>
      <c r="E180" s="132" t="str">
        <f t="shared" ca="1" si="23"/>
        <v/>
      </c>
      <c r="F180" s="132" t="str">
        <f t="shared" ca="1" si="24"/>
        <v/>
      </c>
      <c r="G180" s="133" t="str">
        <f t="shared" ca="1" si="25"/>
        <v/>
      </c>
      <c r="H180" s="133" t="str">
        <f ca="1">IF(OR($M180="国保連へ申請",$M180="都道府県へ直接申請"),IF(K180&gt;0,総括表!$E$14,""),"")</f>
        <v/>
      </c>
      <c r="I180" s="134" t="str">
        <f t="shared" ca="1" si="26"/>
        <v/>
      </c>
      <c r="J180" s="134" t="str">
        <f t="shared" ca="1" si="27"/>
        <v/>
      </c>
      <c r="K180" s="135" t="str">
        <f t="shared" ca="1" si="28"/>
        <v/>
      </c>
      <c r="L180" s="166"/>
      <c r="M180" s="157" t="str">
        <f t="shared" ca="1" si="29"/>
        <v/>
      </c>
    </row>
    <row r="181" spans="2:13" ht="22.5" customHeight="1">
      <c r="B181" s="131">
        <f t="shared" si="20"/>
        <v>178</v>
      </c>
      <c r="C181" s="132" t="str">
        <f t="shared" ca="1" si="21"/>
        <v/>
      </c>
      <c r="D181" s="132" t="str">
        <f t="shared" ca="1" si="22"/>
        <v/>
      </c>
      <c r="E181" s="132" t="str">
        <f t="shared" ca="1" si="23"/>
        <v/>
      </c>
      <c r="F181" s="132" t="str">
        <f t="shared" ca="1" si="24"/>
        <v/>
      </c>
      <c r="G181" s="133" t="str">
        <f t="shared" ca="1" si="25"/>
        <v/>
      </c>
      <c r="H181" s="133" t="str">
        <f ca="1">IF(OR($M181="国保連へ申請",$M181="都道府県へ直接申請"),IF(K181&gt;0,総括表!$E$14,""),"")</f>
        <v/>
      </c>
      <c r="I181" s="134" t="str">
        <f t="shared" ca="1" si="26"/>
        <v/>
      </c>
      <c r="J181" s="134" t="str">
        <f t="shared" ca="1" si="27"/>
        <v/>
      </c>
      <c r="K181" s="135" t="str">
        <f t="shared" ca="1" si="28"/>
        <v/>
      </c>
      <c r="L181" s="166"/>
      <c r="M181" s="157" t="str">
        <f t="shared" ca="1" si="29"/>
        <v/>
      </c>
    </row>
    <row r="182" spans="2:13" ht="22.5" customHeight="1">
      <c r="B182" s="131">
        <f t="shared" si="20"/>
        <v>179</v>
      </c>
      <c r="C182" s="132" t="str">
        <f t="shared" ca="1" si="21"/>
        <v/>
      </c>
      <c r="D182" s="132" t="str">
        <f t="shared" ca="1" si="22"/>
        <v/>
      </c>
      <c r="E182" s="132" t="str">
        <f t="shared" ca="1" si="23"/>
        <v/>
      </c>
      <c r="F182" s="132" t="str">
        <f t="shared" ca="1" si="24"/>
        <v/>
      </c>
      <c r="G182" s="133" t="str">
        <f t="shared" ca="1" si="25"/>
        <v/>
      </c>
      <c r="H182" s="133" t="str">
        <f ca="1">IF(OR($M182="国保連へ申請",$M182="都道府県へ直接申請"),IF(K182&gt;0,総括表!$E$14,""),"")</f>
        <v/>
      </c>
      <c r="I182" s="134" t="str">
        <f t="shared" ca="1" si="26"/>
        <v/>
      </c>
      <c r="J182" s="134" t="str">
        <f t="shared" ca="1" si="27"/>
        <v/>
      </c>
      <c r="K182" s="135" t="str">
        <f t="shared" ca="1" si="28"/>
        <v/>
      </c>
      <c r="L182" s="166"/>
      <c r="M182" s="157" t="str">
        <f t="shared" ca="1" si="29"/>
        <v/>
      </c>
    </row>
    <row r="183" spans="2:13" ht="22.5" customHeight="1">
      <c r="B183" s="131">
        <f t="shared" si="20"/>
        <v>180</v>
      </c>
      <c r="C183" s="132" t="str">
        <f t="shared" ca="1" si="21"/>
        <v/>
      </c>
      <c r="D183" s="132" t="str">
        <f t="shared" ca="1" si="22"/>
        <v/>
      </c>
      <c r="E183" s="132" t="str">
        <f t="shared" ca="1" si="23"/>
        <v/>
      </c>
      <c r="F183" s="132" t="str">
        <f t="shared" ca="1" si="24"/>
        <v/>
      </c>
      <c r="G183" s="133" t="str">
        <f t="shared" ca="1" si="25"/>
        <v/>
      </c>
      <c r="H183" s="133" t="str">
        <f ca="1">IF(OR($M183="国保連へ申請",$M183="都道府県へ直接申請"),IF(K183&gt;0,総括表!$E$14,""),"")</f>
        <v/>
      </c>
      <c r="I183" s="134" t="str">
        <f t="shared" ca="1" si="26"/>
        <v/>
      </c>
      <c r="J183" s="134" t="str">
        <f t="shared" ca="1" si="27"/>
        <v/>
      </c>
      <c r="K183" s="135" t="str">
        <f t="shared" ca="1" si="28"/>
        <v/>
      </c>
      <c r="L183" s="166"/>
      <c r="M183" s="157" t="str">
        <f t="shared" ca="1" si="29"/>
        <v/>
      </c>
    </row>
    <row r="184" spans="2:13" ht="22.5" customHeight="1">
      <c r="B184" s="131">
        <f t="shared" si="20"/>
        <v>181</v>
      </c>
      <c r="C184" s="132" t="str">
        <f t="shared" ca="1" si="21"/>
        <v/>
      </c>
      <c r="D184" s="132" t="str">
        <f t="shared" ca="1" si="22"/>
        <v/>
      </c>
      <c r="E184" s="132" t="str">
        <f t="shared" ca="1" si="23"/>
        <v/>
      </c>
      <c r="F184" s="132" t="str">
        <f t="shared" ca="1" si="24"/>
        <v/>
      </c>
      <c r="G184" s="133" t="str">
        <f t="shared" ca="1" si="25"/>
        <v/>
      </c>
      <c r="H184" s="133" t="str">
        <f ca="1">IF(OR($M184="国保連へ申請",$M184="都道府県へ直接申請"),IF(K184&gt;0,総括表!$E$14,""),"")</f>
        <v/>
      </c>
      <c r="I184" s="134" t="str">
        <f t="shared" ca="1" si="26"/>
        <v/>
      </c>
      <c r="J184" s="134" t="str">
        <f t="shared" ca="1" si="27"/>
        <v/>
      </c>
      <c r="K184" s="135" t="str">
        <f t="shared" ca="1" si="28"/>
        <v/>
      </c>
      <c r="L184" s="166"/>
      <c r="M184" s="157" t="str">
        <f t="shared" ca="1" si="29"/>
        <v/>
      </c>
    </row>
    <row r="185" spans="2:13" ht="22.5" customHeight="1">
      <c r="B185" s="131">
        <f t="shared" si="20"/>
        <v>182</v>
      </c>
      <c r="C185" s="132" t="str">
        <f t="shared" ca="1" si="21"/>
        <v/>
      </c>
      <c r="D185" s="132" t="str">
        <f t="shared" ca="1" si="22"/>
        <v/>
      </c>
      <c r="E185" s="132" t="str">
        <f t="shared" ca="1" si="23"/>
        <v/>
      </c>
      <c r="F185" s="132" t="str">
        <f t="shared" ca="1" si="24"/>
        <v/>
      </c>
      <c r="G185" s="133" t="str">
        <f t="shared" ca="1" si="25"/>
        <v/>
      </c>
      <c r="H185" s="133" t="str">
        <f ca="1">IF(OR($M185="国保連へ申請",$M185="都道府県へ直接申請"),IF(K185&gt;0,総括表!$E$14,""),"")</f>
        <v/>
      </c>
      <c r="I185" s="134" t="str">
        <f t="shared" ca="1" si="26"/>
        <v/>
      </c>
      <c r="J185" s="134" t="str">
        <f t="shared" ca="1" si="27"/>
        <v/>
      </c>
      <c r="K185" s="135" t="str">
        <f t="shared" ca="1" si="28"/>
        <v/>
      </c>
      <c r="L185" s="166"/>
      <c r="M185" s="157" t="str">
        <f t="shared" ca="1" si="29"/>
        <v/>
      </c>
    </row>
    <row r="186" spans="2:13" ht="22.5" customHeight="1">
      <c r="B186" s="131">
        <f t="shared" si="20"/>
        <v>183</v>
      </c>
      <c r="C186" s="132" t="str">
        <f t="shared" ca="1" si="21"/>
        <v/>
      </c>
      <c r="D186" s="132" t="str">
        <f t="shared" ca="1" si="22"/>
        <v/>
      </c>
      <c r="E186" s="132" t="str">
        <f t="shared" ca="1" si="23"/>
        <v/>
      </c>
      <c r="F186" s="132" t="str">
        <f t="shared" ca="1" si="24"/>
        <v/>
      </c>
      <c r="G186" s="133" t="str">
        <f t="shared" ca="1" si="25"/>
        <v/>
      </c>
      <c r="H186" s="133" t="str">
        <f ca="1">IF(OR($M186="国保連へ申請",$M186="都道府県へ直接申請"),IF(K186&gt;0,総括表!$E$14,""),"")</f>
        <v/>
      </c>
      <c r="I186" s="134" t="str">
        <f t="shared" ca="1" si="26"/>
        <v/>
      </c>
      <c r="J186" s="134" t="str">
        <f t="shared" ca="1" si="27"/>
        <v/>
      </c>
      <c r="K186" s="135" t="str">
        <f t="shared" ca="1" si="28"/>
        <v/>
      </c>
      <c r="L186" s="166"/>
      <c r="M186" s="157" t="str">
        <f t="shared" ca="1" si="29"/>
        <v/>
      </c>
    </row>
    <row r="187" spans="2:13" ht="22.5" customHeight="1">
      <c r="B187" s="131">
        <f t="shared" si="20"/>
        <v>184</v>
      </c>
      <c r="C187" s="132" t="str">
        <f t="shared" ca="1" si="21"/>
        <v/>
      </c>
      <c r="D187" s="132" t="str">
        <f t="shared" ca="1" si="22"/>
        <v/>
      </c>
      <c r="E187" s="132" t="str">
        <f t="shared" ca="1" si="23"/>
        <v/>
      </c>
      <c r="F187" s="132" t="str">
        <f t="shared" ca="1" si="24"/>
        <v/>
      </c>
      <c r="G187" s="133" t="str">
        <f t="shared" ca="1" si="25"/>
        <v/>
      </c>
      <c r="H187" s="133" t="str">
        <f ca="1">IF(OR($M187="国保連へ申請",$M187="都道府県へ直接申請"),IF(K187&gt;0,総括表!$E$14,""),"")</f>
        <v/>
      </c>
      <c r="I187" s="134" t="str">
        <f t="shared" ca="1" si="26"/>
        <v/>
      </c>
      <c r="J187" s="134" t="str">
        <f t="shared" ca="1" si="27"/>
        <v/>
      </c>
      <c r="K187" s="135" t="str">
        <f t="shared" ca="1" si="28"/>
        <v/>
      </c>
      <c r="L187" s="166"/>
      <c r="M187" s="157" t="str">
        <f t="shared" ca="1" si="29"/>
        <v/>
      </c>
    </row>
    <row r="188" spans="2:13" ht="22.5" customHeight="1">
      <c r="B188" s="131">
        <f t="shared" si="20"/>
        <v>185</v>
      </c>
      <c r="C188" s="132" t="str">
        <f t="shared" ca="1" si="21"/>
        <v/>
      </c>
      <c r="D188" s="132" t="str">
        <f t="shared" ca="1" si="22"/>
        <v/>
      </c>
      <c r="E188" s="132" t="str">
        <f t="shared" ca="1" si="23"/>
        <v/>
      </c>
      <c r="F188" s="132" t="str">
        <f t="shared" ca="1" si="24"/>
        <v/>
      </c>
      <c r="G188" s="133" t="str">
        <f t="shared" ca="1" si="25"/>
        <v/>
      </c>
      <c r="H188" s="133" t="str">
        <f ca="1">IF(OR($M188="国保連へ申請",$M188="都道府県へ直接申請"),IF(K188&gt;0,総括表!$E$14,""),"")</f>
        <v/>
      </c>
      <c r="I188" s="134" t="str">
        <f t="shared" ca="1" si="26"/>
        <v/>
      </c>
      <c r="J188" s="134" t="str">
        <f t="shared" ca="1" si="27"/>
        <v/>
      </c>
      <c r="K188" s="135" t="str">
        <f t="shared" ca="1" si="28"/>
        <v/>
      </c>
      <c r="L188" s="166"/>
      <c r="M188" s="157" t="str">
        <f t="shared" ca="1" si="29"/>
        <v/>
      </c>
    </row>
    <row r="189" spans="2:13" ht="22.5" customHeight="1">
      <c r="B189" s="131">
        <f t="shared" si="20"/>
        <v>186</v>
      </c>
      <c r="C189" s="132" t="str">
        <f t="shared" ca="1" si="21"/>
        <v/>
      </c>
      <c r="D189" s="132" t="str">
        <f t="shared" ca="1" si="22"/>
        <v/>
      </c>
      <c r="E189" s="132" t="str">
        <f t="shared" ca="1" si="23"/>
        <v/>
      </c>
      <c r="F189" s="132" t="str">
        <f t="shared" ca="1" si="24"/>
        <v/>
      </c>
      <c r="G189" s="133" t="str">
        <f t="shared" ca="1" si="25"/>
        <v/>
      </c>
      <c r="H189" s="133" t="str">
        <f ca="1">IF(OR($M189="国保連へ申請",$M189="都道府県へ直接申請"),IF(K189&gt;0,総括表!$E$14,""),"")</f>
        <v/>
      </c>
      <c r="I189" s="134" t="str">
        <f t="shared" ca="1" si="26"/>
        <v/>
      </c>
      <c r="J189" s="134" t="str">
        <f t="shared" ca="1" si="27"/>
        <v/>
      </c>
      <c r="K189" s="135" t="str">
        <f t="shared" ca="1" si="28"/>
        <v/>
      </c>
      <c r="L189" s="166"/>
      <c r="M189" s="157" t="str">
        <f t="shared" ca="1" si="29"/>
        <v/>
      </c>
    </row>
    <row r="190" spans="2:13" ht="22.5" customHeight="1">
      <c r="B190" s="131">
        <f t="shared" si="20"/>
        <v>187</v>
      </c>
      <c r="C190" s="132" t="str">
        <f t="shared" ca="1" si="21"/>
        <v/>
      </c>
      <c r="D190" s="132" t="str">
        <f t="shared" ca="1" si="22"/>
        <v/>
      </c>
      <c r="E190" s="132" t="str">
        <f t="shared" ca="1" si="23"/>
        <v/>
      </c>
      <c r="F190" s="132" t="str">
        <f t="shared" ca="1" si="24"/>
        <v/>
      </c>
      <c r="G190" s="133" t="str">
        <f t="shared" ca="1" si="25"/>
        <v/>
      </c>
      <c r="H190" s="133" t="str">
        <f ca="1">IF(OR($M190="国保連へ申請",$M190="都道府県へ直接申請"),IF(K190&gt;0,総括表!$E$14,""),"")</f>
        <v/>
      </c>
      <c r="I190" s="134" t="str">
        <f t="shared" ca="1" si="26"/>
        <v/>
      </c>
      <c r="J190" s="134" t="str">
        <f t="shared" ca="1" si="27"/>
        <v/>
      </c>
      <c r="K190" s="135" t="str">
        <f t="shared" ca="1" si="28"/>
        <v/>
      </c>
      <c r="L190" s="166"/>
      <c r="M190" s="157" t="str">
        <f t="shared" ca="1" si="29"/>
        <v/>
      </c>
    </row>
    <row r="191" spans="2:13" ht="22.5" customHeight="1">
      <c r="B191" s="131">
        <f t="shared" si="20"/>
        <v>188</v>
      </c>
      <c r="C191" s="132" t="str">
        <f t="shared" ca="1" si="21"/>
        <v/>
      </c>
      <c r="D191" s="132" t="str">
        <f t="shared" ca="1" si="22"/>
        <v/>
      </c>
      <c r="E191" s="132" t="str">
        <f t="shared" ca="1" si="23"/>
        <v/>
      </c>
      <c r="F191" s="132" t="str">
        <f t="shared" ca="1" si="24"/>
        <v/>
      </c>
      <c r="G191" s="133" t="str">
        <f t="shared" ca="1" si="25"/>
        <v/>
      </c>
      <c r="H191" s="133" t="str">
        <f ca="1">IF(OR($M191="国保連へ申請",$M191="都道府県へ直接申請"),IF(K191&gt;0,総括表!$E$14,""),"")</f>
        <v/>
      </c>
      <c r="I191" s="134" t="str">
        <f t="shared" ca="1" si="26"/>
        <v/>
      </c>
      <c r="J191" s="134" t="str">
        <f t="shared" ca="1" si="27"/>
        <v/>
      </c>
      <c r="K191" s="135" t="str">
        <f t="shared" ca="1" si="28"/>
        <v/>
      </c>
      <c r="L191" s="166"/>
      <c r="M191" s="157" t="str">
        <f t="shared" ca="1" si="29"/>
        <v/>
      </c>
    </row>
    <row r="192" spans="2:13" ht="22.5" customHeight="1">
      <c r="B192" s="131">
        <f t="shared" si="20"/>
        <v>189</v>
      </c>
      <c r="C192" s="132" t="str">
        <f t="shared" ca="1" si="21"/>
        <v/>
      </c>
      <c r="D192" s="132" t="str">
        <f t="shared" ca="1" si="22"/>
        <v/>
      </c>
      <c r="E192" s="132" t="str">
        <f t="shared" ca="1" si="23"/>
        <v/>
      </c>
      <c r="F192" s="132" t="str">
        <f t="shared" ca="1" si="24"/>
        <v/>
      </c>
      <c r="G192" s="133" t="str">
        <f t="shared" ca="1" si="25"/>
        <v/>
      </c>
      <c r="H192" s="133" t="str">
        <f ca="1">IF(OR($M192="国保連へ申請",$M192="都道府県へ直接申請"),IF(K192&gt;0,総括表!$E$14,""),"")</f>
        <v/>
      </c>
      <c r="I192" s="134" t="str">
        <f t="shared" ca="1" si="26"/>
        <v/>
      </c>
      <c r="J192" s="134" t="str">
        <f t="shared" ca="1" si="27"/>
        <v/>
      </c>
      <c r="K192" s="135" t="str">
        <f t="shared" ca="1" si="28"/>
        <v/>
      </c>
      <c r="L192" s="166"/>
      <c r="M192" s="157" t="str">
        <f t="shared" ca="1" si="29"/>
        <v/>
      </c>
    </row>
    <row r="193" spans="2:13" ht="22.5" customHeight="1">
      <c r="B193" s="131">
        <f t="shared" si="20"/>
        <v>190</v>
      </c>
      <c r="C193" s="132" t="str">
        <f t="shared" ca="1" si="21"/>
        <v/>
      </c>
      <c r="D193" s="132" t="str">
        <f t="shared" ca="1" si="22"/>
        <v/>
      </c>
      <c r="E193" s="132" t="str">
        <f t="shared" ca="1" si="23"/>
        <v/>
      </c>
      <c r="F193" s="132" t="str">
        <f t="shared" ca="1" si="24"/>
        <v/>
      </c>
      <c r="G193" s="133" t="str">
        <f t="shared" ca="1" si="25"/>
        <v/>
      </c>
      <c r="H193" s="133" t="str">
        <f ca="1">IF(OR($M193="国保連へ申請",$M193="都道府県へ直接申請"),IF(K193&gt;0,総括表!$E$14,""),"")</f>
        <v/>
      </c>
      <c r="I193" s="134" t="str">
        <f t="shared" ca="1" si="26"/>
        <v/>
      </c>
      <c r="J193" s="134" t="str">
        <f t="shared" ca="1" si="27"/>
        <v/>
      </c>
      <c r="K193" s="135" t="str">
        <f t="shared" ca="1" si="28"/>
        <v/>
      </c>
      <c r="L193" s="166"/>
      <c r="M193" s="157" t="str">
        <f t="shared" ca="1" si="29"/>
        <v/>
      </c>
    </row>
    <row r="194" spans="2:13" ht="22.5" customHeight="1">
      <c r="B194" s="131">
        <f t="shared" si="20"/>
        <v>191</v>
      </c>
      <c r="C194" s="132" t="str">
        <f t="shared" ca="1" si="21"/>
        <v/>
      </c>
      <c r="D194" s="132" t="str">
        <f t="shared" ca="1" si="22"/>
        <v/>
      </c>
      <c r="E194" s="132" t="str">
        <f t="shared" ca="1" si="23"/>
        <v/>
      </c>
      <c r="F194" s="132" t="str">
        <f t="shared" ca="1" si="24"/>
        <v/>
      </c>
      <c r="G194" s="133" t="str">
        <f t="shared" ca="1" si="25"/>
        <v/>
      </c>
      <c r="H194" s="133" t="str">
        <f ca="1">IF(OR($M194="国保連へ申請",$M194="都道府県へ直接申請"),IF(K194&gt;0,総括表!$E$14,""),"")</f>
        <v/>
      </c>
      <c r="I194" s="134" t="str">
        <f t="shared" ca="1" si="26"/>
        <v/>
      </c>
      <c r="J194" s="134" t="str">
        <f t="shared" ca="1" si="27"/>
        <v/>
      </c>
      <c r="K194" s="135" t="str">
        <f t="shared" ca="1" si="28"/>
        <v/>
      </c>
      <c r="L194" s="166"/>
      <c r="M194" s="157" t="str">
        <f t="shared" ca="1" si="29"/>
        <v/>
      </c>
    </row>
    <row r="195" spans="2:13" ht="22.5" customHeight="1">
      <c r="B195" s="131">
        <f t="shared" si="20"/>
        <v>192</v>
      </c>
      <c r="C195" s="132" t="str">
        <f t="shared" ca="1" si="21"/>
        <v/>
      </c>
      <c r="D195" s="132" t="str">
        <f t="shared" ca="1" si="22"/>
        <v/>
      </c>
      <c r="E195" s="132" t="str">
        <f t="shared" ca="1" si="23"/>
        <v/>
      </c>
      <c r="F195" s="132" t="str">
        <f t="shared" ca="1" si="24"/>
        <v/>
      </c>
      <c r="G195" s="133" t="str">
        <f t="shared" ca="1" si="25"/>
        <v/>
      </c>
      <c r="H195" s="133" t="str">
        <f ca="1">IF(OR($M195="国保連へ申請",$M195="都道府県へ直接申請"),IF(K195&gt;0,総括表!$E$14,""),"")</f>
        <v/>
      </c>
      <c r="I195" s="134" t="str">
        <f t="shared" ca="1" si="26"/>
        <v/>
      </c>
      <c r="J195" s="134" t="str">
        <f t="shared" ca="1" si="27"/>
        <v/>
      </c>
      <c r="K195" s="135" t="str">
        <f t="shared" ca="1" si="28"/>
        <v/>
      </c>
      <c r="L195" s="166"/>
      <c r="M195" s="157" t="str">
        <f t="shared" ca="1" si="29"/>
        <v/>
      </c>
    </row>
    <row r="196" spans="2:13" ht="22.5" customHeight="1">
      <c r="B196" s="131">
        <f t="shared" si="20"/>
        <v>193</v>
      </c>
      <c r="C196" s="132" t="str">
        <f t="shared" ca="1" si="21"/>
        <v/>
      </c>
      <c r="D196" s="132" t="str">
        <f t="shared" ca="1" si="22"/>
        <v/>
      </c>
      <c r="E196" s="132" t="str">
        <f t="shared" ca="1" si="23"/>
        <v/>
      </c>
      <c r="F196" s="132" t="str">
        <f t="shared" ca="1" si="24"/>
        <v/>
      </c>
      <c r="G196" s="133" t="str">
        <f t="shared" ca="1" si="25"/>
        <v/>
      </c>
      <c r="H196" s="133" t="str">
        <f ca="1">IF(OR($M196="国保連へ申請",$M196="都道府県へ直接申請"),IF(K196&gt;0,総括表!$E$14,""),"")</f>
        <v/>
      </c>
      <c r="I196" s="134" t="str">
        <f t="shared" ca="1" si="26"/>
        <v/>
      </c>
      <c r="J196" s="134" t="str">
        <f t="shared" ca="1" si="27"/>
        <v/>
      </c>
      <c r="K196" s="135" t="str">
        <f t="shared" ca="1" si="28"/>
        <v/>
      </c>
      <c r="L196" s="166"/>
      <c r="M196" s="157" t="str">
        <f t="shared" ca="1" si="29"/>
        <v/>
      </c>
    </row>
    <row r="197" spans="2:13" ht="22.5" customHeight="1">
      <c r="B197" s="131">
        <f t="shared" ref="B197:B260" si="30">ROW()-3</f>
        <v>194</v>
      </c>
      <c r="C197" s="132" t="str">
        <f t="shared" ref="C197:C260" ca="1" si="31">IF(OR($M197="国保連へ申請",$M197="都道府県へ直接申請"),IFERROR(INDIRECT("個票"&amp;$B197&amp;"！$L$4"),""),"")</f>
        <v/>
      </c>
      <c r="D197" s="132" t="str">
        <f t="shared" ref="D197:D260" ca="1" si="32">IF(OR($M197="国保連へ申請",$M197="都道府県へ直接申請"),IFERROR(ASC(INDIRECT("個票"&amp;$B197&amp;"！$AG$4")),""),"")</f>
        <v/>
      </c>
      <c r="E197" s="132" t="str">
        <f t="shared" ref="E197:E260" ca="1" si="33">IF(OR($M197="国保連へ申請",$M197="都道府県へ直接申請"),IFERROR(INDIRECT("個票"&amp;$B197&amp;"！$L$5"),""),"")</f>
        <v/>
      </c>
      <c r="F197" s="132" t="str">
        <f t="shared" ref="F197:F260" ca="1" si="34">IF(OR($M197="国保連へ申請",$M197="都道府県へ直接申請"),IFERROR(INDIRECT("個票"&amp;$B197&amp;"！$S$8"),""),"")</f>
        <v/>
      </c>
      <c r="G197" s="133" t="str">
        <f t="shared" ref="G197:G260" ca="1" si="35">IF(OR($M197="国保連へ申請",$M197="都道府県へ直接申請"),IFERROR(INDIRECT("個票"&amp;$B197&amp;"！$L$7"),""),"")</f>
        <v/>
      </c>
      <c r="H197" s="133" t="str">
        <f ca="1">IF(OR($M197="国保連へ申請",$M197="都道府県へ直接申請"),IF(K197&gt;0,総括表!$E$14,""),"")</f>
        <v/>
      </c>
      <c r="I197" s="134" t="str">
        <f t="shared" ref="I197:I260" ca="1" si="36">IF(OR($M197="国保連へ申請",$M197="都道府県へ直接申請"),IF(J197&lt;&gt;0,IFERROR(INDIRECT("個票"&amp;$B197&amp;"！$AA$11"),""),0),"")</f>
        <v/>
      </c>
      <c r="J197" s="134" t="str">
        <f t="shared" ref="J197:J260" ca="1" si="37">IF(OR($M197="国保連へ申請",$M197="都道府県へ直接申請"),IFERROR(INDIRECT("個票"&amp;$B197&amp;"！$AI$11"),""),"")</f>
        <v/>
      </c>
      <c r="K197" s="135" t="str">
        <f t="shared" ref="K197:K260" ca="1" si="38">IF(OR($M197="国保連へ申請",$M197="都道府県へ直接申請"),MIN(I197:J197),"")</f>
        <v/>
      </c>
      <c r="L197" s="166"/>
      <c r="M197" s="157" t="str">
        <f t="shared" ca="1" si="29"/>
        <v/>
      </c>
    </row>
    <row r="198" spans="2:13" ht="22.5" customHeight="1">
      <c r="B198" s="131">
        <f t="shared" si="30"/>
        <v>195</v>
      </c>
      <c r="C198" s="132" t="str">
        <f t="shared" ca="1" si="31"/>
        <v/>
      </c>
      <c r="D198" s="132" t="str">
        <f t="shared" ca="1" si="32"/>
        <v/>
      </c>
      <c r="E198" s="132" t="str">
        <f t="shared" ca="1" si="33"/>
        <v/>
      </c>
      <c r="F198" s="132" t="str">
        <f t="shared" ca="1" si="34"/>
        <v/>
      </c>
      <c r="G198" s="133" t="str">
        <f t="shared" ca="1" si="35"/>
        <v/>
      </c>
      <c r="H198" s="133" t="str">
        <f ca="1">IF(OR($M198="国保連へ申請",$M198="都道府県へ直接申請"),IF(K198&gt;0,総括表!$E$14,""),"")</f>
        <v/>
      </c>
      <c r="I198" s="134" t="str">
        <f t="shared" ca="1" si="36"/>
        <v/>
      </c>
      <c r="J198" s="134" t="str">
        <f t="shared" ca="1" si="37"/>
        <v/>
      </c>
      <c r="K198" s="135" t="str">
        <f t="shared" ca="1" si="38"/>
        <v/>
      </c>
      <c r="L198" s="166"/>
      <c r="M198" s="157" t="str">
        <f t="shared" ref="M198:M261" ca="1" si="39">IFERROR(INDIRECT("個票"&amp;$B198&amp;"！$AP$36"),"")</f>
        <v/>
      </c>
    </row>
    <row r="199" spans="2:13" ht="22.5" customHeight="1">
      <c r="B199" s="131">
        <f t="shared" si="30"/>
        <v>196</v>
      </c>
      <c r="C199" s="132" t="str">
        <f t="shared" ca="1" si="31"/>
        <v/>
      </c>
      <c r="D199" s="132" t="str">
        <f t="shared" ca="1" si="32"/>
        <v/>
      </c>
      <c r="E199" s="132" t="str">
        <f t="shared" ca="1" si="33"/>
        <v/>
      </c>
      <c r="F199" s="132" t="str">
        <f t="shared" ca="1" si="34"/>
        <v/>
      </c>
      <c r="G199" s="133" t="str">
        <f t="shared" ca="1" si="35"/>
        <v/>
      </c>
      <c r="H199" s="133" t="str">
        <f ca="1">IF(OR($M199="国保連へ申請",$M199="都道府県へ直接申請"),IF(K199&gt;0,総括表!$E$14,""),"")</f>
        <v/>
      </c>
      <c r="I199" s="134" t="str">
        <f t="shared" ca="1" si="36"/>
        <v/>
      </c>
      <c r="J199" s="134" t="str">
        <f t="shared" ca="1" si="37"/>
        <v/>
      </c>
      <c r="K199" s="135" t="str">
        <f t="shared" ca="1" si="38"/>
        <v/>
      </c>
      <c r="L199" s="166"/>
      <c r="M199" s="157" t="str">
        <f t="shared" ca="1" si="39"/>
        <v/>
      </c>
    </row>
    <row r="200" spans="2:13" ht="22.5" customHeight="1">
      <c r="B200" s="131">
        <f t="shared" si="30"/>
        <v>197</v>
      </c>
      <c r="C200" s="132" t="str">
        <f t="shared" ca="1" si="31"/>
        <v/>
      </c>
      <c r="D200" s="132" t="str">
        <f t="shared" ca="1" si="32"/>
        <v/>
      </c>
      <c r="E200" s="132" t="str">
        <f t="shared" ca="1" si="33"/>
        <v/>
      </c>
      <c r="F200" s="132" t="str">
        <f t="shared" ca="1" si="34"/>
        <v/>
      </c>
      <c r="G200" s="133" t="str">
        <f t="shared" ca="1" si="35"/>
        <v/>
      </c>
      <c r="H200" s="133" t="str">
        <f ca="1">IF(OR($M200="国保連へ申請",$M200="都道府県へ直接申請"),IF(K200&gt;0,総括表!$E$14,""),"")</f>
        <v/>
      </c>
      <c r="I200" s="134" t="str">
        <f t="shared" ca="1" si="36"/>
        <v/>
      </c>
      <c r="J200" s="134" t="str">
        <f t="shared" ca="1" si="37"/>
        <v/>
      </c>
      <c r="K200" s="135" t="str">
        <f t="shared" ca="1" si="38"/>
        <v/>
      </c>
      <c r="L200" s="166"/>
      <c r="M200" s="157" t="str">
        <f t="shared" ca="1" si="39"/>
        <v/>
      </c>
    </row>
    <row r="201" spans="2:13" ht="22.5" customHeight="1">
      <c r="B201" s="131">
        <f t="shared" si="30"/>
        <v>198</v>
      </c>
      <c r="C201" s="132" t="str">
        <f t="shared" ca="1" si="31"/>
        <v/>
      </c>
      <c r="D201" s="132" t="str">
        <f t="shared" ca="1" si="32"/>
        <v/>
      </c>
      <c r="E201" s="132" t="str">
        <f t="shared" ca="1" si="33"/>
        <v/>
      </c>
      <c r="F201" s="132" t="str">
        <f t="shared" ca="1" si="34"/>
        <v/>
      </c>
      <c r="G201" s="133" t="str">
        <f t="shared" ca="1" si="35"/>
        <v/>
      </c>
      <c r="H201" s="133" t="str">
        <f ca="1">IF(OR($M201="国保連へ申請",$M201="都道府県へ直接申請"),IF(K201&gt;0,総括表!$E$14,""),"")</f>
        <v/>
      </c>
      <c r="I201" s="134" t="str">
        <f t="shared" ca="1" si="36"/>
        <v/>
      </c>
      <c r="J201" s="134" t="str">
        <f t="shared" ca="1" si="37"/>
        <v/>
      </c>
      <c r="K201" s="135" t="str">
        <f t="shared" ca="1" si="38"/>
        <v/>
      </c>
      <c r="L201" s="166"/>
      <c r="M201" s="157" t="str">
        <f t="shared" ca="1" si="39"/>
        <v/>
      </c>
    </row>
    <row r="202" spans="2:13" ht="22.5" customHeight="1">
      <c r="B202" s="131">
        <f t="shared" si="30"/>
        <v>199</v>
      </c>
      <c r="C202" s="132" t="str">
        <f t="shared" ca="1" si="31"/>
        <v/>
      </c>
      <c r="D202" s="132" t="str">
        <f t="shared" ca="1" si="32"/>
        <v/>
      </c>
      <c r="E202" s="132" t="str">
        <f t="shared" ca="1" si="33"/>
        <v/>
      </c>
      <c r="F202" s="132" t="str">
        <f t="shared" ca="1" si="34"/>
        <v/>
      </c>
      <c r="G202" s="133" t="str">
        <f t="shared" ca="1" si="35"/>
        <v/>
      </c>
      <c r="H202" s="133" t="str">
        <f ca="1">IF(OR($M202="国保連へ申請",$M202="都道府県へ直接申請"),IF(K202&gt;0,総括表!$E$14,""),"")</f>
        <v/>
      </c>
      <c r="I202" s="134" t="str">
        <f t="shared" ca="1" si="36"/>
        <v/>
      </c>
      <c r="J202" s="134" t="str">
        <f t="shared" ca="1" si="37"/>
        <v/>
      </c>
      <c r="K202" s="135" t="str">
        <f t="shared" ca="1" si="38"/>
        <v/>
      </c>
      <c r="L202" s="166"/>
      <c r="M202" s="157" t="str">
        <f t="shared" ca="1" si="39"/>
        <v/>
      </c>
    </row>
    <row r="203" spans="2:13" ht="22.5" customHeight="1">
      <c r="B203" s="131">
        <f t="shared" si="30"/>
        <v>200</v>
      </c>
      <c r="C203" s="132" t="str">
        <f t="shared" ca="1" si="31"/>
        <v/>
      </c>
      <c r="D203" s="132" t="str">
        <f t="shared" ca="1" si="32"/>
        <v/>
      </c>
      <c r="E203" s="132" t="str">
        <f t="shared" ca="1" si="33"/>
        <v/>
      </c>
      <c r="F203" s="132" t="str">
        <f t="shared" ca="1" si="34"/>
        <v/>
      </c>
      <c r="G203" s="133" t="str">
        <f t="shared" ca="1" si="35"/>
        <v/>
      </c>
      <c r="H203" s="133" t="str">
        <f ca="1">IF(OR($M203="国保連へ申請",$M203="都道府県へ直接申請"),IF(K203&gt;0,総括表!$E$14,""),"")</f>
        <v/>
      </c>
      <c r="I203" s="134" t="str">
        <f t="shared" ca="1" si="36"/>
        <v/>
      </c>
      <c r="J203" s="134" t="str">
        <f t="shared" ca="1" si="37"/>
        <v/>
      </c>
      <c r="K203" s="135" t="str">
        <f t="shared" ca="1" si="38"/>
        <v/>
      </c>
      <c r="L203" s="166"/>
      <c r="M203" s="157" t="str">
        <f t="shared" ca="1" si="39"/>
        <v/>
      </c>
    </row>
    <row r="204" spans="2:13" ht="22.5" customHeight="1">
      <c r="B204" s="131">
        <f t="shared" si="30"/>
        <v>201</v>
      </c>
      <c r="C204" s="132" t="str">
        <f t="shared" ca="1" si="31"/>
        <v/>
      </c>
      <c r="D204" s="132" t="str">
        <f t="shared" ca="1" si="32"/>
        <v/>
      </c>
      <c r="E204" s="132" t="str">
        <f t="shared" ca="1" si="33"/>
        <v/>
      </c>
      <c r="F204" s="132" t="str">
        <f t="shared" ca="1" si="34"/>
        <v/>
      </c>
      <c r="G204" s="133" t="str">
        <f t="shared" ca="1" si="35"/>
        <v/>
      </c>
      <c r="H204" s="133" t="str">
        <f ca="1">IF(OR($M204="国保連へ申請",$M204="都道府県へ直接申請"),IF(K204&gt;0,総括表!$E$14,""),"")</f>
        <v/>
      </c>
      <c r="I204" s="134" t="str">
        <f t="shared" ca="1" si="36"/>
        <v/>
      </c>
      <c r="J204" s="134" t="str">
        <f t="shared" ca="1" si="37"/>
        <v/>
      </c>
      <c r="K204" s="135" t="str">
        <f t="shared" ca="1" si="38"/>
        <v/>
      </c>
      <c r="L204" s="166"/>
      <c r="M204" s="157" t="str">
        <f t="shared" ca="1" si="39"/>
        <v/>
      </c>
    </row>
    <row r="205" spans="2:13" ht="22.5" customHeight="1">
      <c r="B205" s="131">
        <f t="shared" si="30"/>
        <v>202</v>
      </c>
      <c r="C205" s="132" t="str">
        <f t="shared" ca="1" si="31"/>
        <v/>
      </c>
      <c r="D205" s="132" t="str">
        <f t="shared" ca="1" si="32"/>
        <v/>
      </c>
      <c r="E205" s="132" t="str">
        <f t="shared" ca="1" si="33"/>
        <v/>
      </c>
      <c r="F205" s="132" t="str">
        <f t="shared" ca="1" si="34"/>
        <v/>
      </c>
      <c r="G205" s="133" t="str">
        <f t="shared" ca="1" si="35"/>
        <v/>
      </c>
      <c r="H205" s="133" t="str">
        <f ca="1">IF(OR($M205="国保連へ申請",$M205="都道府県へ直接申請"),IF(K205&gt;0,総括表!$E$14,""),"")</f>
        <v/>
      </c>
      <c r="I205" s="134" t="str">
        <f t="shared" ca="1" si="36"/>
        <v/>
      </c>
      <c r="J205" s="134" t="str">
        <f t="shared" ca="1" si="37"/>
        <v/>
      </c>
      <c r="K205" s="135" t="str">
        <f t="shared" ca="1" si="38"/>
        <v/>
      </c>
      <c r="L205" s="166"/>
      <c r="M205" s="157" t="str">
        <f t="shared" ca="1" si="39"/>
        <v/>
      </c>
    </row>
    <row r="206" spans="2:13" ht="22.5" customHeight="1">
      <c r="B206" s="131">
        <f t="shared" si="30"/>
        <v>203</v>
      </c>
      <c r="C206" s="132" t="str">
        <f t="shared" ca="1" si="31"/>
        <v/>
      </c>
      <c r="D206" s="132" t="str">
        <f t="shared" ca="1" si="32"/>
        <v/>
      </c>
      <c r="E206" s="132" t="str">
        <f t="shared" ca="1" si="33"/>
        <v/>
      </c>
      <c r="F206" s="132" t="str">
        <f t="shared" ca="1" si="34"/>
        <v/>
      </c>
      <c r="G206" s="133" t="str">
        <f t="shared" ca="1" si="35"/>
        <v/>
      </c>
      <c r="H206" s="133" t="str">
        <f ca="1">IF(OR($M206="国保連へ申請",$M206="都道府県へ直接申請"),IF(K206&gt;0,総括表!$E$14,""),"")</f>
        <v/>
      </c>
      <c r="I206" s="134" t="str">
        <f t="shared" ca="1" si="36"/>
        <v/>
      </c>
      <c r="J206" s="134" t="str">
        <f t="shared" ca="1" si="37"/>
        <v/>
      </c>
      <c r="K206" s="135" t="str">
        <f t="shared" ca="1" si="38"/>
        <v/>
      </c>
      <c r="L206" s="166"/>
      <c r="M206" s="157" t="str">
        <f t="shared" ca="1" si="39"/>
        <v/>
      </c>
    </row>
    <row r="207" spans="2:13" ht="22.5" customHeight="1">
      <c r="B207" s="131">
        <f t="shared" si="30"/>
        <v>204</v>
      </c>
      <c r="C207" s="132" t="str">
        <f t="shared" ca="1" si="31"/>
        <v/>
      </c>
      <c r="D207" s="132" t="str">
        <f t="shared" ca="1" si="32"/>
        <v/>
      </c>
      <c r="E207" s="132" t="str">
        <f t="shared" ca="1" si="33"/>
        <v/>
      </c>
      <c r="F207" s="132" t="str">
        <f t="shared" ca="1" si="34"/>
        <v/>
      </c>
      <c r="G207" s="133" t="str">
        <f t="shared" ca="1" si="35"/>
        <v/>
      </c>
      <c r="H207" s="133" t="str">
        <f ca="1">IF(OR($M207="国保連へ申請",$M207="都道府県へ直接申請"),IF(K207&gt;0,総括表!$E$14,""),"")</f>
        <v/>
      </c>
      <c r="I207" s="134" t="str">
        <f t="shared" ca="1" si="36"/>
        <v/>
      </c>
      <c r="J207" s="134" t="str">
        <f t="shared" ca="1" si="37"/>
        <v/>
      </c>
      <c r="K207" s="135" t="str">
        <f t="shared" ca="1" si="38"/>
        <v/>
      </c>
      <c r="L207" s="166"/>
      <c r="M207" s="157" t="str">
        <f t="shared" ca="1" si="39"/>
        <v/>
      </c>
    </row>
    <row r="208" spans="2:13" ht="22.5" customHeight="1">
      <c r="B208" s="131">
        <f t="shared" si="30"/>
        <v>205</v>
      </c>
      <c r="C208" s="132" t="str">
        <f t="shared" ca="1" si="31"/>
        <v/>
      </c>
      <c r="D208" s="132" t="str">
        <f t="shared" ca="1" si="32"/>
        <v/>
      </c>
      <c r="E208" s="132" t="str">
        <f t="shared" ca="1" si="33"/>
        <v/>
      </c>
      <c r="F208" s="132" t="str">
        <f t="shared" ca="1" si="34"/>
        <v/>
      </c>
      <c r="G208" s="133" t="str">
        <f t="shared" ca="1" si="35"/>
        <v/>
      </c>
      <c r="H208" s="133" t="str">
        <f ca="1">IF(OR($M208="国保連へ申請",$M208="都道府県へ直接申請"),IF(K208&gt;0,総括表!$E$14,""),"")</f>
        <v/>
      </c>
      <c r="I208" s="134" t="str">
        <f t="shared" ca="1" si="36"/>
        <v/>
      </c>
      <c r="J208" s="134" t="str">
        <f t="shared" ca="1" si="37"/>
        <v/>
      </c>
      <c r="K208" s="135" t="str">
        <f t="shared" ca="1" si="38"/>
        <v/>
      </c>
      <c r="L208" s="166"/>
      <c r="M208" s="157" t="str">
        <f t="shared" ca="1" si="39"/>
        <v/>
      </c>
    </row>
    <row r="209" spans="2:13" ht="22.5" customHeight="1">
      <c r="B209" s="131">
        <f t="shared" si="30"/>
        <v>206</v>
      </c>
      <c r="C209" s="132" t="str">
        <f t="shared" ca="1" si="31"/>
        <v/>
      </c>
      <c r="D209" s="132" t="str">
        <f t="shared" ca="1" si="32"/>
        <v/>
      </c>
      <c r="E209" s="132" t="str">
        <f t="shared" ca="1" si="33"/>
        <v/>
      </c>
      <c r="F209" s="132" t="str">
        <f t="shared" ca="1" si="34"/>
        <v/>
      </c>
      <c r="G209" s="133" t="str">
        <f t="shared" ca="1" si="35"/>
        <v/>
      </c>
      <c r="H209" s="133" t="str">
        <f ca="1">IF(OR($M209="国保連へ申請",$M209="都道府県へ直接申請"),IF(K209&gt;0,総括表!$E$14,""),"")</f>
        <v/>
      </c>
      <c r="I209" s="134" t="str">
        <f t="shared" ca="1" si="36"/>
        <v/>
      </c>
      <c r="J209" s="134" t="str">
        <f t="shared" ca="1" si="37"/>
        <v/>
      </c>
      <c r="K209" s="135" t="str">
        <f t="shared" ca="1" si="38"/>
        <v/>
      </c>
      <c r="L209" s="166"/>
      <c r="M209" s="157" t="str">
        <f t="shared" ca="1" si="39"/>
        <v/>
      </c>
    </row>
    <row r="210" spans="2:13" ht="22.5" customHeight="1">
      <c r="B210" s="131">
        <f t="shared" si="30"/>
        <v>207</v>
      </c>
      <c r="C210" s="132" t="str">
        <f t="shared" ca="1" si="31"/>
        <v/>
      </c>
      <c r="D210" s="132" t="str">
        <f t="shared" ca="1" si="32"/>
        <v/>
      </c>
      <c r="E210" s="132" t="str">
        <f t="shared" ca="1" si="33"/>
        <v/>
      </c>
      <c r="F210" s="132" t="str">
        <f t="shared" ca="1" si="34"/>
        <v/>
      </c>
      <c r="G210" s="133" t="str">
        <f t="shared" ca="1" si="35"/>
        <v/>
      </c>
      <c r="H210" s="133" t="str">
        <f ca="1">IF(OR($M210="国保連へ申請",$M210="都道府県へ直接申請"),IF(K210&gt;0,総括表!$E$14,""),"")</f>
        <v/>
      </c>
      <c r="I210" s="134" t="str">
        <f t="shared" ca="1" si="36"/>
        <v/>
      </c>
      <c r="J210" s="134" t="str">
        <f t="shared" ca="1" si="37"/>
        <v/>
      </c>
      <c r="K210" s="135" t="str">
        <f t="shared" ca="1" si="38"/>
        <v/>
      </c>
      <c r="L210" s="166"/>
      <c r="M210" s="157" t="str">
        <f t="shared" ca="1" si="39"/>
        <v/>
      </c>
    </row>
    <row r="211" spans="2:13" ht="22.5" customHeight="1">
      <c r="B211" s="131">
        <f t="shared" si="30"/>
        <v>208</v>
      </c>
      <c r="C211" s="132" t="str">
        <f t="shared" ca="1" si="31"/>
        <v/>
      </c>
      <c r="D211" s="132" t="str">
        <f t="shared" ca="1" si="32"/>
        <v/>
      </c>
      <c r="E211" s="132" t="str">
        <f t="shared" ca="1" si="33"/>
        <v/>
      </c>
      <c r="F211" s="132" t="str">
        <f t="shared" ca="1" si="34"/>
        <v/>
      </c>
      <c r="G211" s="133" t="str">
        <f t="shared" ca="1" si="35"/>
        <v/>
      </c>
      <c r="H211" s="133" t="str">
        <f ca="1">IF(OR($M211="国保連へ申請",$M211="都道府県へ直接申請"),IF(K211&gt;0,総括表!$E$14,""),"")</f>
        <v/>
      </c>
      <c r="I211" s="134" t="str">
        <f t="shared" ca="1" si="36"/>
        <v/>
      </c>
      <c r="J211" s="134" t="str">
        <f t="shared" ca="1" si="37"/>
        <v/>
      </c>
      <c r="K211" s="135" t="str">
        <f t="shared" ca="1" si="38"/>
        <v/>
      </c>
      <c r="L211" s="166"/>
      <c r="M211" s="157" t="str">
        <f t="shared" ca="1" si="39"/>
        <v/>
      </c>
    </row>
    <row r="212" spans="2:13" ht="22.5" customHeight="1">
      <c r="B212" s="131">
        <f t="shared" si="30"/>
        <v>209</v>
      </c>
      <c r="C212" s="132" t="str">
        <f t="shared" ca="1" si="31"/>
        <v/>
      </c>
      <c r="D212" s="132" t="str">
        <f t="shared" ca="1" si="32"/>
        <v/>
      </c>
      <c r="E212" s="132" t="str">
        <f t="shared" ca="1" si="33"/>
        <v/>
      </c>
      <c r="F212" s="132" t="str">
        <f t="shared" ca="1" si="34"/>
        <v/>
      </c>
      <c r="G212" s="133" t="str">
        <f t="shared" ca="1" si="35"/>
        <v/>
      </c>
      <c r="H212" s="133" t="str">
        <f ca="1">IF(OR($M212="国保連へ申請",$M212="都道府県へ直接申請"),IF(K212&gt;0,総括表!$E$14,""),"")</f>
        <v/>
      </c>
      <c r="I212" s="134" t="str">
        <f t="shared" ca="1" si="36"/>
        <v/>
      </c>
      <c r="J212" s="134" t="str">
        <f t="shared" ca="1" si="37"/>
        <v/>
      </c>
      <c r="K212" s="135" t="str">
        <f t="shared" ca="1" si="38"/>
        <v/>
      </c>
      <c r="L212" s="166"/>
      <c r="M212" s="157" t="str">
        <f t="shared" ca="1" si="39"/>
        <v/>
      </c>
    </row>
    <row r="213" spans="2:13" ht="22.5" customHeight="1">
      <c r="B213" s="131">
        <f t="shared" si="30"/>
        <v>210</v>
      </c>
      <c r="C213" s="132" t="str">
        <f t="shared" ca="1" si="31"/>
        <v/>
      </c>
      <c r="D213" s="132" t="str">
        <f t="shared" ca="1" si="32"/>
        <v/>
      </c>
      <c r="E213" s="132" t="str">
        <f t="shared" ca="1" si="33"/>
        <v/>
      </c>
      <c r="F213" s="132" t="str">
        <f t="shared" ca="1" si="34"/>
        <v/>
      </c>
      <c r="G213" s="133" t="str">
        <f t="shared" ca="1" si="35"/>
        <v/>
      </c>
      <c r="H213" s="133" t="str">
        <f ca="1">IF(OR($M213="国保連へ申請",$M213="都道府県へ直接申請"),IF(K213&gt;0,総括表!$E$14,""),"")</f>
        <v/>
      </c>
      <c r="I213" s="134" t="str">
        <f t="shared" ca="1" si="36"/>
        <v/>
      </c>
      <c r="J213" s="134" t="str">
        <f t="shared" ca="1" si="37"/>
        <v/>
      </c>
      <c r="K213" s="135" t="str">
        <f t="shared" ca="1" si="38"/>
        <v/>
      </c>
      <c r="L213" s="166"/>
      <c r="M213" s="157" t="str">
        <f t="shared" ca="1" si="39"/>
        <v/>
      </c>
    </row>
    <row r="214" spans="2:13" ht="22.5" customHeight="1">
      <c r="B214" s="131">
        <f t="shared" si="30"/>
        <v>211</v>
      </c>
      <c r="C214" s="132" t="str">
        <f t="shared" ca="1" si="31"/>
        <v/>
      </c>
      <c r="D214" s="132" t="str">
        <f t="shared" ca="1" si="32"/>
        <v/>
      </c>
      <c r="E214" s="132" t="str">
        <f t="shared" ca="1" si="33"/>
        <v/>
      </c>
      <c r="F214" s="132" t="str">
        <f t="shared" ca="1" si="34"/>
        <v/>
      </c>
      <c r="G214" s="133" t="str">
        <f t="shared" ca="1" si="35"/>
        <v/>
      </c>
      <c r="H214" s="133" t="str">
        <f ca="1">IF(OR($M214="国保連へ申請",$M214="都道府県へ直接申請"),IF(K214&gt;0,総括表!$E$14,""),"")</f>
        <v/>
      </c>
      <c r="I214" s="134" t="str">
        <f t="shared" ca="1" si="36"/>
        <v/>
      </c>
      <c r="J214" s="134" t="str">
        <f t="shared" ca="1" si="37"/>
        <v/>
      </c>
      <c r="K214" s="135" t="str">
        <f t="shared" ca="1" si="38"/>
        <v/>
      </c>
      <c r="L214" s="166"/>
      <c r="M214" s="157" t="str">
        <f t="shared" ca="1" si="39"/>
        <v/>
      </c>
    </row>
    <row r="215" spans="2:13" ht="22.5" customHeight="1">
      <c r="B215" s="131">
        <f t="shared" si="30"/>
        <v>212</v>
      </c>
      <c r="C215" s="132" t="str">
        <f t="shared" ca="1" si="31"/>
        <v/>
      </c>
      <c r="D215" s="132" t="str">
        <f t="shared" ca="1" si="32"/>
        <v/>
      </c>
      <c r="E215" s="132" t="str">
        <f t="shared" ca="1" si="33"/>
        <v/>
      </c>
      <c r="F215" s="132" t="str">
        <f t="shared" ca="1" si="34"/>
        <v/>
      </c>
      <c r="G215" s="133" t="str">
        <f t="shared" ca="1" si="35"/>
        <v/>
      </c>
      <c r="H215" s="133" t="str">
        <f ca="1">IF(OR($M215="国保連へ申請",$M215="都道府県へ直接申請"),IF(K215&gt;0,総括表!$E$14,""),"")</f>
        <v/>
      </c>
      <c r="I215" s="134" t="str">
        <f t="shared" ca="1" si="36"/>
        <v/>
      </c>
      <c r="J215" s="134" t="str">
        <f t="shared" ca="1" si="37"/>
        <v/>
      </c>
      <c r="K215" s="135" t="str">
        <f t="shared" ca="1" si="38"/>
        <v/>
      </c>
      <c r="L215" s="166"/>
      <c r="M215" s="157" t="str">
        <f t="shared" ca="1" si="39"/>
        <v/>
      </c>
    </row>
    <row r="216" spans="2:13" ht="22.5" customHeight="1">
      <c r="B216" s="131">
        <f t="shared" si="30"/>
        <v>213</v>
      </c>
      <c r="C216" s="132" t="str">
        <f t="shared" ca="1" si="31"/>
        <v/>
      </c>
      <c r="D216" s="132" t="str">
        <f t="shared" ca="1" si="32"/>
        <v/>
      </c>
      <c r="E216" s="132" t="str">
        <f t="shared" ca="1" si="33"/>
        <v/>
      </c>
      <c r="F216" s="132" t="str">
        <f t="shared" ca="1" si="34"/>
        <v/>
      </c>
      <c r="G216" s="133" t="str">
        <f t="shared" ca="1" si="35"/>
        <v/>
      </c>
      <c r="H216" s="133" t="str">
        <f ca="1">IF(OR($M216="国保連へ申請",$M216="都道府県へ直接申請"),IF(K216&gt;0,総括表!$E$14,""),"")</f>
        <v/>
      </c>
      <c r="I216" s="134" t="str">
        <f t="shared" ca="1" si="36"/>
        <v/>
      </c>
      <c r="J216" s="134" t="str">
        <f t="shared" ca="1" si="37"/>
        <v/>
      </c>
      <c r="K216" s="135" t="str">
        <f t="shared" ca="1" si="38"/>
        <v/>
      </c>
      <c r="L216" s="166"/>
      <c r="M216" s="157" t="str">
        <f t="shared" ca="1" si="39"/>
        <v/>
      </c>
    </row>
    <row r="217" spans="2:13" ht="22.5" customHeight="1">
      <c r="B217" s="131">
        <f t="shared" si="30"/>
        <v>214</v>
      </c>
      <c r="C217" s="132" t="str">
        <f t="shared" ca="1" si="31"/>
        <v/>
      </c>
      <c r="D217" s="132" t="str">
        <f t="shared" ca="1" si="32"/>
        <v/>
      </c>
      <c r="E217" s="132" t="str">
        <f t="shared" ca="1" si="33"/>
        <v/>
      </c>
      <c r="F217" s="132" t="str">
        <f t="shared" ca="1" si="34"/>
        <v/>
      </c>
      <c r="G217" s="133" t="str">
        <f t="shared" ca="1" si="35"/>
        <v/>
      </c>
      <c r="H217" s="133" t="str">
        <f ca="1">IF(OR($M217="国保連へ申請",$M217="都道府県へ直接申請"),IF(K217&gt;0,総括表!$E$14,""),"")</f>
        <v/>
      </c>
      <c r="I217" s="134" t="str">
        <f t="shared" ca="1" si="36"/>
        <v/>
      </c>
      <c r="J217" s="134" t="str">
        <f t="shared" ca="1" si="37"/>
        <v/>
      </c>
      <c r="K217" s="135" t="str">
        <f t="shared" ca="1" si="38"/>
        <v/>
      </c>
      <c r="L217" s="166"/>
      <c r="M217" s="157" t="str">
        <f t="shared" ca="1" si="39"/>
        <v/>
      </c>
    </row>
    <row r="218" spans="2:13" ht="22.5" customHeight="1">
      <c r="B218" s="131">
        <f t="shared" si="30"/>
        <v>215</v>
      </c>
      <c r="C218" s="132" t="str">
        <f t="shared" ca="1" si="31"/>
        <v/>
      </c>
      <c r="D218" s="132" t="str">
        <f t="shared" ca="1" si="32"/>
        <v/>
      </c>
      <c r="E218" s="132" t="str">
        <f t="shared" ca="1" si="33"/>
        <v/>
      </c>
      <c r="F218" s="132" t="str">
        <f t="shared" ca="1" si="34"/>
        <v/>
      </c>
      <c r="G218" s="133" t="str">
        <f t="shared" ca="1" si="35"/>
        <v/>
      </c>
      <c r="H218" s="133" t="str">
        <f ca="1">IF(OR($M218="国保連へ申請",$M218="都道府県へ直接申請"),IF(K218&gt;0,総括表!$E$14,""),"")</f>
        <v/>
      </c>
      <c r="I218" s="134" t="str">
        <f t="shared" ca="1" si="36"/>
        <v/>
      </c>
      <c r="J218" s="134" t="str">
        <f t="shared" ca="1" si="37"/>
        <v/>
      </c>
      <c r="K218" s="135" t="str">
        <f t="shared" ca="1" si="38"/>
        <v/>
      </c>
      <c r="L218" s="166"/>
      <c r="M218" s="157" t="str">
        <f t="shared" ca="1" si="39"/>
        <v/>
      </c>
    </row>
    <row r="219" spans="2:13" ht="22.5" customHeight="1">
      <c r="B219" s="131">
        <f t="shared" si="30"/>
        <v>216</v>
      </c>
      <c r="C219" s="132" t="str">
        <f t="shared" ca="1" si="31"/>
        <v/>
      </c>
      <c r="D219" s="132" t="str">
        <f t="shared" ca="1" si="32"/>
        <v/>
      </c>
      <c r="E219" s="132" t="str">
        <f t="shared" ca="1" si="33"/>
        <v/>
      </c>
      <c r="F219" s="132" t="str">
        <f t="shared" ca="1" si="34"/>
        <v/>
      </c>
      <c r="G219" s="133" t="str">
        <f t="shared" ca="1" si="35"/>
        <v/>
      </c>
      <c r="H219" s="133" t="str">
        <f ca="1">IF(OR($M219="国保連へ申請",$M219="都道府県へ直接申請"),IF(K219&gt;0,総括表!$E$14,""),"")</f>
        <v/>
      </c>
      <c r="I219" s="134" t="str">
        <f t="shared" ca="1" si="36"/>
        <v/>
      </c>
      <c r="J219" s="134" t="str">
        <f t="shared" ca="1" si="37"/>
        <v/>
      </c>
      <c r="K219" s="135" t="str">
        <f t="shared" ca="1" si="38"/>
        <v/>
      </c>
      <c r="L219" s="166"/>
      <c r="M219" s="157" t="str">
        <f t="shared" ca="1" si="39"/>
        <v/>
      </c>
    </row>
    <row r="220" spans="2:13" ht="22.5" customHeight="1">
      <c r="B220" s="131">
        <f t="shared" si="30"/>
        <v>217</v>
      </c>
      <c r="C220" s="132" t="str">
        <f t="shared" ca="1" si="31"/>
        <v/>
      </c>
      <c r="D220" s="132" t="str">
        <f t="shared" ca="1" si="32"/>
        <v/>
      </c>
      <c r="E220" s="132" t="str">
        <f t="shared" ca="1" si="33"/>
        <v/>
      </c>
      <c r="F220" s="132" t="str">
        <f t="shared" ca="1" si="34"/>
        <v/>
      </c>
      <c r="G220" s="133" t="str">
        <f t="shared" ca="1" si="35"/>
        <v/>
      </c>
      <c r="H220" s="133" t="str">
        <f ca="1">IF(OR($M220="国保連へ申請",$M220="都道府県へ直接申請"),IF(K220&gt;0,総括表!$E$14,""),"")</f>
        <v/>
      </c>
      <c r="I220" s="134" t="str">
        <f t="shared" ca="1" si="36"/>
        <v/>
      </c>
      <c r="J220" s="134" t="str">
        <f t="shared" ca="1" si="37"/>
        <v/>
      </c>
      <c r="K220" s="135" t="str">
        <f t="shared" ca="1" si="38"/>
        <v/>
      </c>
      <c r="L220" s="166"/>
      <c r="M220" s="157" t="str">
        <f t="shared" ca="1" si="39"/>
        <v/>
      </c>
    </row>
    <row r="221" spans="2:13" ht="22.5" customHeight="1">
      <c r="B221" s="131">
        <f t="shared" si="30"/>
        <v>218</v>
      </c>
      <c r="C221" s="132" t="str">
        <f t="shared" ca="1" si="31"/>
        <v/>
      </c>
      <c r="D221" s="132" t="str">
        <f t="shared" ca="1" si="32"/>
        <v/>
      </c>
      <c r="E221" s="132" t="str">
        <f t="shared" ca="1" si="33"/>
        <v/>
      </c>
      <c r="F221" s="132" t="str">
        <f t="shared" ca="1" si="34"/>
        <v/>
      </c>
      <c r="G221" s="133" t="str">
        <f t="shared" ca="1" si="35"/>
        <v/>
      </c>
      <c r="H221" s="133" t="str">
        <f ca="1">IF(OR($M221="国保連へ申請",$M221="都道府県へ直接申請"),IF(K221&gt;0,総括表!$E$14,""),"")</f>
        <v/>
      </c>
      <c r="I221" s="134" t="str">
        <f t="shared" ca="1" si="36"/>
        <v/>
      </c>
      <c r="J221" s="134" t="str">
        <f t="shared" ca="1" si="37"/>
        <v/>
      </c>
      <c r="K221" s="135" t="str">
        <f t="shared" ca="1" si="38"/>
        <v/>
      </c>
      <c r="L221" s="166"/>
      <c r="M221" s="157" t="str">
        <f t="shared" ca="1" si="39"/>
        <v/>
      </c>
    </row>
    <row r="222" spans="2:13" ht="22.5" customHeight="1">
      <c r="B222" s="131">
        <f t="shared" si="30"/>
        <v>219</v>
      </c>
      <c r="C222" s="132" t="str">
        <f t="shared" ca="1" si="31"/>
        <v/>
      </c>
      <c r="D222" s="132" t="str">
        <f t="shared" ca="1" si="32"/>
        <v/>
      </c>
      <c r="E222" s="132" t="str">
        <f t="shared" ca="1" si="33"/>
        <v/>
      </c>
      <c r="F222" s="132" t="str">
        <f t="shared" ca="1" si="34"/>
        <v/>
      </c>
      <c r="G222" s="133" t="str">
        <f t="shared" ca="1" si="35"/>
        <v/>
      </c>
      <c r="H222" s="133" t="str">
        <f ca="1">IF(OR($M222="国保連へ申請",$M222="都道府県へ直接申請"),IF(K222&gt;0,総括表!$E$14,""),"")</f>
        <v/>
      </c>
      <c r="I222" s="134" t="str">
        <f t="shared" ca="1" si="36"/>
        <v/>
      </c>
      <c r="J222" s="134" t="str">
        <f t="shared" ca="1" si="37"/>
        <v/>
      </c>
      <c r="K222" s="135" t="str">
        <f t="shared" ca="1" si="38"/>
        <v/>
      </c>
      <c r="L222" s="166"/>
      <c r="M222" s="157" t="str">
        <f t="shared" ca="1" si="39"/>
        <v/>
      </c>
    </row>
    <row r="223" spans="2:13" ht="22.5" customHeight="1">
      <c r="B223" s="131">
        <f t="shared" si="30"/>
        <v>220</v>
      </c>
      <c r="C223" s="132" t="str">
        <f t="shared" ca="1" si="31"/>
        <v/>
      </c>
      <c r="D223" s="132" t="str">
        <f t="shared" ca="1" si="32"/>
        <v/>
      </c>
      <c r="E223" s="132" t="str">
        <f t="shared" ca="1" si="33"/>
        <v/>
      </c>
      <c r="F223" s="132" t="str">
        <f t="shared" ca="1" si="34"/>
        <v/>
      </c>
      <c r="G223" s="133" t="str">
        <f t="shared" ca="1" si="35"/>
        <v/>
      </c>
      <c r="H223" s="133" t="str">
        <f ca="1">IF(OR($M223="国保連へ申請",$M223="都道府県へ直接申請"),IF(K223&gt;0,総括表!$E$14,""),"")</f>
        <v/>
      </c>
      <c r="I223" s="134" t="str">
        <f t="shared" ca="1" si="36"/>
        <v/>
      </c>
      <c r="J223" s="134" t="str">
        <f t="shared" ca="1" si="37"/>
        <v/>
      </c>
      <c r="K223" s="135" t="str">
        <f t="shared" ca="1" si="38"/>
        <v/>
      </c>
      <c r="L223" s="166"/>
      <c r="M223" s="157" t="str">
        <f t="shared" ca="1" si="39"/>
        <v/>
      </c>
    </row>
    <row r="224" spans="2:13" ht="22.5" customHeight="1">
      <c r="B224" s="131">
        <f t="shared" si="30"/>
        <v>221</v>
      </c>
      <c r="C224" s="132" t="str">
        <f t="shared" ca="1" si="31"/>
        <v/>
      </c>
      <c r="D224" s="132" t="str">
        <f t="shared" ca="1" si="32"/>
        <v/>
      </c>
      <c r="E224" s="132" t="str">
        <f t="shared" ca="1" si="33"/>
        <v/>
      </c>
      <c r="F224" s="132" t="str">
        <f t="shared" ca="1" si="34"/>
        <v/>
      </c>
      <c r="G224" s="133" t="str">
        <f t="shared" ca="1" si="35"/>
        <v/>
      </c>
      <c r="H224" s="133" t="str">
        <f ca="1">IF(OR($M224="国保連へ申請",$M224="都道府県へ直接申請"),IF(K224&gt;0,総括表!$E$14,""),"")</f>
        <v/>
      </c>
      <c r="I224" s="134" t="str">
        <f t="shared" ca="1" si="36"/>
        <v/>
      </c>
      <c r="J224" s="134" t="str">
        <f t="shared" ca="1" si="37"/>
        <v/>
      </c>
      <c r="K224" s="135" t="str">
        <f t="shared" ca="1" si="38"/>
        <v/>
      </c>
      <c r="L224" s="166"/>
      <c r="M224" s="157" t="str">
        <f t="shared" ca="1" si="39"/>
        <v/>
      </c>
    </row>
    <row r="225" spans="2:13" ht="22.5" customHeight="1">
      <c r="B225" s="131">
        <f t="shared" si="30"/>
        <v>222</v>
      </c>
      <c r="C225" s="132" t="str">
        <f t="shared" ca="1" si="31"/>
        <v/>
      </c>
      <c r="D225" s="132" t="str">
        <f t="shared" ca="1" si="32"/>
        <v/>
      </c>
      <c r="E225" s="132" t="str">
        <f t="shared" ca="1" si="33"/>
        <v/>
      </c>
      <c r="F225" s="132" t="str">
        <f t="shared" ca="1" si="34"/>
        <v/>
      </c>
      <c r="G225" s="133" t="str">
        <f t="shared" ca="1" si="35"/>
        <v/>
      </c>
      <c r="H225" s="133" t="str">
        <f ca="1">IF(OR($M225="国保連へ申請",$M225="都道府県へ直接申請"),IF(K225&gt;0,総括表!$E$14,""),"")</f>
        <v/>
      </c>
      <c r="I225" s="134" t="str">
        <f t="shared" ca="1" si="36"/>
        <v/>
      </c>
      <c r="J225" s="134" t="str">
        <f t="shared" ca="1" si="37"/>
        <v/>
      </c>
      <c r="K225" s="135" t="str">
        <f t="shared" ca="1" si="38"/>
        <v/>
      </c>
      <c r="L225" s="166"/>
      <c r="M225" s="157" t="str">
        <f t="shared" ca="1" si="39"/>
        <v/>
      </c>
    </row>
    <row r="226" spans="2:13" ht="22.5" customHeight="1">
      <c r="B226" s="131">
        <f t="shared" si="30"/>
        <v>223</v>
      </c>
      <c r="C226" s="132" t="str">
        <f t="shared" ca="1" si="31"/>
        <v/>
      </c>
      <c r="D226" s="132" t="str">
        <f t="shared" ca="1" si="32"/>
        <v/>
      </c>
      <c r="E226" s="132" t="str">
        <f t="shared" ca="1" si="33"/>
        <v/>
      </c>
      <c r="F226" s="132" t="str">
        <f t="shared" ca="1" si="34"/>
        <v/>
      </c>
      <c r="G226" s="133" t="str">
        <f t="shared" ca="1" si="35"/>
        <v/>
      </c>
      <c r="H226" s="133" t="str">
        <f ca="1">IF(OR($M226="国保連へ申請",$M226="都道府県へ直接申請"),IF(K226&gt;0,総括表!$E$14,""),"")</f>
        <v/>
      </c>
      <c r="I226" s="134" t="str">
        <f t="shared" ca="1" si="36"/>
        <v/>
      </c>
      <c r="J226" s="134" t="str">
        <f t="shared" ca="1" si="37"/>
        <v/>
      </c>
      <c r="K226" s="135" t="str">
        <f t="shared" ca="1" si="38"/>
        <v/>
      </c>
      <c r="L226" s="166"/>
      <c r="M226" s="157" t="str">
        <f t="shared" ca="1" si="39"/>
        <v/>
      </c>
    </row>
    <row r="227" spans="2:13" ht="22.5" customHeight="1">
      <c r="B227" s="131">
        <f t="shared" si="30"/>
        <v>224</v>
      </c>
      <c r="C227" s="132" t="str">
        <f t="shared" ca="1" si="31"/>
        <v/>
      </c>
      <c r="D227" s="132" t="str">
        <f t="shared" ca="1" si="32"/>
        <v/>
      </c>
      <c r="E227" s="132" t="str">
        <f t="shared" ca="1" si="33"/>
        <v/>
      </c>
      <c r="F227" s="132" t="str">
        <f t="shared" ca="1" si="34"/>
        <v/>
      </c>
      <c r="G227" s="133" t="str">
        <f t="shared" ca="1" si="35"/>
        <v/>
      </c>
      <c r="H227" s="133" t="str">
        <f ca="1">IF(OR($M227="国保連へ申請",$M227="都道府県へ直接申請"),IF(K227&gt;0,総括表!$E$14,""),"")</f>
        <v/>
      </c>
      <c r="I227" s="134" t="str">
        <f t="shared" ca="1" si="36"/>
        <v/>
      </c>
      <c r="J227" s="134" t="str">
        <f t="shared" ca="1" si="37"/>
        <v/>
      </c>
      <c r="K227" s="135" t="str">
        <f t="shared" ca="1" si="38"/>
        <v/>
      </c>
      <c r="L227" s="166"/>
      <c r="M227" s="157" t="str">
        <f t="shared" ca="1" si="39"/>
        <v/>
      </c>
    </row>
    <row r="228" spans="2:13" ht="22.5" customHeight="1">
      <c r="B228" s="131">
        <f t="shared" si="30"/>
        <v>225</v>
      </c>
      <c r="C228" s="132" t="str">
        <f t="shared" ca="1" si="31"/>
        <v/>
      </c>
      <c r="D228" s="132" t="str">
        <f t="shared" ca="1" si="32"/>
        <v/>
      </c>
      <c r="E228" s="132" t="str">
        <f t="shared" ca="1" si="33"/>
        <v/>
      </c>
      <c r="F228" s="132" t="str">
        <f t="shared" ca="1" si="34"/>
        <v/>
      </c>
      <c r="G228" s="133" t="str">
        <f t="shared" ca="1" si="35"/>
        <v/>
      </c>
      <c r="H228" s="133" t="str">
        <f ca="1">IF(OR($M228="国保連へ申請",$M228="都道府県へ直接申請"),IF(K228&gt;0,総括表!$E$14,""),"")</f>
        <v/>
      </c>
      <c r="I228" s="134" t="str">
        <f t="shared" ca="1" si="36"/>
        <v/>
      </c>
      <c r="J228" s="134" t="str">
        <f t="shared" ca="1" si="37"/>
        <v/>
      </c>
      <c r="K228" s="135" t="str">
        <f t="shared" ca="1" si="38"/>
        <v/>
      </c>
      <c r="L228" s="166"/>
      <c r="M228" s="157" t="str">
        <f t="shared" ca="1" si="39"/>
        <v/>
      </c>
    </row>
    <row r="229" spans="2:13" ht="22.5" customHeight="1">
      <c r="B229" s="131">
        <f t="shared" si="30"/>
        <v>226</v>
      </c>
      <c r="C229" s="132" t="str">
        <f t="shared" ca="1" si="31"/>
        <v/>
      </c>
      <c r="D229" s="132" t="str">
        <f t="shared" ca="1" si="32"/>
        <v/>
      </c>
      <c r="E229" s="132" t="str">
        <f t="shared" ca="1" si="33"/>
        <v/>
      </c>
      <c r="F229" s="132" t="str">
        <f t="shared" ca="1" si="34"/>
        <v/>
      </c>
      <c r="G229" s="133" t="str">
        <f t="shared" ca="1" si="35"/>
        <v/>
      </c>
      <c r="H229" s="133" t="str">
        <f ca="1">IF(OR($M229="国保連へ申請",$M229="都道府県へ直接申請"),IF(K229&gt;0,総括表!$E$14,""),"")</f>
        <v/>
      </c>
      <c r="I229" s="134" t="str">
        <f t="shared" ca="1" si="36"/>
        <v/>
      </c>
      <c r="J229" s="134" t="str">
        <f t="shared" ca="1" si="37"/>
        <v/>
      </c>
      <c r="K229" s="135" t="str">
        <f t="shared" ca="1" si="38"/>
        <v/>
      </c>
      <c r="L229" s="166"/>
      <c r="M229" s="157" t="str">
        <f t="shared" ca="1" si="39"/>
        <v/>
      </c>
    </row>
    <row r="230" spans="2:13" ht="22.5" customHeight="1">
      <c r="B230" s="131">
        <f t="shared" si="30"/>
        <v>227</v>
      </c>
      <c r="C230" s="132" t="str">
        <f t="shared" ca="1" si="31"/>
        <v/>
      </c>
      <c r="D230" s="132" t="str">
        <f t="shared" ca="1" si="32"/>
        <v/>
      </c>
      <c r="E230" s="132" t="str">
        <f t="shared" ca="1" si="33"/>
        <v/>
      </c>
      <c r="F230" s="132" t="str">
        <f t="shared" ca="1" si="34"/>
        <v/>
      </c>
      <c r="G230" s="133" t="str">
        <f t="shared" ca="1" si="35"/>
        <v/>
      </c>
      <c r="H230" s="133" t="str">
        <f ca="1">IF(OR($M230="国保連へ申請",$M230="都道府県へ直接申請"),IF(K230&gt;0,総括表!$E$14,""),"")</f>
        <v/>
      </c>
      <c r="I230" s="134" t="str">
        <f t="shared" ca="1" si="36"/>
        <v/>
      </c>
      <c r="J230" s="134" t="str">
        <f t="shared" ca="1" si="37"/>
        <v/>
      </c>
      <c r="K230" s="135" t="str">
        <f t="shared" ca="1" si="38"/>
        <v/>
      </c>
      <c r="L230" s="166"/>
      <c r="M230" s="157" t="str">
        <f t="shared" ca="1" si="39"/>
        <v/>
      </c>
    </row>
    <row r="231" spans="2:13" ht="22.5" customHeight="1">
      <c r="B231" s="131">
        <f t="shared" si="30"/>
        <v>228</v>
      </c>
      <c r="C231" s="132" t="str">
        <f t="shared" ca="1" si="31"/>
        <v/>
      </c>
      <c r="D231" s="132" t="str">
        <f t="shared" ca="1" si="32"/>
        <v/>
      </c>
      <c r="E231" s="132" t="str">
        <f t="shared" ca="1" si="33"/>
        <v/>
      </c>
      <c r="F231" s="132" t="str">
        <f t="shared" ca="1" si="34"/>
        <v/>
      </c>
      <c r="G231" s="133" t="str">
        <f t="shared" ca="1" si="35"/>
        <v/>
      </c>
      <c r="H231" s="133" t="str">
        <f ca="1">IF(OR($M231="国保連へ申請",$M231="都道府県へ直接申請"),IF(K231&gt;0,総括表!$E$14,""),"")</f>
        <v/>
      </c>
      <c r="I231" s="134" t="str">
        <f t="shared" ca="1" si="36"/>
        <v/>
      </c>
      <c r="J231" s="134" t="str">
        <f t="shared" ca="1" si="37"/>
        <v/>
      </c>
      <c r="K231" s="135" t="str">
        <f t="shared" ca="1" si="38"/>
        <v/>
      </c>
      <c r="L231" s="166"/>
      <c r="M231" s="157" t="str">
        <f t="shared" ca="1" si="39"/>
        <v/>
      </c>
    </row>
    <row r="232" spans="2:13" ht="22.5" customHeight="1">
      <c r="B232" s="131">
        <f t="shared" si="30"/>
        <v>229</v>
      </c>
      <c r="C232" s="132" t="str">
        <f t="shared" ca="1" si="31"/>
        <v/>
      </c>
      <c r="D232" s="132" t="str">
        <f t="shared" ca="1" si="32"/>
        <v/>
      </c>
      <c r="E232" s="132" t="str">
        <f t="shared" ca="1" si="33"/>
        <v/>
      </c>
      <c r="F232" s="132" t="str">
        <f t="shared" ca="1" si="34"/>
        <v/>
      </c>
      <c r="G232" s="133" t="str">
        <f t="shared" ca="1" si="35"/>
        <v/>
      </c>
      <c r="H232" s="133" t="str">
        <f ca="1">IF(OR($M232="国保連へ申請",$M232="都道府県へ直接申請"),IF(K232&gt;0,総括表!$E$14,""),"")</f>
        <v/>
      </c>
      <c r="I232" s="134" t="str">
        <f t="shared" ca="1" si="36"/>
        <v/>
      </c>
      <c r="J232" s="134" t="str">
        <f t="shared" ca="1" si="37"/>
        <v/>
      </c>
      <c r="K232" s="135" t="str">
        <f t="shared" ca="1" si="38"/>
        <v/>
      </c>
      <c r="L232" s="166"/>
      <c r="M232" s="157" t="str">
        <f t="shared" ca="1" si="39"/>
        <v/>
      </c>
    </row>
    <row r="233" spans="2:13" ht="22.5" customHeight="1">
      <c r="B233" s="131">
        <f t="shared" si="30"/>
        <v>230</v>
      </c>
      <c r="C233" s="132" t="str">
        <f t="shared" ca="1" si="31"/>
        <v/>
      </c>
      <c r="D233" s="132" t="str">
        <f t="shared" ca="1" si="32"/>
        <v/>
      </c>
      <c r="E233" s="132" t="str">
        <f t="shared" ca="1" si="33"/>
        <v/>
      </c>
      <c r="F233" s="132" t="str">
        <f t="shared" ca="1" si="34"/>
        <v/>
      </c>
      <c r="G233" s="133" t="str">
        <f t="shared" ca="1" si="35"/>
        <v/>
      </c>
      <c r="H233" s="133" t="str">
        <f ca="1">IF(OR($M233="国保連へ申請",$M233="都道府県へ直接申請"),IF(K233&gt;0,総括表!$E$14,""),"")</f>
        <v/>
      </c>
      <c r="I233" s="134" t="str">
        <f t="shared" ca="1" si="36"/>
        <v/>
      </c>
      <c r="J233" s="134" t="str">
        <f t="shared" ca="1" si="37"/>
        <v/>
      </c>
      <c r="K233" s="135" t="str">
        <f t="shared" ca="1" si="38"/>
        <v/>
      </c>
      <c r="L233" s="166"/>
      <c r="M233" s="157" t="str">
        <f t="shared" ca="1" si="39"/>
        <v/>
      </c>
    </row>
    <row r="234" spans="2:13" ht="22.5" customHeight="1">
      <c r="B234" s="131">
        <f t="shared" si="30"/>
        <v>231</v>
      </c>
      <c r="C234" s="132" t="str">
        <f t="shared" ca="1" si="31"/>
        <v/>
      </c>
      <c r="D234" s="132" t="str">
        <f t="shared" ca="1" si="32"/>
        <v/>
      </c>
      <c r="E234" s="132" t="str">
        <f t="shared" ca="1" si="33"/>
        <v/>
      </c>
      <c r="F234" s="132" t="str">
        <f t="shared" ca="1" si="34"/>
        <v/>
      </c>
      <c r="G234" s="133" t="str">
        <f t="shared" ca="1" si="35"/>
        <v/>
      </c>
      <c r="H234" s="133" t="str">
        <f ca="1">IF(OR($M234="国保連へ申請",$M234="都道府県へ直接申請"),IF(K234&gt;0,総括表!$E$14,""),"")</f>
        <v/>
      </c>
      <c r="I234" s="134" t="str">
        <f t="shared" ca="1" si="36"/>
        <v/>
      </c>
      <c r="J234" s="134" t="str">
        <f t="shared" ca="1" si="37"/>
        <v/>
      </c>
      <c r="K234" s="135" t="str">
        <f t="shared" ca="1" si="38"/>
        <v/>
      </c>
      <c r="L234" s="166"/>
      <c r="M234" s="157" t="str">
        <f t="shared" ca="1" si="39"/>
        <v/>
      </c>
    </row>
    <row r="235" spans="2:13" ht="22.5" customHeight="1">
      <c r="B235" s="131">
        <f t="shared" si="30"/>
        <v>232</v>
      </c>
      <c r="C235" s="132" t="str">
        <f t="shared" ca="1" si="31"/>
        <v/>
      </c>
      <c r="D235" s="132" t="str">
        <f t="shared" ca="1" si="32"/>
        <v/>
      </c>
      <c r="E235" s="132" t="str">
        <f t="shared" ca="1" si="33"/>
        <v/>
      </c>
      <c r="F235" s="132" t="str">
        <f t="shared" ca="1" si="34"/>
        <v/>
      </c>
      <c r="G235" s="133" t="str">
        <f t="shared" ca="1" si="35"/>
        <v/>
      </c>
      <c r="H235" s="133" t="str">
        <f ca="1">IF(OR($M235="国保連へ申請",$M235="都道府県へ直接申請"),IF(K235&gt;0,総括表!$E$14,""),"")</f>
        <v/>
      </c>
      <c r="I235" s="134" t="str">
        <f t="shared" ca="1" si="36"/>
        <v/>
      </c>
      <c r="J235" s="134" t="str">
        <f t="shared" ca="1" si="37"/>
        <v/>
      </c>
      <c r="K235" s="135" t="str">
        <f t="shared" ca="1" si="38"/>
        <v/>
      </c>
      <c r="L235" s="166"/>
      <c r="M235" s="157" t="str">
        <f t="shared" ca="1" si="39"/>
        <v/>
      </c>
    </row>
    <row r="236" spans="2:13" ht="22.5" customHeight="1">
      <c r="B236" s="131">
        <f t="shared" si="30"/>
        <v>233</v>
      </c>
      <c r="C236" s="132" t="str">
        <f t="shared" ca="1" si="31"/>
        <v/>
      </c>
      <c r="D236" s="132" t="str">
        <f t="shared" ca="1" si="32"/>
        <v/>
      </c>
      <c r="E236" s="132" t="str">
        <f t="shared" ca="1" si="33"/>
        <v/>
      </c>
      <c r="F236" s="132" t="str">
        <f t="shared" ca="1" si="34"/>
        <v/>
      </c>
      <c r="G236" s="133" t="str">
        <f t="shared" ca="1" si="35"/>
        <v/>
      </c>
      <c r="H236" s="133" t="str">
        <f ca="1">IF(OR($M236="国保連へ申請",$M236="都道府県へ直接申請"),IF(K236&gt;0,総括表!$E$14,""),"")</f>
        <v/>
      </c>
      <c r="I236" s="134" t="str">
        <f t="shared" ca="1" si="36"/>
        <v/>
      </c>
      <c r="J236" s="134" t="str">
        <f t="shared" ca="1" si="37"/>
        <v/>
      </c>
      <c r="K236" s="135" t="str">
        <f t="shared" ca="1" si="38"/>
        <v/>
      </c>
      <c r="L236" s="166"/>
      <c r="M236" s="157" t="str">
        <f t="shared" ca="1" si="39"/>
        <v/>
      </c>
    </row>
    <row r="237" spans="2:13" ht="22.5" customHeight="1">
      <c r="B237" s="131">
        <f t="shared" si="30"/>
        <v>234</v>
      </c>
      <c r="C237" s="132" t="str">
        <f t="shared" ca="1" si="31"/>
        <v/>
      </c>
      <c r="D237" s="132" t="str">
        <f t="shared" ca="1" si="32"/>
        <v/>
      </c>
      <c r="E237" s="132" t="str">
        <f t="shared" ca="1" si="33"/>
        <v/>
      </c>
      <c r="F237" s="132" t="str">
        <f t="shared" ca="1" si="34"/>
        <v/>
      </c>
      <c r="G237" s="133" t="str">
        <f t="shared" ca="1" si="35"/>
        <v/>
      </c>
      <c r="H237" s="133" t="str">
        <f ca="1">IF(OR($M237="国保連へ申請",$M237="都道府県へ直接申請"),IF(K237&gt;0,総括表!$E$14,""),"")</f>
        <v/>
      </c>
      <c r="I237" s="134" t="str">
        <f t="shared" ca="1" si="36"/>
        <v/>
      </c>
      <c r="J237" s="134" t="str">
        <f t="shared" ca="1" si="37"/>
        <v/>
      </c>
      <c r="K237" s="135" t="str">
        <f t="shared" ca="1" si="38"/>
        <v/>
      </c>
      <c r="L237" s="166"/>
      <c r="M237" s="157" t="str">
        <f t="shared" ca="1" si="39"/>
        <v/>
      </c>
    </row>
    <row r="238" spans="2:13" ht="22.5" customHeight="1">
      <c r="B238" s="131">
        <f t="shared" si="30"/>
        <v>235</v>
      </c>
      <c r="C238" s="132" t="str">
        <f t="shared" ca="1" si="31"/>
        <v/>
      </c>
      <c r="D238" s="132" t="str">
        <f t="shared" ca="1" si="32"/>
        <v/>
      </c>
      <c r="E238" s="132" t="str">
        <f t="shared" ca="1" si="33"/>
        <v/>
      </c>
      <c r="F238" s="132" t="str">
        <f t="shared" ca="1" si="34"/>
        <v/>
      </c>
      <c r="G238" s="133" t="str">
        <f t="shared" ca="1" si="35"/>
        <v/>
      </c>
      <c r="H238" s="133" t="str">
        <f ca="1">IF(OR($M238="国保連へ申請",$M238="都道府県へ直接申請"),IF(K238&gt;0,総括表!$E$14,""),"")</f>
        <v/>
      </c>
      <c r="I238" s="134" t="str">
        <f t="shared" ca="1" si="36"/>
        <v/>
      </c>
      <c r="J238" s="134" t="str">
        <f t="shared" ca="1" si="37"/>
        <v/>
      </c>
      <c r="K238" s="135" t="str">
        <f t="shared" ca="1" si="38"/>
        <v/>
      </c>
      <c r="L238" s="166"/>
      <c r="M238" s="157" t="str">
        <f t="shared" ca="1" si="39"/>
        <v/>
      </c>
    </row>
    <row r="239" spans="2:13" ht="22.5" customHeight="1">
      <c r="B239" s="131">
        <f t="shared" si="30"/>
        <v>236</v>
      </c>
      <c r="C239" s="132" t="str">
        <f t="shared" ca="1" si="31"/>
        <v/>
      </c>
      <c r="D239" s="132" t="str">
        <f t="shared" ca="1" si="32"/>
        <v/>
      </c>
      <c r="E239" s="132" t="str">
        <f t="shared" ca="1" si="33"/>
        <v/>
      </c>
      <c r="F239" s="132" t="str">
        <f t="shared" ca="1" si="34"/>
        <v/>
      </c>
      <c r="G239" s="133" t="str">
        <f t="shared" ca="1" si="35"/>
        <v/>
      </c>
      <c r="H239" s="133" t="str">
        <f ca="1">IF(OR($M239="国保連へ申請",$M239="都道府県へ直接申請"),IF(K239&gt;0,総括表!$E$14,""),"")</f>
        <v/>
      </c>
      <c r="I239" s="134" t="str">
        <f t="shared" ca="1" si="36"/>
        <v/>
      </c>
      <c r="J239" s="134" t="str">
        <f t="shared" ca="1" si="37"/>
        <v/>
      </c>
      <c r="K239" s="135" t="str">
        <f t="shared" ca="1" si="38"/>
        <v/>
      </c>
      <c r="L239" s="166"/>
      <c r="M239" s="157" t="str">
        <f t="shared" ca="1" si="39"/>
        <v/>
      </c>
    </row>
    <row r="240" spans="2:13" ht="22.5" customHeight="1">
      <c r="B240" s="131">
        <f t="shared" si="30"/>
        <v>237</v>
      </c>
      <c r="C240" s="132" t="str">
        <f t="shared" ca="1" si="31"/>
        <v/>
      </c>
      <c r="D240" s="132" t="str">
        <f t="shared" ca="1" si="32"/>
        <v/>
      </c>
      <c r="E240" s="132" t="str">
        <f t="shared" ca="1" si="33"/>
        <v/>
      </c>
      <c r="F240" s="132" t="str">
        <f t="shared" ca="1" si="34"/>
        <v/>
      </c>
      <c r="G240" s="133" t="str">
        <f t="shared" ca="1" si="35"/>
        <v/>
      </c>
      <c r="H240" s="133" t="str">
        <f ca="1">IF(OR($M240="国保連へ申請",$M240="都道府県へ直接申請"),IF(K240&gt;0,総括表!$E$14,""),"")</f>
        <v/>
      </c>
      <c r="I240" s="134" t="str">
        <f t="shared" ca="1" si="36"/>
        <v/>
      </c>
      <c r="J240" s="134" t="str">
        <f t="shared" ca="1" si="37"/>
        <v/>
      </c>
      <c r="K240" s="135" t="str">
        <f t="shared" ca="1" si="38"/>
        <v/>
      </c>
      <c r="L240" s="166"/>
      <c r="M240" s="157" t="str">
        <f t="shared" ca="1" si="39"/>
        <v/>
      </c>
    </row>
    <row r="241" spans="2:13" ht="22.5" customHeight="1">
      <c r="B241" s="131">
        <f t="shared" si="30"/>
        <v>238</v>
      </c>
      <c r="C241" s="132" t="str">
        <f t="shared" ca="1" si="31"/>
        <v/>
      </c>
      <c r="D241" s="132" t="str">
        <f t="shared" ca="1" si="32"/>
        <v/>
      </c>
      <c r="E241" s="132" t="str">
        <f t="shared" ca="1" si="33"/>
        <v/>
      </c>
      <c r="F241" s="132" t="str">
        <f t="shared" ca="1" si="34"/>
        <v/>
      </c>
      <c r="G241" s="133" t="str">
        <f t="shared" ca="1" si="35"/>
        <v/>
      </c>
      <c r="H241" s="133" t="str">
        <f ca="1">IF(OR($M241="国保連へ申請",$M241="都道府県へ直接申請"),IF(K241&gt;0,総括表!$E$14,""),"")</f>
        <v/>
      </c>
      <c r="I241" s="134" t="str">
        <f t="shared" ca="1" si="36"/>
        <v/>
      </c>
      <c r="J241" s="134" t="str">
        <f t="shared" ca="1" si="37"/>
        <v/>
      </c>
      <c r="K241" s="135" t="str">
        <f t="shared" ca="1" si="38"/>
        <v/>
      </c>
      <c r="L241" s="166"/>
      <c r="M241" s="157" t="str">
        <f t="shared" ca="1" si="39"/>
        <v/>
      </c>
    </row>
    <row r="242" spans="2:13" ht="22.5" customHeight="1">
      <c r="B242" s="131">
        <f t="shared" si="30"/>
        <v>239</v>
      </c>
      <c r="C242" s="132" t="str">
        <f t="shared" ca="1" si="31"/>
        <v/>
      </c>
      <c r="D242" s="132" t="str">
        <f t="shared" ca="1" si="32"/>
        <v/>
      </c>
      <c r="E242" s="132" t="str">
        <f t="shared" ca="1" si="33"/>
        <v/>
      </c>
      <c r="F242" s="132" t="str">
        <f t="shared" ca="1" si="34"/>
        <v/>
      </c>
      <c r="G242" s="133" t="str">
        <f t="shared" ca="1" si="35"/>
        <v/>
      </c>
      <c r="H242" s="133" t="str">
        <f ca="1">IF(OR($M242="国保連へ申請",$M242="都道府県へ直接申請"),IF(K242&gt;0,総括表!$E$14,""),"")</f>
        <v/>
      </c>
      <c r="I242" s="134" t="str">
        <f t="shared" ca="1" si="36"/>
        <v/>
      </c>
      <c r="J242" s="134" t="str">
        <f t="shared" ca="1" si="37"/>
        <v/>
      </c>
      <c r="K242" s="135" t="str">
        <f t="shared" ca="1" si="38"/>
        <v/>
      </c>
      <c r="L242" s="166"/>
      <c r="M242" s="157" t="str">
        <f t="shared" ca="1" si="39"/>
        <v/>
      </c>
    </row>
    <row r="243" spans="2:13" ht="22.5" customHeight="1">
      <c r="B243" s="131">
        <f t="shared" si="30"/>
        <v>240</v>
      </c>
      <c r="C243" s="132" t="str">
        <f t="shared" ca="1" si="31"/>
        <v/>
      </c>
      <c r="D243" s="132" t="str">
        <f t="shared" ca="1" si="32"/>
        <v/>
      </c>
      <c r="E243" s="132" t="str">
        <f t="shared" ca="1" si="33"/>
        <v/>
      </c>
      <c r="F243" s="132" t="str">
        <f t="shared" ca="1" si="34"/>
        <v/>
      </c>
      <c r="G243" s="133" t="str">
        <f t="shared" ca="1" si="35"/>
        <v/>
      </c>
      <c r="H243" s="133" t="str">
        <f ca="1">IF(OR($M243="国保連へ申請",$M243="都道府県へ直接申請"),IF(K243&gt;0,総括表!$E$14,""),"")</f>
        <v/>
      </c>
      <c r="I243" s="134" t="str">
        <f t="shared" ca="1" si="36"/>
        <v/>
      </c>
      <c r="J243" s="134" t="str">
        <f t="shared" ca="1" si="37"/>
        <v/>
      </c>
      <c r="K243" s="135" t="str">
        <f t="shared" ca="1" si="38"/>
        <v/>
      </c>
      <c r="L243" s="166"/>
      <c r="M243" s="157" t="str">
        <f t="shared" ca="1" si="39"/>
        <v/>
      </c>
    </row>
    <row r="244" spans="2:13" ht="22.5" customHeight="1">
      <c r="B244" s="131">
        <f t="shared" si="30"/>
        <v>241</v>
      </c>
      <c r="C244" s="132" t="str">
        <f t="shared" ca="1" si="31"/>
        <v/>
      </c>
      <c r="D244" s="132" t="str">
        <f t="shared" ca="1" si="32"/>
        <v/>
      </c>
      <c r="E244" s="132" t="str">
        <f t="shared" ca="1" si="33"/>
        <v/>
      </c>
      <c r="F244" s="132" t="str">
        <f t="shared" ca="1" si="34"/>
        <v/>
      </c>
      <c r="G244" s="133" t="str">
        <f t="shared" ca="1" si="35"/>
        <v/>
      </c>
      <c r="H244" s="133" t="str">
        <f ca="1">IF(OR($M244="国保連へ申請",$M244="都道府県へ直接申請"),IF(K244&gt;0,総括表!$E$14,""),"")</f>
        <v/>
      </c>
      <c r="I244" s="134" t="str">
        <f t="shared" ca="1" si="36"/>
        <v/>
      </c>
      <c r="J244" s="134" t="str">
        <f t="shared" ca="1" si="37"/>
        <v/>
      </c>
      <c r="K244" s="135" t="str">
        <f t="shared" ca="1" si="38"/>
        <v/>
      </c>
      <c r="L244" s="166"/>
      <c r="M244" s="157" t="str">
        <f t="shared" ca="1" si="39"/>
        <v/>
      </c>
    </row>
    <row r="245" spans="2:13" ht="22.5" customHeight="1">
      <c r="B245" s="131">
        <f t="shared" si="30"/>
        <v>242</v>
      </c>
      <c r="C245" s="132" t="str">
        <f t="shared" ca="1" si="31"/>
        <v/>
      </c>
      <c r="D245" s="132" t="str">
        <f t="shared" ca="1" si="32"/>
        <v/>
      </c>
      <c r="E245" s="132" t="str">
        <f t="shared" ca="1" si="33"/>
        <v/>
      </c>
      <c r="F245" s="132" t="str">
        <f t="shared" ca="1" si="34"/>
        <v/>
      </c>
      <c r="G245" s="133" t="str">
        <f t="shared" ca="1" si="35"/>
        <v/>
      </c>
      <c r="H245" s="133" t="str">
        <f ca="1">IF(OR($M245="国保連へ申請",$M245="都道府県へ直接申請"),IF(K245&gt;0,総括表!$E$14,""),"")</f>
        <v/>
      </c>
      <c r="I245" s="134" t="str">
        <f t="shared" ca="1" si="36"/>
        <v/>
      </c>
      <c r="J245" s="134" t="str">
        <f t="shared" ca="1" si="37"/>
        <v/>
      </c>
      <c r="K245" s="135" t="str">
        <f t="shared" ca="1" si="38"/>
        <v/>
      </c>
      <c r="L245" s="166"/>
      <c r="M245" s="157" t="str">
        <f t="shared" ca="1" si="39"/>
        <v/>
      </c>
    </row>
    <row r="246" spans="2:13" ht="22.5" customHeight="1">
      <c r="B246" s="131">
        <f t="shared" si="30"/>
        <v>243</v>
      </c>
      <c r="C246" s="132" t="str">
        <f t="shared" ca="1" si="31"/>
        <v/>
      </c>
      <c r="D246" s="132" t="str">
        <f t="shared" ca="1" si="32"/>
        <v/>
      </c>
      <c r="E246" s="132" t="str">
        <f t="shared" ca="1" si="33"/>
        <v/>
      </c>
      <c r="F246" s="132" t="str">
        <f t="shared" ca="1" si="34"/>
        <v/>
      </c>
      <c r="G246" s="133" t="str">
        <f t="shared" ca="1" si="35"/>
        <v/>
      </c>
      <c r="H246" s="133" t="str">
        <f ca="1">IF(OR($M246="国保連へ申請",$M246="都道府県へ直接申請"),IF(K246&gt;0,総括表!$E$14,""),"")</f>
        <v/>
      </c>
      <c r="I246" s="134" t="str">
        <f t="shared" ca="1" si="36"/>
        <v/>
      </c>
      <c r="J246" s="134" t="str">
        <f t="shared" ca="1" si="37"/>
        <v/>
      </c>
      <c r="K246" s="135" t="str">
        <f t="shared" ca="1" si="38"/>
        <v/>
      </c>
      <c r="L246" s="166"/>
      <c r="M246" s="157" t="str">
        <f t="shared" ca="1" si="39"/>
        <v/>
      </c>
    </row>
    <row r="247" spans="2:13" ht="22.5" customHeight="1">
      <c r="B247" s="131">
        <f t="shared" si="30"/>
        <v>244</v>
      </c>
      <c r="C247" s="132" t="str">
        <f t="shared" ca="1" si="31"/>
        <v/>
      </c>
      <c r="D247" s="132" t="str">
        <f t="shared" ca="1" si="32"/>
        <v/>
      </c>
      <c r="E247" s="132" t="str">
        <f t="shared" ca="1" si="33"/>
        <v/>
      </c>
      <c r="F247" s="132" t="str">
        <f t="shared" ca="1" si="34"/>
        <v/>
      </c>
      <c r="G247" s="133" t="str">
        <f t="shared" ca="1" si="35"/>
        <v/>
      </c>
      <c r="H247" s="133" t="str">
        <f ca="1">IF(OR($M247="国保連へ申請",$M247="都道府県へ直接申請"),IF(K247&gt;0,総括表!$E$14,""),"")</f>
        <v/>
      </c>
      <c r="I247" s="134" t="str">
        <f t="shared" ca="1" si="36"/>
        <v/>
      </c>
      <c r="J247" s="134" t="str">
        <f t="shared" ca="1" si="37"/>
        <v/>
      </c>
      <c r="K247" s="135" t="str">
        <f t="shared" ca="1" si="38"/>
        <v/>
      </c>
      <c r="L247" s="166"/>
      <c r="M247" s="157" t="str">
        <f t="shared" ca="1" si="39"/>
        <v/>
      </c>
    </row>
    <row r="248" spans="2:13" ht="22.5" customHeight="1">
      <c r="B248" s="131">
        <f t="shared" si="30"/>
        <v>245</v>
      </c>
      <c r="C248" s="132" t="str">
        <f t="shared" ca="1" si="31"/>
        <v/>
      </c>
      <c r="D248" s="132" t="str">
        <f t="shared" ca="1" si="32"/>
        <v/>
      </c>
      <c r="E248" s="132" t="str">
        <f t="shared" ca="1" si="33"/>
        <v/>
      </c>
      <c r="F248" s="132" t="str">
        <f t="shared" ca="1" si="34"/>
        <v/>
      </c>
      <c r="G248" s="133" t="str">
        <f t="shared" ca="1" si="35"/>
        <v/>
      </c>
      <c r="H248" s="133" t="str">
        <f ca="1">IF(OR($M248="国保連へ申請",$M248="都道府県へ直接申請"),IF(K248&gt;0,総括表!$E$14,""),"")</f>
        <v/>
      </c>
      <c r="I248" s="134" t="str">
        <f t="shared" ca="1" si="36"/>
        <v/>
      </c>
      <c r="J248" s="134" t="str">
        <f t="shared" ca="1" si="37"/>
        <v/>
      </c>
      <c r="K248" s="135" t="str">
        <f t="shared" ca="1" si="38"/>
        <v/>
      </c>
      <c r="L248" s="166"/>
      <c r="M248" s="157" t="str">
        <f t="shared" ca="1" si="39"/>
        <v/>
      </c>
    </row>
    <row r="249" spans="2:13" ht="22.5" customHeight="1">
      <c r="B249" s="131">
        <f t="shared" si="30"/>
        <v>246</v>
      </c>
      <c r="C249" s="132" t="str">
        <f t="shared" ca="1" si="31"/>
        <v/>
      </c>
      <c r="D249" s="132" t="str">
        <f t="shared" ca="1" si="32"/>
        <v/>
      </c>
      <c r="E249" s="132" t="str">
        <f t="shared" ca="1" si="33"/>
        <v/>
      </c>
      <c r="F249" s="132" t="str">
        <f t="shared" ca="1" si="34"/>
        <v/>
      </c>
      <c r="G249" s="133" t="str">
        <f t="shared" ca="1" si="35"/>
        <v/>
      </c>
      <c r="H249" s="133" t="str">
        <f ca="1">IF(OR($M249="国保連へ申請",$M249="都道府県へ直接申請"),IF(K249&gt;0,総括表!$E$14,""),"")</f>
        <v/>
      </c>
      <c r="I249" s="134" t="str">
        <f t="shared" ca="1" si="36"/>
        <v/>
      </c>
      <c r="J249" s="134" t="str">
        <f t="shared" ca="1" si="37"/>
        <v/>
      </c>
      <c r="K249" s="135" t="str">
        <f t="shared" ca="1" si="38"/>
        <v/>
      </c>
      <c r="L249" s="166"/>
      <c r="M249" s="157" t="str">
        <f t="shared" ca="1" si="39"/>
        <v/>
      </c>
    </row>
    <row r="250" spans="2:13" ht="22.5" customHeight="1">
      <c r="B250" s="131">
        <f t="shared" si="30"/>
        <v>247</v>
      </c>
      <c r="C250" s="132" t="str">
        <f t="shared" ca="1" si="31"/>
        <v/>
      </c>
      <c r="D250" s="132" t="str">
        <f t="shared" ca="1" si="32"/>
        <v/>
      </c>
      <c r="E250" s="132" t="str">
        <f t="shared" ca="1" si="33"/>
        <v/>
      </c>
      <c r="F250" s="132" t="str">
        <f t="shared" ca="1" si="34"/>
        <v/>
      </c>
      <c r="G250" s="133" t="str">
        <f t="shared" ca="1" si="35"/>
        <v/>
      </c>
      <c r="H250" s="133" t="str">
        <f ca="1">IF(OR($M250="国保連へ申請",$M250="都道府県へ直接申請"),IF(K250&gt;0,総括表!$E$14,""),"")</f>
        <v/>
      </c>
      <c r="I250" s="134" t="str">
        <f t="shared" ca="1" si="36"/>
        <v/>
      </c>
      <c r="J250" s="134" t="str">
        <f t="shared" ca="1" si="37"/>
        <v/>
      </c>
      <c r="K250" s="135" t="str">
        <f t="shared" ca="1" si="38"/>
        <v/>
      </c>
      <c r="L250" s="166"/>
      <c r="M250" s="157" t="str">
        <f t="shared" ca="1" si="39"/>
        <v/>
      </c>
    </row>
    <row r="251" spans="2:13" ht="22.5" customHeight="1">
      <c r="B251" s="131">
        <f t="shared" si="30"/>
        <v>248</v>
      </c>
      <c r="C251" s="132" t="str">
        <f t="shared" ca="1" si="31"/>
        <v/>
      </c>
      <c r="D251" s="132" t="str">
        <f t="shared" ca="1" si="32"/>
        <v/>
      </c>
      <c r="E251" s="132" t="str">
        <f t="shared" ca="1" si="33"/>
        <v/>
      </c>
      <c r="F251" s="132" t="str">
        <f t="shared" ca="1" si="34"/>
        <v/>
      </c>
      <c r="G251" s="133" t="str">
        <f t="shared" ca="1" si="35"/>
        <v/>
      </c>
      <c r="H251" s="133" t="str">
        <f ca="1">IF(OR($M251="国保連へ申請",$M251="都道府県へ直接申請"),IF(K251&gt;0,総括表!$E$14,""),"")</f>
        <v/>
      </c>
      <c r="I251" s="134" t="str">
        <f t="shared" ca="1" si="36"/>
        <v/>
      </c>
      <c r="J251" s="134" t="str">
        <f t="shared" ca="1" si="37"/>
        <v/>
      </c>
      <c r="K251" s="135" t="str">
        <f t="shared" ca="1" si="38"/>
        <v/>
      </c>
      <c r="L251" s="166"/>
      <c r="M251" s="157" t="str">
        <f t="shared" ca="1" si="39"/>
        <v/>
      </c>
    </row>
    <row r="252" spans="2:13" ht="22.5" customHeight="1">
      <c r="B252" s="131">
        <f t="shared" si="30"/>
        <v>249</v>
      </c>
      <c r="C252" s="132" t="str">
        <f t="shared" ca="1" si="31"/>
        <v/>
      </c>
      <c r="D252" s="132" t="str">
        <f t="shared" ca="1" si="32"/>
        <v/>
      </c>
      <c r="E252" s="132" t="str">
        <f t="shared" ca="1" si="33"/>
        <v/>
      </c>
      <c r="F252" s="132" t="str">
        <f t="shared" ca="1" si="34"/>
        <v/>
      </c>
      <c r="G252" s="133" t="str">
        <f t="shared" ca="1" si="35"/>
        <v/>
      </c>
      <c r="H252" s="133" t="str">
        <f ca="1">IF(OR($M252="国保連へ申請",$M252="都道府県へ直接申請"),IF(K252&gt;0,総括表!$E$14,""),"")</f>
        <v/>
      </c>
      <c r="I252" s="134" t="str">
        <f t="shared" ca="1" si="36"/>
        <v/>
      </c>
      <c r="J252" s="134" t="str">
        <f t="shared" ca="1" si="37"/>
        <v/>
      </c>
      <c r="K252" s="135" t="str">
        <f t="shared" ca="1" si="38"/>
        <v/>
      </c>
      <c r="L252" s="166"/>
      <c r="M252" s="157" t="str">
        <f t="shared" ca="1" si="39"/>
        <v/>
      </c>
    </row>
    <row r="253" spans="2:13" ht="22.5" customHeight="1">
      <c r="B253" s="131">
        <f t="shared" si="30"/>
        <v>250</v>
      </c>
      <c r="C253" s="132" t="str">
        <f t="shared" ca="1" si="31"/>
        <v/>
      </c>
      <c r="D253" s="132" t="str">
        <f t="shared" ca="1" si="32"/>
        <v/>
      </c>
      <c r="E253" s="132" t="str">
        <f t="shared" ca="1" si="33"/>
        <v/>
      </c>
      <c r="F253" s="132" t="str">
        <f t="shared" ca="1" si="34"/>
        <v/>
      </c>
      <c r="G253" s="133" t="str">
        <f t="shared" ca="1" si="35"/>
        <v/>
      </c>
      <c r="H253" s="133" t="str">
        <f ca="1">IF(OR($M253="国保連へ申請",$M253="都道府県へ直接申請"),IF(K253&gt;0,総括表!$E$14,""),"")</f>
        <v/>
      </c>
      <c r="I253" s="134" t="str">
        <f t="shared" ca="1" si="36"/>
        <v/>
      </c>
      <c r="J253" s="134" t="str">
        <f t="shared" ca="1" si="37"/>
        <v/>
      </c>
      <c r="K253" s="135" t="str">
        <f t="shared" ca="1" si="38"/>
        <v/>
      </c>
      <c r="L253" s="166"/>
      <c r="M253" s="157" t="str">
        <f t="shared" ca="1" si="39"/>
        <v/>
      </c>
    </row>
    <row r="254" spans="2:13" ht="22.5" customHeight="1">
      <c r="B254" s="131">
        <f t="shared" si="30"/>
        <v>251</v>
      </c>
      <c r="C254" s="132" t="str">
        <f t="shared" ca="1" si="31"/>
        <v/>
      </c>
      <c r="D254" s="132" t="str">
        <f t="shared" ca="1" si="32"/>
        <v/>
      </c>
      <c r="E254" s="132" t="str">
        <f t="shared" ca="1" si="33"/>
        <v/>
      </c>
      <c r="F254" s="132" t="str">
        <f t="shared" ca="1" si="34"/>
        <v/>
      </c>
      <c r="G254" s="133" t="str">
        <f t="shared" ca="1" si="35"/>
        <v/>
      </c>
      <c r="H254" s="133" t="str">
        <f ca="1">IF(OR($M254="国保連へ申請",$M254="都道府県へ直接申請"),IF(K254&gt;0,総括表!$E$14,""),"")</f>
        <v/>
      </c>
      <c r="I254" s="134" t="str">
        <f t="shared" ca="1" si="36"/>
        <v/>
      </c>
      <c r="J254" s="134" t="str">
        <f t="shared" ca="1" si="37"/>
        <v/>
      </c>
      <c r="K254" s="135" t="str">
        <f t="shared" ca="1" si="38"/>
        <v/>
      </c>
      <c r="L254" s="166"/>
      <c r="M254" s="157" t="str">
        <f t="shared" ca="1" si="39"/>
        <v/>
      </c>
    </row>
    <row r="255" spans="2:13" ht="22.5" customHeight="1">
      <c r="B255" s="131">
        <f t="shared" si="30"/>
        <v>252</v>
      </c>
      <c r="C255" s="132" t="str">
        <f t="shared" ca="1" si="31"/>
        <v/>
      </c>
      <c r="D255" s="132" t="str">
        <f t="shared" ca="1" si="32"/>
        <v/>
      </c>
      <c r="E255" s="132" t="str">
        <f t="shared" ca="1" si="33"/>
        <v/>
      </c>
      <c r="F255" s="132" t="str">
        <f t="shared" ca="1" si="34"/>
        <v/>
      </c>
      <c r="G255" s="133" t="str">
        <f t="shared" ca="1" si="35"/>
        <v/>
      </c>
      <c r="H255" s="133" t="str">
        <f ca="1">IF(OR($M255="国保連へ申請",$M255="都道府県へ直接申請"),IF(K255&gt;0,総括表!$E$14,""),"")</f>
        <v/>
      </c>
      <c r="I255" s="134" t="str">
        <f t="shared" ca="1" si="36"/>
        <v/>
      </c>
      <c r="J255" s="134" t="str">
        <f t="shared" ca="1" si="37"/>
        <v/>
      </c>
      <c r="K255" s="135" t="str">
        <f t="shared" ca="1" si="38"/>
        <v/>
      </c>
      <c r="L255" s="166"/>
      <c r="M255" s="157" t="str">
        <f t="shared" ca="1" si="39"/>
        <v/>
      </c>
    </row>
    <row r="256" spans="2:13" ht="22.5" customHeight="1">
      <c r="B256" s="131">
        <f t="shared" si="30"/>
        <v>253</v>
      </c>
      <c r="C256" s="132" t="str">
        <f t="shared" ca="1" si="31"/>
        <v/>
      </c>
      <c r="D256" s="132" t="str">
        <f t="shared" ca="1" si="32"/>
        <v/>
      </c>
      <c r="E256" s="132" t="str">
        <f t="shared" ca="1" si="33"/>
        <v/>
      </c>
      <c r="F256" s="132" t="str">
        <f t="shared" ca="1" si="34"/>
        <v/>
      </c>
      <c r="G256" s="133" t="str">
        <f t="shared" ca="1" si="35"/>
        <v/>
      </c>
      <c r="H256" s="133" t="str">
        <f ca="1">IF(OR($M256="国保連へ申請",$M256="都道府県へ直接申請"),IF(K256&gt;0,総括表!$E$14,""),"")</f>
        <v/>
      </c>
      <c r="I256" s="134" t="str">
        <f t="shared" ca="1" si="36"/>
        <v/>
      </c>
      <c r="J256" s="134" t="str">
        <f t="shared" ca="1" si="37"/>
        <v/>
      </c>
      <c r="K256" s="135" t="str">
        <f t="shared" ca="1" si="38"/>
        <v/>
      </c>
      <c r="L256" s="166"/>
      <c r="M256" s="157" t="str">
        <f t="shared" ca="1" si="39"/>
        <v/>
      </c>
    </row>
    <row r="257" spans="2:13" ht="22.5" customHeight="1">
      <c r="B257" s="131">
        <f t="shared" si="30"/>
        <v>254</v>
      </c>
      <c r="C257" s="132" t="str">
        <f t="shared" ca="1" si="31"/>
        <v/>
      </c>
      <c r="D257" s="132" t="str">
        <f t="shared" ca="1" si="32"/>
        <v/>
      </c>
      <c r="E257" s="132" t="str">
        <f t="shared" ca="1" si="33"/>
        <v/>
      </c>
      <c r="F257" s="132" t="str">
        <f t="shared" ca="1" si="34"/>
        <v/>
      </c>
      <c r="G257" s="133" t="str">
        <f t="shared" ca="1" si="35"/>
        <v/>
      </c>
      <c r="H257" s="133" t="str">
        <f ca="1">IF(OR($M257="国保連へ申請",$M257="都道府県へ直接申請"),IF(K257&gt;0,総括表!$E$14,""),"")</f>
        <v/>
      </c>
      <c r="I257" s="134" t="str">
        <f t="shared" ca="1" si="36"/>
        <v/>
      </c>
      <c r="J257" s="134" t="str">
        <f t="shared" ca="1" si="37"/>
        <v/>
      </c>
      <c r="K257" s="135" t="str">
        <f t="shared" ca="1" si="38"/>
        <v/>
      </c>
      <c r="L257" s="166"/>
      <c r="M257" s="157" t="str">
        <f t="shared" ca="1" si="39"/>
        <v/>
      </c>
    </row>
    <row r="258" spans="2:13" ht="22.5" customHeight="1">
      <c r="B258" s="131">
        <f t="shared" si="30"/>
        <v>255</v>
      </c>
      <c r="C258" s="132" t="str">
        <f t="shared" ca="1" si="31"/>
        <v/>
      </c>
      <c r="D258" s="132" t="str">
        <f t="shared" ca="1" si="32"/>
        <v/>
      </c>
      <c r="E258" s="132" t="str">
        <f t="shared" ca="1" si="33"/>
        <v/>
      </c>
      <c r="F258" s="132" t="str">
        <f t="shared" ca="1" si="34"/>
        <v/>
      </c>
      <c r="G258" s="133" t="str">
        <f t="shared" ca="1" si="35"/>
        <v/>
      </c>
      <c r="H258" s="133" t="str">
        <f ca="1">IF(OR($M258="国保連へ申請",$M258="都道府県へ直接申請"),IF(K258&gt;0,総括表!$E$14,""),"")</f>
        <v/>
      </c>
      <c r="I258" s="134" t="str">
        <f t="shared" ca="1" si="36"/>
        <v/>
      </c>
      <c r="J258" s="134" t="str">
        <f t="shared" ca="1" si="37"/>
        <v/>
      </c>
      <c r="K258" s="135" t="str">
        <f t="shared" ca="1" si="38"/>
        <v/>
      </c>
      <c r="L258" s="166"/>
      <c r="M258" s="157" t="str">
        <f t="shared" ca="1" si="39"/>
        <v/>
      </c>
    </row>
    <row r="259" spans="2:13" ht="22.5" customHeight="1">
      <c r="B259" s="131">
        <f t="shared" si="30"/>
        <v>256</v>
      </c>
      <c r="C259" s="132" t="str">
        <f t="shared" ca="1" si="31"/>
        <v/>
      </c>
      <c r="D259" s="132" t="str">
        <f t="shared" ca="1" si="32"/>
        <v/>
      </c>
      <c r="E259" s="132" t="str">
        <f t="shared" ca="1" si="33"/>
        <v/>
      </c>
      <c r="F259" s="132" t="str">
        <f t="shared" ca="1" si="34"/>
        <v/>
      </c>
      <c r="G259" s="133" t="str">
        <f t="shared" ca="1" si="35"/>
        <v/>
      </c>
      <c r="H259" s="133" t="str">
        <f ca="1">IF(OR($M259="国保連へ申請",$M259="都道府県へ直接申請"),IF(K259&gt;0,総括表!$E$14,""),"")</f>
        <v/>
      </c>
      <c r="I259" s="134" t="str">
        <f t="shared" ca="1" si="36"/>
        <v/>
      </c>
      <c r="J259" s="134" t="str">
        <f t="shared" ca="1" si="37"/>
        <v/>
      </c>
      <c r="K259" s="135" t="str">
        <f t="shared" ca="1" si="38"/>
        <v/>
      </c>
      <c r="L259" s="166"/>
      <c r="M259" s="157" t="str">
        <f t="shared" ca="1" si="39"/>
        <v/>
      </c>
    </row>
    <row r="260" spans="2:13" ht="22.5" customHeight="1">
      <c r="B260" s="131">
        <f t="shared" si="30"/>
        <v>257</v>
      </c>
      <c r="C260" s="132" t="str">
        <f t="shared" ca="1" si="31"/>
        <v/>
      </c>
      <c r="D260" s="132" t="str">
        <f t="shared" ca="1" si="32"/>
        <v/>
      </c>
      <c r="E260" s="132" t="str">
        <f t="shared" ca="1" si="33"/>
        <v/>
      </c>
      <c r="F260" s="132" t="str">
        <f t="shared" ca="1" si="34"/>
        <v/>
      </c>
      <c r="G260" s="133" t="str">
        <f t="shared" ca="1" si="35"/>
        <v/>
      </c>
      <c r="H260" s="133" t="str">
        <f ca="1">IF(OR($M260="国保連へ申請",$M260="都道府県へ直接申請"),IF(K260&gt;0,総括表!$E$14,""),"")</f>
        <v/>
      </c>
      <c r="I260" s="134" t="str">
        <f t="shared" ca="1" si="36"/>
        <v/>
      </c>
      <c r="J260" s="134" t="str">
        <f t="shared" ca="1" si="37"/>
        <v/>
      </c>
      <c r="K260" s="135" t="str">
        <f t="shared" ca="1" si="38"/>
        <v/>
      </c>
      <c r="L260" s="166"/>
      <c r="M260" s="157" t="str">
        <f t="shared" ca="1" si="39"/>
        <v/>
      </c>
    </row>
    <row r="261" spans="2:13" ht="22.5" customHeight="1">
      <c r="B261" s="131">
        <f t="shared" ref="B261:B324" si="40">ROW()-3</f>
        <v>258</v>
      </c>
      <c r="C261" s="132" t="str">
        <f t="shared" ref="C261:C324" ca="1" si="41">IF(OR($M261="国保連へ申請",$M261="都道府県へ直接申請"),IFERROR(INDIRECT("個票"&amp;$B261&amp;"！$L$4"),""),"")</f>
        <v/>
      </c>
      <c r="D261" s="132" t="str">
        <f t="shared" ref="D261:D324" ca="1" si="42">IF(OR($M261="国保連へ申請",$M261="都道府県へ直接申請"),IFERROR(ASC(INDIRECT("個票"&amp;$B261&amp;"！$AG$4")),""),"")</f>
        <v/>
      </c>
      <c r="E261" s="132" t="str">
        <f t="shared" ref="E261:E324" ca="1" si="43">IF(OR($M261="国保連へ申請",$M261="都道府県へ直接申請"),IFERROR(INDIRECT("個票"&amp;$B261&amp;"！$L$5"),""),"")</f>
        <v/>
      </c>
      <c r="F261" s="132" t="str">
        <f t="shared" ref="F261:F324" ca="1" si="44">IF(OR($M261="国保連へ申請",$M261="都道府県へ直接申請"),IFERROR(INDIRECT("個票"&amp;$B261&amp;"！$S$8"),""),"")</f>
        <v/>
      </c>
      <c r="G261" s="133" t="str">
        <f t="shared" ref="G261:G324" ca="1" si="45">IF(OR($M261="国保連へ申請",$M261="都道府県へ直接申請"),IFERROR(INDIRECT("個票"&amp;$B261&amp;"！$L$7"),""),"")</f>
        <v/>
      </c>
      <c r="H261" s="133" t="str">
        <f ca="1">IF(OR($M261="国保連へ申請",$M261="都道府県へ直接申請"),IF(K261&gt;0,総括表!$E$14,""),"")</f>
        <v/>
      </c>
      <c r="I261" s="134" t="str">
        <f t="shared" ref="I261:I324" ca="1" si="46">IF(OR($M261="国保連へ申請",$M261="都道府県へ直接申請"),IF(J261&lt;&gt;0,IFERROR(INDIRECT("個票"&amp;$B261&amp;"！$AA$11"),""),0),"")</f>
        <v/>
      </c>
      <c r="J261" s="134" t="str">
        <f t="shared" ref="J261:J324" ca="1" si="47">IF(OR($M261="国保連へ申請",$M261="都道府県へ直接申請"),IFERROR(INDIRECT("個票"&amp;$B261&amp;"！$AI$11"),""),"")</f>
        <v/>
      </c>
      <c r="K261" s="135" t="str">
        <f t="shared" ref="K261:K324" ca="1" si="48">IF(OR($M261="国保連へ申請",$M261="都道府県へ直接申請"),MIN(I261:J261),"")</f>
        <v/>
      </c>
      <c r="L261" s="166"/>
      <c r="M261" s="157" t="str">
        <f t="shared" ca="1" si="39"/>
        <v/>
      </c>
    </row>
    <row r="262" spans="2:13" ht="22.5" customHeight="1">
      <c r="B262" s="131">
        <f t="shared" si="40"/>
        <v>259</v>
      </c>
      <c r="C262" s="132" t="str">
        <f t="shared" ca="1" si="41"/>
        <v/>
      </c>
      <c r="D262" s="132" t="str">
        <f t="shared" ca="1" si="42"/>
        <v/>
      </c>
      <c r="E262" s="132" t="str">
        <f t="shared" ca="1" si="43"/>
        <v/>
      </c>
      <c r="F262" s="132" t="str">
        <f t="shared" ca="1" si="44"/>
        <v/>
      </c>
      <c r="G262" s="133" t="str">
        <f t="shared" ca="1" si="45"/>
        <v/>
      </c>
      <c r="H262" s="133" t="str">
        <f ca="1">IF(OR($M262="国保連へ申請",$M262="都道府県へ直接申請"),IF(K262&gt;0,総括表!$E$14,""),"")</f>
        <v/>
      </c>
      <c r="I262" s="134" t="str">
        <f t="shared" ca="1" si="46"/>
        <v/>
      </c>
      <c r="J262" s="134" t="str">
        <f t="shared" ca="1" si="47"/>
        <v/>
      </c>
      <c r="K262" s="135" t="str">
        <f t="shared" ca="1" si="48"/>
        <v/>
      </c>
      <c r="L262" s="166"/>
      <c r="M262" s="157" t="str">
        <f t="shared" ref="M262:M325" ca="1" si="49">IFERROR(INDIRECT("個票"&amp;$B262&amp;"！$AP$36"),"")</f>
        <v/>
      </c>
    </row>
    <row r="263" spans="2:13" ht="22.5" customHeight="1">
      <c r="B263" s="131">
        <f t="shared" si="40"/>
        <v>260</v>
      </c>
      <c r="C263" s="132" t="str">
        <f t="shared" ca="1" si="41"/>
        <v/>
      </c>
      <c r="D263" s="132" t="str">
        <f t="shared" ca="1" si="42"/>
        <v/>
      </c>
      <c r="E263" s="132" t="str">
        <f t="shared" ca="1" si="43"/>
        <v/>
      </c>
      <c r="F263" s="132" t="str">
        <f t="shared" ca="1" si="44"/>
        <v/>
      </c>
      <c r="G263" s="133" t="str">
        <f t="shared" ca="1" si="45"/>
        <v/>
      </c>
      <c r="H263" s="133" t="str">
        <f ca="1">IF(OR($M263="国保連へ申請",$M263="都道府県へ直接申請"),IF(K263&gt;0,総括表!$E$14,""),"")</f>
        <v/>
      </c>
      <c r="I263" s="134" t="str">
        <f t="shared" ca="1" si="46"/>
        <v/>
      </c>
      <c r="J263" s="134" t="str">
        <f t="shared" ca="1" si="47"/>
        <v/>
      </c>
      <c r="K263" s="135" t="str">
        <f t="shared" ca="1" si="48"/>
        <v/>
      </c>
      <c r="L263" s="166"/>
      <c r="M263" s="157" t="str">
        <f t="shared" ca="1" si="49"/>
        <v/>
      </c>
    </row>
    <row r="264" spans="2:13" ht="22.5" customHeight="1">
      <c r="B264" s="131">
        <f t="shared" si="40"/>
        <v>261</v>
      </c>
      <c r="C264" s="132" t="str">
        <f t="shared" ca="1" si="41"/>
        <v/>
      </c>
      <c r="D264" s="132" t="str">
        <f t="shared" ca="1" si="42"/>
        <v/>
      </c>
      <c r="E264" s="132" t="str">
        <f t="shared" ca="1" si="43"/>
        <v/>
      </c>
      <c r="F264" s="132" t="str">
        <f t="shared" ca="1" si="44"/>
        <v/>
      </c>
      <c r="G264" s="133" t="str">
        <f t="shared" ca="1" si="45"/>
        <v/>
      </c>
      <c r="H264" s="133" t="str">
        <f ca="1">IF(OR($M264="国保連へ申請",$M264="都道府県へ直接申請"),IF(K264&gt;0,総括表!$E$14,""),"")</f>
        <v/>
      </c>
      <c r="I264" s="134" t="str">
        <f t="shared" ca="1" si="46"/>
        <v/>
      </c>
      <c r="J264" s="134" t="str">
        <f t="shared" ca="1" si="47"/>
        <v/>
      </c>
      <c r="K264" s="135" t="str">
        <f t="shared" ca="1" si="48"/>
        <v/>
      </c>
      <c r="L264" s="166"/>
      <c r="M264" s="157" t="str">
        <f t="shared" ca="1" si="49"/>
        <v/>
      </c>
    </row>
    <row r="265" spans="2:13" ht="22.5" customHeight="1">
      <c r="B265" s="131">
        <f t="shared" si="40"/>
        <v>262</v>
      </c>
      <c r="C265" s="132" t="str">
        <f t="shared" ca="1" si="41"/>
        <v/>
      </c>
      <c r="D265" s="132" t="str">
        <f t="shared" ca="1" si="42"/>
        <v/>
      </c>
      <c r="E265" s="132" t="str">
        <f t="shared" ca="1" si="43"/>
        <v/>
      </c>
      <c r="F265" s="132" t="str">
        <f t="shared" ca="1" si="44"/>
        <v/>
      </c>
      <c r="G265" s="133" t="str">
        <f t="shared" ca="1" si="45"/>
        <v/>
      </c>
      <c r="H265" s="133" t="str">
        <f ca="1">IF(OR($M265="国保連へ申請",$M265="都道府県へ直接申請"),IF(K265&gt;0,総括表!$E$14,""),"")</f>
        <v/>
      </c>
      <c r="I265" s="134" t="str">
        <f t="shared" ca="1" si="46"/>
        <v/>
      </c>
      <c r="J265" s="134" t="str">
        <f t="shared" ca="1" si="47"/>
        <v/>
      </c>
      <c r="K265" s="135" t="str">
        <f t="shared" ca="1" si="48"/>
        <v/>
      </c>
      <c r="L265" s="166"/>
      <c r="M265" s="157" t="str">
        <f t="shared" ca="1" si="49"/>
        <v/>
      </c>
    </row>
    <row r="266" spans="2:13" ht="22.5" customHeight="1">
      <c r="B266" s="131">
        <f t="shared" si="40"/>
        <v>263</v>
      </c>
      <c r="C266" s="132" t="str">
        <f t="shared" ca="1" si="41"/>
        <v/>
      </c>
      <c r="D266" s="132" t="str">
        <f t="shared" ca="1" si="42"/>
        <v/>
      </c>
      <c r="E266" s="132" t="str">
        <f t="shared" ca="1" si="43"/>
        <v/>
      </c>
      <c r="F266" s="132" t="str">
        <f t="shared" ca="1" si="44"/>
        <v/>
      </c>
      <c r="G266" s="133" t="str">
        <f t="shared" ca="1" si="45"/>
        <v/>
      </c>
      <c r="H266" s="133" t="str">
        <f ca="1">IF(OR($M266="国保連へ申請",$M266="都道府県へ直接申請"),IF(K266&gt;0,総括表!$E$14,""),"")</f>
        <v/>
      </c>
      <c r="I266" s="134" t="str">
        <f t="shared" ca="1" si="46"/>
        <v/>
      </c>
      <c r="J266" s="134" t="str">
        <f t="shared" ca="1" si="47"/>
        <v/>
      </c>
      <c r="K266" s="135" t="str">
        <f t="shared" ca="1" si="48"/>
        <v/>
      </c>
      <c r="L266" s="166"/>
      <c r="M266" s="157" t="str">
        <f t="shared" ca="1" si="49"/>
        <v/>
      </c>
    </row>
    <row r="267" spans="2:13" ht="22.5" customHeight="1">
      <c r="B267" s="131">
        <f t="shared" si="40"/>
        <v>264</v>
      </c>
      <c r="C267" s="132" t="str">
        <f t="shared" ca="1" si="41"/>
        <v/>
      </c>
      <c r="D267" s="132" t="str">
        <f t="shared" ca="1" si="42"/>
        <v/>
      </c>
      <c r="E267" s="132" t="str">
        <f t="shared" ca="1" si="43"/>
        <v/>
      </c>
      <c r="F267" s="132" t="str">
        <f t="shared" ca="1" si="44"/>
        <v/>
      </c>
      <c r="G267" s="133" t="str">
        <f t="shared" ca="1" si="45"/>
        <v/>
      </c>
      <c r="H267" s="133" t="str">
        <f ca="1">IF(OR($M267="国保連へ申請",$M267="都道府県へ直接申請"),IF(K267&gt;0,総括表!$E$14,""),"")</f>
        <v/>
      </c>
      <c r="I267" s="134" t="str">
        <f t="shared" ca="1" si="46"/>
        <v/>
      </c>
      <c r="J267" s="134" t="str">
        <f t="shared" ca="1" si="47"/>
        <v/>
      </c>
      <c r="K267" s="135" t="str">
        <f t="shared" ca="1" si="48"/>
        <v/>
      </c>
      <c r="L267" s="166"/>
      <c r="M267" s="157" t="str">
        <f t="shared" ca="1" si="49"/>
        <v/>
      </c>
    </row>
    <row r="268" spans="2:13" ht="22.5" customHeight="1">
      <c r="B268" s="131">
        <f t="shared" si="40"/>
        <v>265</v>
      </c>
      <c r="C268" s="132" t="str">
        <f t="shared" ca="1" si="41"/>
        <v/>
      </c>
      <c r="D268" s="132" t="str">
        <f t="shared" ca="1" si="42"/>
        <v/>
      </c>
      <c r="E268" s="132" t="str">
        <f t="shared" ca="1" si="43"/>
        <v/>
      </c>
      <c r="F268" s="132" t="str">
        <f t="shared" ca="1" si="44"/>
        <v/>
      </c>
      <c r="G268" s="133" t="str">
        <f t="shared" ca="1" si="45"/>
        <v/>
      </c>
      <c r="H268" s="133" t="str">
        <f ca="1">IF(OR($M268="国保連へ申請",$M268="都道府県へ直接申請"),IF(K268&gt;0,総括表!$E$14,""),"")</f>
        <v/>
      </c>
      <c r="I268" s="134" t="str">
        <f t="shared" ca="1" si="46"/>
        <v/>
      </c>
      <c r="J268" s="134" t="str">
        <f t="shared" ca="1" si="47"/>
        <v/>
      </c>
      <c r="K268" s="135" t="str">
        <f t="shared" ca="1" si="48"/>
        <v/>
      </c>
      <c r="L268" s="166"/>
      <c r="M268" s="157" t="str">
        <f t="shared" ca="1" si="49"/>
        <v/>
      </c>
    </row>
    <row r="269" spans="2:13" ht="22.5" customHeight="1">
      <c r="B269" s="131">
        <f t="shared" si="40"/>
        <v>266</v>
      </c>
      <c r="C269" s="132" t="str">
        <f t="shared" ca="1" si="41"/>
        <v/>
      </c>
      <c r="D269" s="132" t="str">
        <f t="shared" ca="1" si="42"/>
        <v/>
      </c>
      <c r="E269" s="132" t="str">
        <f t="shared" ca="1" si="43"/>
        <v/>
      </c>
      <c r="F269" s="132" t="str">
        <f t="shared" ca="1" si="44"/>
        <v/>
      </c>
      <c r="G269" s="133" t="str">
        <f t="shared" ca="1" si="45"/>
        <v/>
      </c>
      <c r="H269" s="133" t="str">
        <f ca="1">IF(OR($M269="国保連へ申請",$M269="都道府県へ直接申請"),IF(K269&gt;0,総括表!$E$14,""),"")</f>
        <v/>
      </c>
      <c r="I269" s="134" t="str">
        <f t="shared" ca="1" si="46"/>
        <v/>
      </c>
      <c r="J269" s="134" t="str">
        <f t="shared" ca="1" si="47"/>
        <v/>
      </c>
      <c r="K269" s="135" t="str">
        <f t="shared" ca="1" si="48"/>
        <v/>
      </c>
      <c r="L269" s="166"/>
      <c r="M269" s="157" t="str">
        <f t="shared" ca="1" si="49"/>
        <v/>
      </c>
    </row>
    <row r="270" spans="2:13" ht="22.5" customHeight="1">
      <c r="B270" s="131">
        <f t="shared" si="40"/>
        <v>267</v>
      </c>
      <c r="C270" s="132" t="str">
        <f t="shared" ca="1" si="41"/>
        <v/>
      </c>
      <c r="D270" s="132" t="str">
        <f t="shared" ca="1" si="42"/>
        <v/>
      </c>
      <c r="E270" s="132" t="str">
        <f t="shared" ca="1" si="43"/>
        <v/>
      </c>
      <c r="F270" s="132" t="str">
        <f t="shared" ca="1" si="44"/>
        <v/>
      </c>
      <c r="G270" s="133" t="str">
        <f t="shared" ca="1" si="45"/>
        <v/>
      </c>
      <c r="H270" s="133" t="str">
        <f ca="1">IF(OR($M270="国保連へ申請",$M270="都道府県へ直接申請"),IF(K270&gt;0,総括表!$E$14,""),"")</f>
        <v/>
      </c>
      <c r="I270" s="134" t="str">
        <f t="shared" ca="1" si="46"/>
        <v/>
      </c>
      <c r="J270" s="134" t="str">
        <f t="shared" ca="1" si="47"/>
        <v/>
      </c>
      <c r="K270" s="135" t="str">
        <f t="shared" ca="1" si="48"/>
        <v/>
      </c>
      <c r="L270" s="166"/>
      <c r="M270" s="157" t="str">
        <f t="shared" ca="1" si="49"/>
        <v/>
      </c>
    </row>
    <row r="271" spans="2:13" ht="22.5" customHeight="1">
      <c r="B271" s="131">
        <f t="shared" si="40"/>
        <v>268</v>
      </c>
      <c r="C271" s="132" t="str">
        <f t="shared" ca="1" si="41"/>
        <v/>
      </c>
      <c r="D271" s="132" t="str">
        <f t="shared" ca="1" si="42"/>
        <v/>
      </c>
      <c r="E271" s="132" t="str">
        <f t="shared" ca="1" si="43"/>
        <v/>
      </c>
      <c r="F271" s="132" t="str">
        <f t="shared" ca="1" si="44"/>
        <v/>
      </c>
      <c r="G271" s="133" t="str">
        <f t="shared" ca="1" si="45"/>
        <v/>
      </c>
      <c r="H271" s="133" t="str">
        <f ca="1">IF(OR($M271="国保連へ申請",$M271="都道府県へ直接申請"),IF(K271&gt;0,総括表!$E$14,""),"")</f>
        <v/>
      </c>
      <c r="I271" s="134" t="str">
        <f t="shared" ca="1" si="46"/>
        <v/>
      </c>
      <c r="J271" s="134" t="str">
        <f t="shared" ca="1" si="47"/>
        <v/>
      </c>
      <c r="K271" s="135" t="str">
        <f t="shared" ca="1" si="48"/>
        <v/>
      </c>
      <c r="L271" s="166"/>
      <c r="M271" s="157" t="str">
        <f t="shared" ca="1" si="49"/>
        <v/>
      </c>
    </row>
    <row r="272" spans="2:13" ht="22.5" customHeight="1">
      <c r="B272" s="131">
        <f t="shared" si="40"/>
        <v>269</v>
      </c>
      <c r="C272" s="132" t="str">
        <f t="shared" ca="1" si="41"/>
        <v/>
      </c>
      <c r="D272" s="132" t="str">
        <f t="shared" ca="1" si="42"/>
        <v/>
      </c>
      <c r="E272" s="132" t="str">
        <f t="shared" ca="1" si="43"/>
        <v/>
      </c>
      <c r="F272" s="132" t="str">
        <f t="shared" ca="1" si="44"/>
        <v/>
      </c>
      <c r="G272" s="133" t="str">
        <f t="shared" ca="1" si="45"/>
        <v/>
      </c>
      <c r="H272" s="133" t="str">
        <f ca="1">IF(OR($M272="国保連へ申請",$M272="都道府県へ直接申請"),IF(K272&gt;0,総括表!$E$14,""),"")</f>
        <v/>
      </c>
      <c r="I272" s="134" t="str">
        <f t="shared" ca="1" si="46"/>
        <v/>
      </c>
      <c r="J272" s="134" t="str">
        <f t="shared" ca="1" si="47"/>
        <v/>
      </c>
      <c r="K272" s="135" t="str">
        <f t="shared" ca="1" si="48"/>
        <v/>
      </c>
      <c r="L272" s="166"/>
      <c r="M272" s="157" t="str">
        <f t="shared" ca="1" si="49"/>
        <v/>
      </c>
    </row>
    <row r="273" spans="2:13" ht="22.5" customHeight="1">
      <c r="B273" s="131">
        <f t="shared" si="40"/>
        <v>270</v>
      </c>
      <c r="C273" s="132" t="str">
        <f t="shared" ca="1" si="41"/>
        <v/>
      </c>
      <c r="D273" s="132" t="str">
        <f t="shared" ca="1" si="42"/>
        <v/>
      </c>
      <c r="E273" s="132" t="str">
        <f t="shared" ca="1" si="43"/>
        <v/>
      </c>
      <c r="F273" s="132" t="str">
        <f t="shared" ca="1" si="44"/>
        <v/>
      </c>
      <c r="G273" s="133" t="str">
        <f t="shared" ca="1" si="45"/>
        <v/>
      </c>
      <c r="H273" s="133" t="str">
        <f ca="1">IF(OR($M273="国保連へ申請",$M273="都道府県へ直接申請"),IF(K273&gt;0,総括表!$E$14,""),"")</f>
        <v/>
      </c>
      <c r="I273" s="134" t="str">
        <f t="shared" ca="1" si="46"/>
        <v/>
      </c>
      <c r="J273" s="134" t="str">
        <f t="shared" ca="1" si="47"/>
        <v/>
      </c>
      <c r="K273" s="135" t="str">
        <f t="shared" ca="1" si="48"/>
        <v/>
      </c>
      <c r="L273" s="166"/>
      <c r="M273" s="157" t="str">
        <f t="shared" ca="1" si="49"/>
        <v/>
      </c>
    </row>
    <row r="274" spans="2:13" ht="22.5" customHeight="1">
      <c r="B274" s="131">
        <f t="shared" si="40"/>
        <v>271</v>
      </c>
      <c r="C274" s="132" t="str">
        <f t="shared" ca="1" si="41"/>
        <v/>
      </c>
      <c r="D274" s="132" t="str">
        <f t="shared" ca="1" si="42"/>
        <v/>
      </c>
      <c r="E274" s="132" t="str">
        <f t="shared" ca="1" si="43"/>
        <v/>
      </c>
      <c r="F274" s="132" t="str">
        <f t="shared" ca="1" si="44"/>
        <v/>
      </c>
      <c r="G274" s="133" t="str">
        <f t="shared" ca="1" si="45"/>
        <v/>
      </c>
      <c r="H274" s="133" t="str">
        <f ca="1">IF(OR($M274="国保連へ申請",$M274="都道府県へ直接申請"),IF(K274&gt;0,総括表!$E$14,""),"")</f>
        <v/>
      </c>
      <c r="I274" s="134" t="str">
        <f t="shared" ca="1" si="46"/>
        <v/>
      </c>
      <c r="J274" s="134" t="str">
        <f t="shared" ca="1" si="47"/>
        <v/>
      </c>
      <c r="K274" s="135" t="str">
        <f t="shared" ca="1" si="48"/>
        <v/>
      </c>
      <c r="L274" s="166"/>
      <c r="M274" s="157" t="str">
        <f t="shared" ca="1" si="49"/>
        <v/>
      </c>
    </row>
    <row r="275" spans="2:13" ht="22.5" customHeight="1">
      <c r="B275" s="131">
        <f t="shared" si="40"/>
        <v>272</v>
      </c>
      <c r="C275" s="132" t="str">
        <f t="shared" ca="1" si="41"/>
        <v/>
      </c>
      <c r="D275" s="132" t="str">
        <f t="shared" ca="1" si="42"/>
        <v/>
      </c>
      <c r="E275" s="132" t="str">
        <f t="shared" ca="1" si="43"/>
        <v/>
      </c>
      <c r="F275" s="132" t="str">
        <f t="shared" ca="1" si="44"/>
        <v/>
      </c>
      <c r="G275" s="133" t="str">
        <f t="shared" ca="1" si="45"/>
        <v/>
      </c>
      <c r="H275" s="133" t="str">
        <f ca="1">IF(OR($M275="国保連へ申請",$M275="都道府県へ直接申請"),IF(K275&gt;0,総括表!$E$14,""),"")</f>
        <v/>
      </c>
      <c r="I275" s="134" t="str">
        <f t="shared" ca="1" si="46"/>
        <v/>
      </c>
      <c r="J275" s="134" t="str">
        <f t="shared" ca="1" si="47"/>
        <v/>
      </c>
      <c r="K275" s="135" t="str">
        <f t="shared" ca="1" si="48"/>
        <v/>
      </c>
      <c r="L275" s="166"/>
      <c r="M275" s="157" t="str">
        <f t="shared" ca="1" si="49"/>
        <v/>
      </c>
    </row>
    <row r="276" spans="2:13" ht="22.5" customHeight="1">
      <c r="B276" s="131">
        <f t="shared" si="40"/>
        <v>273</v>
      </c>
      <c r="C276" s="132" t="str">
        <f t="shared" ca="1" si="41"/>
        <v/>
      </c>
      <c r="D276" s="132" t="str">
        <f t="shared" ca="1" si="42"/>
        <v/>
      </c>
      <c r="E276" s="132" t="str">
        <f t="shared" ca="1" si="43"/>
        <v/>
      </c>
      <c r="F276" s="132" t="str">
        <f t="shared" ca="1" si="44"/>
        <v/>
      </c>
      <c r="G276" s="133" t="str">
        <f t="shared" ca="1" si="45"/>
        <v/>
      </c>
      <c r="H276" s="133" t="str">
        <f ca="1">IF(OR($M276="国保連へ申請",$M276="都道府県へ直接申請"),IF(K276&gt;0,総括表!$E$14,""),"")</f>
        <v/>
      </c>
      <c r="I276" s="134" t="str">
        <f t="shared" ca="1" si="46"/>
        <v/>
      </c>
      <c r="J276" s="134" t="str">
        <f t="shared" ca="1" si="47"/>
        <v/>
      </c>
      <c r="K276" s="135" t="str">
        <f t="shared" ca="1" si="48"/>
        <v/>
      </c>
      <c r="L276" s="166"/>
      <c r="M276" s="157" t="str">
        <f t="shared" ca="1" si="49"/>
        <v/>
      </c>
    </row>
    <row r="277" spans="2:13" ht="22.5" customHeight="1">
      <c r="B277" s="131">
        <f t="shared" si="40"/>
        <v>274</v>
      </c>
      <c r="C277" s="132" t="str">
        <f t="shared" ca="1" si="41"/>
        <v/>
      </c>
      <c r="D277" s="132" t="str">
        <f t="shared" ca="1" si="42"/>
        <v/>
      </c>
      <c r="E277" s="132" t="str">
        <f t="shared" ca="1" si="43"/>
        <v/>
      </c>
      <c r="F277" s="132" t="str">
        <f t="shared" ca="1" si="44"/>
        <v/>
      </c>
      <c r="G277" s="133" t="str">
        <f t="shared" ca="1" si="45"/>
        <v/>
      </c>
      <c r="H277" s="133" t="str">
        <f ca="1">IF(OR($M277="国保連へ申請",$M277="都道府県へ直接申請"),IF(K277&gt;0,総括表!$E$14,""),"")</f>
        <v/>
      </c>
      <c r="I277" s="134" t="str">
        <f t="shared" ca="1" si="46"/>
        <v/>
      </c>
      <c r="J277" s="134" t="str">
        <f t="shared" ca="1" si="47"/>
        <v/>
      </c>
      <c r="K277" s="135" t="str">
        <f t="shared" ca="1" si="48"/>
        <v/>
      </c>
      <c r="L277" s="166"/>
      <c r="M277" s="157" t="str">
        <f t="shared" ca="1" si="49"/>
        <v/>
      </c>
    </row>
    <row r="278" spans="2:13" ht="22.5" customHeight="1">
      <c r="B278" s="131">
        <f t="shared" si="40"/>
        <v>275</v>
      </c>
      <c r="C278" s="132" t="str">
        <f t="shared" ca="1" si="41"/>
        <v/>
      </c>
      <c r="D278" s="132" t="str">
        <f t="shared" ca="1" si="42"/>
        <v/>
      </c>
      <c r="E278" s="132" t="str">
        <f t="shared" ca="1" si="43"/>
        <v/>
      </c>
      <c r="F278" s="132" t="str">
        <f t="shared" ca="1" si="44"/>
        <v/>
      </c>
      <c r="G278" s="133" t="str">
        <f t="shared" ca="1" si="45"/>
        <v/>
      </c>
      <c r="H278" s="133" t="str">
        <f ca="1">IF(OR($M278="国保連へ申請",$M278="都道府県へ直接申請"),IF(K278&gt;0,総括表!$E$14,""),"")</f>
        <v/>
      </c>
      <c r="I278" s="134" t="str">
        <f t="shared" ca="1" si="46"/>
        <v/>
      </c>
      <c r="J278" s="134" t="str">
        <f t="shared" ca="1" si="47"/>
        <v/>
      </c>
      <c r="K278" s="135" t="str">
        <f t="shared" ca="1" si="48"/>
        <v/>
      </c>
      <c r="L278" s="166"/>
      <c r="M278" s="157" t="str">
        <f t="shared" ca="1" si="49"/>
        <v/>
      </c>
    </row>
    <row r="279" spans="2:13" ht="22.5" customHeight="1">
      <c r="B279" s="131">
        <f t="shared" si="40"/>
        <v>276</v>
      </c>
      <c r="C279" s="132" t="str">
        <f t="shared" ca="1" si="41"/>
        <v/>
      </c>
      <c r="D279" s="132" t="str">
        <f t="shared" ca="1" si="42"/>
        <v/>
      </c>
      <c r="E279" s="132" t="str">
        <f t="shared" ca="1" si="43"/>
        <v/>
      </c>
      <c r="F279" s="132" t="str">
        <f t="shared" ca="1" si="44"/>
        <v/>
      </c>
      <c r="G279" s="133" t="str">
        <f t="shared" ca="1" si="45"/>
        <v/>
      </c>
      <c r="H279" s="133" t="str">
        <f ca="1">IF(OR($M279="国保連へ申請",$M279="都道府県へ直接申請"),IF(K279&gt;0,総括表!$E$14,""),"")</f>
        <v/>
      </c>
      <c r="I279" s="134" t="str">
        <f t="shared" ca="1" si="46"/>
        <v/>
      </c>
      <c r="J279" s="134" t="str">
        <f t="shared" ca="1" si="47"/>
        <v/>
      </c>
      <c r="K279" s="135" t="str">
        <f t="shared" ca="1" si="48"/>
        <v/>
      </c>
      <c r="L279" s="166"/>
      <c r="M279" s="157" t="str">
        <f t="shared" ca="1" si="49"/>
        <v/>
      </c>
    </row>
    <row r="280" spans="2:13" ht="22.5" customHeight="1">
      <c r="B280" s="131">
        <f t="shared" si="40"/>
        <v>277</v>
      </c>
      <c r="C280" s="132" t="str">
        <f t="shared" ca="1" si="41"/>
        <v/>
      </c>
      <c r="D280" s="132" t="str">
        <f t="shared" ca="1" si="42"/>
        <v/>
      </c>
      <c r="E280" s="132" t="str">
        <f t="shared" ca="1" si="43"/>
        <v/>
      </c>
      <c r="F280" s="132" t="str">
        <f t="shared" ca="1" si="44"/>
        <v/>
      </c>
      <c r="G280" s="133" t="str">
        <f t="shared" ca="1" si="45"/>
        <v/>
      </c>
      <c r="H280" s="133" t="str">
        <f ca="1">IF(OR($M280="国保連へ申請",$M280="都道府県へ直接申請"),IF(K280&gt;0,総括表!$E$14,""),"")</f>
        <v/>
      </c>
      <c r="I280" s="134" t="str">
        <f t="shared" ca="1" si="46"/>
        <v/>
      </c>
      <c r="J280" s="134" t="str">
        <f t="shared" ca="1" si="47"/>
        <v/>
      </c>
      <c r="K280" s="135" t="str">
        <f t="shared" ca="1" si="48"/>
        <v/>
      </c>
      <c r="L280" s="166"/>
      <c r="M280" s="157" t="str">
        <f t="shared" ca="1" si="49"/>
        <v/>
      </c>
    </row>
    <row r="281" spans="2:13" ht="22.5" customHeight="1">
      <c r="B281" s="131">
        <f t="shared" si="40"/>
        <v>278</v>
      </c>
      <c r="C281" s="132" t="str">
        <f t="shared" ca="1" si="41"/>
        <v/>
      </c>
      <c r="D281" s="132" t="str">
        <f t="shared" ca="1" si="42"/>
        <v/>
      </c>
      <c r="E281" s="132" t="str">
        <f t="shared" ca="1" si="43"/>
        <v/>
      </c>
      <c r="F281" s="132" t="str">
        <f t="shared" ca="1" si="44"/>
        <v/>
      </c>
      <c r="G281" s="133" t="str">
        <f t="shared" ca="1" si="45"/>
        <v/>
      </c>
      <c r="H281" s="133" t="str">
        <f ca="1">IF(OR($M281="国保連へ申請",$M281="都道府県へ直接申請"),IF(K281&gt;0,総括表!$E$14,""),"")</f>
        <v/>
      </c>
      <c r="I281" s="134" t="str">
        <f t="shared" ca="1" si="46"/>
        <v/>
      </c>
      <c r="J281" s="134" t="str">
        <f t="shared" ca="1" si="47"/>
        <v/>
      </c>
      <c r="K281" s="135" t="str">
        <f t="shared" ca="1" si="48"/>
        <v/>
      </c>
      <c r="L281" s="166"/>
      <c r="M281" s="157" t="str">
        <f t="shared" ca="1" si="49"/>
        <v/>
      </c>
    </row>
    <row r="282" spans="2:13" ht="22.5" customHeight="1">
      <c r="B282" s="131">
        <f t="shared" si="40"/>
        <v>279</v>
      </c>
      <c r="C282" s="132" t="str">
        <f t="shared" ca="1" si="41"/>
        <v/>
      </c>
      <c r="D282" s="132" t="str">
        <f t="shared" ca="1" si="42"/>
        <v/>
      </c>
      <c r="E282" s="132" t="str">
        <f t="shared" ca="1" si="43"/>
        <v/>
      </c>
      <c r="F282" s="132" t="str">
        <f t="shared" ca="1" si="44"/>
        <v/>
      </c>
      <c r="G282" s="133" t="str">
        <f t="shared" ca="1" si="45"/>
        <v/>
      </c>
      <c r="H282" s="133" t="str">
        <f ca="1">IF(OR($M282="国保連へ申請",$M282="都道府県へ直接申請"),IF(K282&gt;0,総括表!$E$14,""),"")</f>
        <v/>
      </c>
      <c r="I282" s="134" t="str">
        <f t="shared" ca="1" si="46"/>
        <v/>
      </c>
      <c r="J282" s="134" t="str">
        <f t="shared" ca="1" si="47"/>
        <v/>
      </c>
      <c r="K282" s="135" t="str">
        <f t="shared" ca="1" si="48"/>
        <v/>
      </c>
      <c r="L282" s="166"/>
      <c r="M282" s="157" t="str">
        <f t="shared" ca="1" si="49"/>
        <v/>
      </c>
    </row>
    <row r="283" spans="2:13" ht="22.5" customHeight="1">
      <c r="B283" s="131">
        <f t="shared" si="40"/>
        <v>280</v>
      </c>
      <c r="C283" s="132" t="str">
        <f t="shared" ca="1" si="41"/>
        <v/>
      </c>
      <c r="D283" s="132" t="str">
        <f t="shared" ca="1" si="42"/>
        <v/>
      </c>
      <c r="E283" s="132" t="str">
        <f t="shared" ca="1" si="43"/>
        <v/>
      </c>
      <c r="F283" s="132" t="str">
        <f t="shared" ca="1" si="44"/>
        <v/>
      </c>
      <c r="G283" s="133" t="str">
        <f t="shared" ca="1" si="45"/>
        <v/>
      </c>
      <c r="H283" s="133" t="str">
        <f ca="1">IF(OR($M283="国保連へ申請",$M283="都道府県へ直接申請"),IF(K283&gt;0,総括表!$E$14,""),"")</f>
        <v/>
      </c>
      <c r="I283" s="134" t="str">
        <f t="shared" ca="1" si="46"/>
        <v/>
      </c>
      <c r="J283" s="134" t="str">
        <f t="shared" ca="1" si="47"/>
        <v/>
      </c>
      <c r="K283" s="135" t="str">
        <f t="shared" ca="1" si="48"/>
        <v/>
      </c>
      <c r="L283" s="166"/>
      <c r="M283" s="157" t="str">
        <f t="shared" ca="1" si="49"/>
        <v/>
      </c>
    </row>
    <row r="284" spans="2:13" ht="22.5" customHeight="1">
      <c r="B284" s="131">
        <f t="shared" si="40"/>
        <v>281</v>
      </c>
      <c r="C284" s="132" t="str">
        <f t="shared" ca="1" si="41"/>
        <v/>
      </c>
      <c r="D284" s="132" t="str">
        <f t="shared" ca="1" si="42"/>
        <v/>
      </c>
      <c r="E284" s="132" t="str">
        <f t="shared" ca="1" si="43"/>
        <v/>
      </c>
      <c r="F284" s="132" t="str">
        <f t="shared" ca="1" si="44"/>
        <v/>
      </c>
      <c r="G284" s="133" t="str">
        <f t="shared" ca="1" si="45"/>
        <v/>
      </c>
      <c r="H284" s="133" t="str">
        <f ca="1">IF(OR($M284="国保連へ申請",$M284="都道府県へ直接申請"),IF(K284&gt;0,総括表!$E$14,""),"")</f>
        <v/>
      </c>
      <c r="I284" s="134" t="str">
        <f t="shared" ca="1" si="46"/>
        <v/>
      </c>
      <c r="J284" s="134" t="str">
        <f t="shared" ca="1" si="47"/>
        <v/>
      </c>
      <c r="K284" s="135" t="str">
        <f t="shared" ca="1" si="48"/>
        <v/>
      </c>
      <c r="L284" s="166"/>
      <c r="M284" s="157" t="str">
        <f t="shared" ca="1" si="49"/>
        <v/>
      </c>
    </row>
    <row r="285" spans="2:13" ht="22.5" customHeight="1">
      <c r="B285" s="131">
        <f t="shared" si="40"/>
        <v>282</v>
      </c>
      <c r="C285" s="132" t="str">
        <f t="shared" ca="1" si="41"/>
        <v/>
      </c>
      <c r="D285" s="132" t="str">
        <f t="shared" ca="1" si="42"/>
        <v/>
      </c>
      <c r="E285" s="132" t="str">
        <f t="shared" ca="1" si="43"/>
        <v/>
      </c>
      <c r="F285" s="132" t="str">
        <f t="shared" ca="1" si="44"/>
        <v/>
      </c>
      <c r="G285" s="133" t="str">
        <f t="shared" ca="1" si="45"/>
        <v/>
      </c>
      <c r="H285" s="133" t="str">
        <f ca="1">IF(OR($M285="国保連へ申請",$M285="都道府県へ直接申請"),IF(K285&gt;0,総括表!$E$14,""),"")</f>
        <v/>
      </c>
      <c r="I285" s="134" t="str">
        <f t="shared" ca="1" si="46"/>
        <v/>
      </c>
      <c r="J285" s="134" t="str">
        <f t="shared" ca="1" si="47"/>
        <v/>
      </c>
      <c r="K285" s="135" t="str">
        <f t="shared" ca="1" si="48"/>
        <v/>
      </c>
      <c r="L285" s="166"/>
      <c r="M285" s="157" t="str">
        <f t="shared" ca="1" si="49"/>
        <v/>
      </c>
    </row>
    <row r="286" spans="2:13" ht="22.5" customHeight="1">
      <c r="B286" s="131">
        <f t="shared" si="40"/>
        <v>283</v>
      </c>
      <c r="C286" s="132" t="str">
        <f t="shared" ca="1" si="41"/>
        <v/>
      </c>
      <c r="D286" s="132" t="str">
        <f t="shared" ca="1" si="42"/>
        <v/>
      </c>
      <c r="E286" s="132" t="str">
        <f t="shared" ca="1" si="43"/>
        <v/>
      </c>
      <c r="F286" s="132" t="str">
        <f t="shared" ca="1" si="44"/>
        <v/>
      </c>
      <c r="G286" s="133" t="str">
        <f t="shared" ca="1" si="45"/>
        <v/>
      </c>
      <c r="H286" s="133" t="str">
        <f ca="1">IF(OR($M286="国保連へ申請",$M286="都道府県へ直接申請"),IF(K286&gt;0,総括表!$E$14,""),"")</f>
        <v/>
      </c>
      <c r="I286" s="134" t="str">
        <f t="shared" ca="1" si="46"/>
        <v/>
      </c>
      <c r="J286" s="134" t="str">
        <f t="shared" ca="1" si="47"/>
        <v/>
      </c>
      <c r="K286" s="135" t="str">
        <f t="shared" ca="1" si="48"/>
        <v/>
      </c>
      <c r="L286" s="166"/>
      <c r="M286" s="157" t="str">
        <f t="shared" ca="1" si="49"/>
        <v/>
      </c>
    </row>
    <row r="287" spans="2:13" ht="22.5" customHeight="1">
      <c r="B287" s="131">
        <f t="shared" si="40"/>
        <v>284</v>
      </c>
      <c r="C287" s="132" t="str">
        <f t="shared" ca="1" si="41"/>
        <v/>
      </c>
      <c r="D287" s="132" t="str">
        <f t="shared" ca="1" si="42"/>
        <v/>
      </c>
      <c r="E287" s="132" t="str">
        <f t="shared" ca="1" si="43"/>
        <v/>
      </c>
      <c r="F287" s="132" t="str">
        <f t="shared" ca="1" si="44"/>
        <v/>
      </c>
      <c r="G287" s="133" t="str">
        <f t="shared" ca="1" si="45"/>
        <v/>
      </c>
      <c r="H287" s="133" t="str">
        <f ca="1">IF(OR($M287="国保連へ申請",$M287="都道府県へ直接申請"),IF(K287&gt;0,総括表!$E$14,""),"")</f>
        <v/>
      </c>
      <c r="I287" s="134" t="str">
        <f t="shared" ca="1" si="46"/>
        <v/>
      </c>
      <c r="J287" s="134" t="str">
        <f t="shared" ca="1" si="47"/>
        <v/>
      </c>
      <c r="K287" s="135" t="str">
        <f t="shared" ca="1" si="48"/>
        <v/>
      </c>
      <c r="L287" s="166"/>
      <c r="M287" s="157" t="str">
        <f t="shared" ca="1" si="49"/>
        <v/>
      </c>
    </row>
    <row r="288" spans="2:13" ht="22.5" customHeight="1">
      <c r="B288" s="131">
        <f t="shared" si="40"/>
        <v>285</v>
      </c>
      <c r="C288" s="132" t="str">
        <f t="shared" ca="1" si="41"/>
        <v/>
      </c>
      <c r="D288" s="132" t="str">
        <f t="shared" ca="1" si="42"/>
        <v/>
      </c>
      <c r="E288" s="132" t="str">
        <f t="shared" ca="1" si="43"/>
        <v/>
      </c>
      <c r="F288" s="132" t="str">
        <f t="shared" ca="1" si="44"/>
        <v/>
      </c>
      <c r="G288" s="133" t="str">
        <f t="shared" ca="1" si="45"/>
        <v/>
      </c>
      <c r="H288" s="133" t="str">
        <f ca="1">IF(OR($M288="国保連へ申請",$M288="都道府県へ直接申請"),IF(K288&gt;0,総括表!$E$14,""),"")</f>
        <v/>
      </c>
      <c r="I288" s="134" t="str">
        <f t="shared" ca="1" si="46"/>
        <v/>
      </c>
      <c r="J288" s="134" t="str">
        <f t="shared" ca="1" si="47"/>
        <v/>
      </c>
      <c r="K288" s="135" t="str">
        <f t="shared" ca="1" si="48"/>
        <v/>
      </c>
      <c r="L288" s="166"/>
      <c r="M288" s="157" t="str">
        <f t="shared" ca="1" si="49"/>
        <v/>
      </c>
    </row>
    <row r="289" spans="2:13" ht="22.5" customHeight="1">
      <c r="B289" s="131">
        <f t="shared" si="40"/>
        <v>286</v>
      </c>
      <c r="C289" s="132" t="str">
        <f t="shared" ca="1" si="41"/>
        <v/>
      </c>
      <c r="D289" s="132" t="str">
        <f t="shared" ca="1" si="42"/>
        <v/>
      </c>
      <c r="E289" s="132" t="str">
        <f t="shared" ca="1" si="43"/>
        <v/>
      </c>
      <c r="F289" s="132" t="str">
        <f t="shared" ca="1" si="44"/>
        <v/>
      </c>
      <c r="G289" s="133" t="str">
        <f t="shared" ca="1" si="45"/>
        <v/>
      </c>
      <c r="H289" s="133" t="str">
        <f ca="1">IF(OR($M289="国保連へ申請",$M289="都道府県へ直接申請"),IF(K289&gt;0,総括表!$E$14,""),"")</f>
        <v/>
      </c>
      <c r="I289" s="134" t="str">
        <f t="shared" ca="1" si="46"/>
        <v/>
      </c>
      <c r="J289" s="134" t="str">
        <f t="shared" ca="1" si="47"/>
        <v/>
      </c>
      <c r="K289" s="135" t="str">
        <f t="shared" ca="1" si="48"/>
        <v/>
      </c>
      <c r="L289" s="166"/>
      <c r="M289" s="157" t="str">
        <f t="shared" ca="1" si="49"/>
        <v/>
      </c>
    </row>
    <row r="290" spans="2:13" ht="22.5" customHeight="1">
      <c r="B290" s="131">
        <f t="shared" si="40"/>
        <v>287</v>
      </c>
      <c r="C290" s="132" t="str">
        <f t="shared" ca="1" si="41"/>
        <v/>
      </c>
      <c r="D290" s="132" t="str">
        <f t="shared" ca="1" si="42"/>
        <v/>
      </c>
      <c r="E290" s="132" t="str">
        <f t="shared" ca="1" si="43"/>
        <v/>
      </c>
      <c r="F290" s="132" t="str">
        <f t="shared" ca="1" si="44"/>
        <v/>
      </c>
      <c r="G290" s="133" t="str">
        <f t="shared" ca="1" si="45"/>
        <v/>
      </c>
      <c r="H290" s="133" t="str">
        <f ca="1">IF(OR($M290="国保連へ申請",$M290="都道府県へ直接申請"),IF(K290&gt;0,総括表!$E$14,""),"")</f>
        <v/>
      </c>
      <c r="I290" s="134" t="str">
        <f t="shared" ca="1" si="46"/>
        <v/>
      </c>
      <c r="J290" s="134" t="str">
        <f t="shared" ca="1" si="47"/>
        <v/>
      </c>
      <c r="K290" s="135" t="str">
        <f t="shared" ca="1" si="48"/>
        <v/>
      </c>
      <c r="L290" s="166"/>
      <c r="M290" s="157" t="str">
        <f t="shared" ca="1" si="49"/>
        <v/>
      </c>
    </row>
    <row r="291" spans="2:13" ht="22.5" customHeight="1">
      <c r="B291" s="131">
        <f t="shared" si="40"/>
        <v>288</v>
      </c>
      <c r="C291" s="132" t="str">
        <f t="shared" ca="1" si="41"/>
        <v/>
      </c>
      <c r="D291" s="132" t="str">
        <f t="shared" ca="1" si="42"/>
        <v/>
      </c>
      <c r="E291" s="132" t="str">
        <f t="shared" ca="1" si="43"/>
        <v/>
      </c>
      <c r="F291" s="132" t="str">
        <f t="shared" ca="1" si="44"/>
        <v/>
      </c>
      <c r="G291" s="133" t="str">
        <f t="shared" ca="1" si="45"/>
        <v/>
      </c>
      <c r="H291" s="133" t="str">
        <f ca="1">IF(OR($M291="国保連へ申請",$M291="都道府県へ直接申請"),IF(K291&gt;0,総括表!$E$14,""),"")</f>
        <v/>
      </c>
      <c r="I291" s="134" t="str">
        <f t="shared" ca="1" si="46"/>
        <v/>
      </c>
      <c r="J291" s="134" t="str">
        <f t="shared" ca="1" si="47"/>
        <v/>
      </c>
      <c r="K291" s="135" t="str">
        <f t="shared" ca="1" si="48"/>
        <v/>
      </c>
      <c r="L291" s="166"/>
      <c r="M291" s="157" t="str">
        <f t="shared" ca="1" si="49"/>
        <v/>
      </c>
    </row>
    <row r="292" spans="2:13" ht="22.5" customHeight="1">
      <c r="B292" s="131">
        <f t="shared" si="40"/>
        <v>289</v>
      </c>
      <c r="C292" s="132" t="str">
        <f t="shared" ca="1" si="41"/>
        <v/>
      </c>
      <c r="D292" s="132" t="str">
        <f t="shared" ca="1" si="42"/>
        <v/>
      </c>
      <c r="E292" s="132" t="str">
        <f t="shared" ca="1" si="43"/>
        <v/>
      </c>
      <c r="F292" s="132" t="str">
        <f t="shared" ca="1" si="44"/>
        <v/>
      </c>
      <c r="G292" s="133" t="str">
        <f t="shared" ca="1" si="45"/>
        <v/>
      </c>
      <c r="H292" s="133" t="str">
        <f ca="1">IF(OR($M292="国保連へ申請",$M292="都道府県へ直接申請"),IF(K292&gt;0,総括表!$E$14,""),"")</f>
        <v/>
      </c>
      <c r="I292" s="134" t="str">
        <f t="shared" ca="1" si="46"/>
        <v/>
      </c>
      <c r="J292" s="134" t="str">
        <f t="shared" ca="1" si="47"/>
        <v/>
      </c>
      <c r="K292" s="135" t="str">
        <f t="shared" ca="1" si="48"/>
        <v/>
      </c>
      <c r="L292" s="166"/>
      <c r="M292" s="157" t="str">
        <f t="shared" ca="1" si="49"/>
        <v/>
      </c>
    </row>
    <row r="293" spans="2:13" ht="22.5" customHeight="1">
      <c r="B293" s="131">
        <f t="shared" si="40"/>
        <v>290</v>
      </c>
      <c r="C293" s="132" t="str">
        <f t="shared" ca="1" si="41"/>
        <v/>
      </c>
      <c r="D293" s="132" t="str">
        <f t="shared" ca="1" si="42"/>
        <v/>
      </c>
      <c r="E293" s="132" t="str">
        <f t="shared" ca="1" si="43"/>
        <v/>
      </c>
      <c r="F293" s="132" t="str">
        <f t="shared" ca="1" si="44"/>
        <v/>
      </c>
      <c r="G293" s="133" t="str">
        <f t="shared" ca="1" si="45"/>
        <v/>
      </c>
      <c r="H293" s="133" t="str">
        <f ca="1">IF(OR($M293="国保連へ申請",$M293="都道府県へ直接申請"),IF(K293&gt;0,総括表!$E$14,""),"")</f>
        <v/>
      </c>
      <c r="I293" s="134" t="str">
        <f t="shared" ca="1" si="46"/>
        <v/>
      </c>
      <c r="J293" s="134" t="str">
        <f t="shared" ca="1" si="47"/>
        <v/>
      </c>
      <c r="K293" s="135" t="str">
        <f t="shared" ca="1" si="48"/>
        <v/>
      </c>
      <c r="L293" s="166"/>
      <c r="M293" s="157" t="str">
        <f t="shared" ca="1" si="49"/>
        <v/>
      </c>
    </row>
    <row r="294" spans="2:13" ht="22.5" customHeight="1">
      <c r="B294" s="131">
        <f t="shared" si="40"/>
        <v>291</v>
      </c>
      <c r="C294" s="132" t="str">
        <f t="shared" ca="1" si="41"/>
        <v/>
      </c>
      <c r="D294" s="132" t="str">
        <f t="shared" ca="1" si="42"/>
        <v/>
      </c>
      <c r="E294" s="132" t="str">
        <f t="shared" ca="1" si="43"/>
        <v/>
      </c>
      <c r="F294" s="132" t="str">
        <f t="shared" ca="1" si="44"/>
        <v/>
      </c>
      <c r="G294" s="133" t="str">
        <f t="shared" ca="1" si="45"/>
        <v/>
      </c>
      <c r="H294" s="133" t="str">
        <f ca="1">IF(OR($M294="国保連へ申請",$M294="都道府県へ直接申請"),IF(K294&gt;0,総括表!$E$14,""),"")</f>
        <v/>
      </c>
      <c r="I294" s="134" t="str">
        <f t="shared" ca="1" si="46"/>
        <v/>
      </c>
      <c r="J294" s="134" t="str">
        <f t="shared" ca="1" si="47"/>
        <v/>
      </c>
      <c r="K294" s="135" t="str">
        <f t="shared" ca="1" si="48"/>
        <v/>
      </c>
      <c r="L294" s="166"/>
      <c r="M294" s="157" t="str">
        <f t="shared" ca="1" si="49"/>
        <v/>
      </c>
    </row>
    <row r="295" spans="2:13" ht="22.5" customHeight="1">
      <c r="B295" s="131">
        <f t="shared" si="40"/>
        <v>292</v>
      </c>
      <c r="C295" s="132" t="str">
        <f t="shared" ca="1" si="41"/>
        <v/>
      </c>
      <c r="D295" s="132" t="str">
        <f t="shared" ca="1" si="42"/>
        <v/>
      </c>
      <c r="E295" s="132" t="str">
        <f t="shared" ca="1" si="43"/>
        <v/>
      </c>
      <c r="F295" s="132" t="str">
        <f t="shared" ca="1" si="44"/>
        <v/>
      </c>
      <c r="G295" s="133" t="str">
        <f t="shared" ca="1" si="45"/>
        <v/>
      </c>
      <c r="H295" s="133" t="str">
        <f ca="1">IF(OR($M295="国保連へ申請",$M295="都道府県へ直接申請"),IF(K295&gt;0,総括表!$E$14,""),"")</f>
        <v/>
      </c>
      <c r="I295" s="134" t="str">
        <f t="shared" ca="1" si="46"/>
        <v/>
      </c>
      <c r="J295" s="134" t="str">
        <f t="shared" ca="1" si="47"/>
        <v/>
      </c>
      <c r="K295" s="135" t="str">
        <f t="shared" ca="1" si="48"/>
        <v/>
      </c>
      <c r="L295" s="166"/>
      <c r="M295" s="157" t="str">
        <f t="shared" ca="1" si="49"/>
        <v/>
      </c>
    </row>
    <row r="296" spans="2:13" ht="22.5" customHeight="1">
      <c r="B296" s="131">
        <f t="shared" si="40"/>
        <v>293</v>
      </c>
      <c r="C296" s="132" t="str">
        <f t="shared" ca="1" si="41"/>
        <v/>
      </c>
      <c r="D296" s="132" t="str">
        <f t="shared" ca="1" si="42"/>
        <v/>
      </c>
      <c r="E296" s="132" t="str">
        <f t="shared" ca="1" si="43"/>
        <v/>
      </c>
      <c r="F296" s="132" t="str">
        <f t="shared" ca="1" si="44"/>
        <v/>
      </c>
      <c r="G296" s="133" t="str">
        <f t="shared" ca="1" si="45"/>
        <v/>
      </c>
      <c r="H296" s="133" t="str">
        <f ca="1">IF(OR($M296="国保連へ申請",$M296="都道府県へ直接申請"),IF(K296&gt;0,総括表!$E$14,""),"")</f>
        <v/>
      </c>
      <c r="I296" s="134" t="str">
        <f t="shared" ca="1" si="46"/>
        <v/>
      </c>
      <c r="J296" s="134" t="str">
        <f t="shared" ca="1" si="47"/>
        <v/>
      </c>
      <c r="K296" s="135" t="str">
        <f t="shared" ca="1" si="48"/>
        <v/>
      </c>
      <c r="L296" s="166"/>
      <c r="M296" s="157" t="str">
        <f t="shared" ca="1" si="49"/>
        <v/>
      </c>
    </row>
    <row r="297" spans="2:13" ht="22.5" customHeight="1">
      <c r="B297" s="131">
        <f t="shared" si="40"/>
        <v>294</v>
      </c>
      <c r="C297" s="132" t="str">
        <f t="shared" ca="1" si="41"/>
        <v/>
      </c>
      <c r="D297" s="132" t="str">
        <f t="shared" ca="1" si="42"/>
        <v/>
      </c>
      <c r="E297" s="132" t="str">
        <f t="shared" ca="1" si="43"/>
        <v/>
      </c>
      <c r="F297" s="132" t="str">
        <f t="shared" ca="1" si="44"/>
        <v/>
      </c>
      <c r="G297" s="133" t="str">
        <f t="shared" ca="1" si="45"/>
        <v/>
      </c>
      <c r="H297" s="133" t="str">
        <f ca="1">IF(OR($M297="国保連へ申請",$M297="都道府県へ直接申請"),IF(K297&gt;0,総括表!$E$14,""),"")</f>
        <v/>
      </c>
      <c r="I297" s="134" t="str">
        <f t="shared" ca="1" si="46"/>
        <v/>
      </c>
      <c r="J297" s="134" t="str">
        <f t="shared" ca="1" si="47"/>
        <v/>
      </c>
      <c r="K297" s="135" t="str">
        <f t="shared" ca="1" si="48"/>
        <v/>
      </c>
      <c r="L297" s="166"/>
      <c r="M297" s="157" t="str">
        <f t="shared" ca="1" si="49"/>
        <v/>
      </c>
    </row>
    <row r="298" spans="2:13" ht="22.5" customHeight="1">
      <c r="B298" s="131">
        <f t="shared" si="40"/>
        <v>295</v>
      </c>
      <c r="C298" s="132" t="str">
        <f t="shared" ca="1" si="41"/>
        <v/>
      </c>
      <c r="D298" s="132" t="str">
        <f t="shared" ca="1" si="42"/>
        <v/>
      </c>
      <c r="E298" s="132" t="str">
        <f t="shared" ca="1" si="43"/>
        <v/>
      </c>
      <c r="F298" s="132" t="str">
        <f t="shared" ca="1" si="44"/>
        <v/>
      </c>
      <c r="G298" s="133" t="str">
        <f t="shared" ca="1" si="45"/>
        <v/>
      </c>
      <c r="H298" s="133" t="str">
        <f ca="1">IF(OR($M298="国保連へ申請",$M298="都道府県へ直接申請"),IF(K298&gt;0,総括表!$E$14,""),"")</f>
        <v/>
      </c>
      <c r="I298" s="134" t="str">
        <f t="shared" ca="1" si="46"/>
        <v/>
      </c>
      <c r="J298" s="134" t="str">
        <f t="shared" ca="1" si="47"/>
        <v/>
      </c>
      <c r="K298" s="135" t="str">
        <f t="shared" ca="1" si="48"/>
        <v/>
      </c>
      <c r="L298" s="166"/>
      <c r="M298" s="157" t="str">
        <f t="shared" ca="1" si="49"/>
        <v/>
      </c>
    </row>
    <row r="299" spans="2:13" ht="22.5" customHeight="1">
      <c r="B299" s="131">
        <f t="shared" si="40"/>
        <v>296</v>
      </c>
      <c r="C299" s="132" t="str">
        <f t="shared" ca="1" si="41"/>
        <v/>
      </c>
      <c r="D299" s="132" t="str">
        <f t="shared" ca="1" si="42"/>
        <v/>
      </c>
      <c r="E299" s="132" t="str">
        <f t="shared" ca="1" si="43"/>
        <v/>
      </c>
      <c r="F299" s="132" t="str">
        <f t="shared" ca="1" si="44"/>
        <v/>
      </c>
      <c r="G299" s="133" t="str">
        <f t="shared" ca="1" si="45"/>
        <v/>
      </c>
      <c r="H299" s="133" t="str">
        <f ca="1">IF(OR($M299="国保連へ申請",$M299="都道府県へ直接申請"),IF(K299&gt;0,総括表!$E$14,""),"")</f>
        <v/>
      </c>
      <c r="I299" s="134" t="str">
        <f t="shared" ca="1" si="46"/>
        <v/>
      </c>
      <c r="J299" s="134" t="str">
        <f t="shared" ca="1" si="47"/>
        <v/>
      </c>
      <c r="K299" s="135" t="str">
        <f t="shared" ca="1" si="48"/>
        <v/>
      </c>
      <c r="L299" s="166"/>
      <c r="M299" s="157" t="str">
        <f t="shared" ca="1" si="49"/>
        <v/>
      </c>
    </row>
    <row r="300" spans="2:13" ht="22.5" customHeight="1">
      <c r="B300" s="131">
        <f t="shared" si="40"/>
        <v>297</v>
      </c>
      <c r="C300" s="132" t="str">
        <f t="shared" ca="1" si="41"/>
        <v/>
      </c>
      <c r="D300" s="132" t="str">
        <f t="shared" ca="1" si="42"/>
        <v/>
      </c>
      <c r="E300" s="132" t="str">
        <f t="shared" ca="1" si="43"/>
        <v/>
      </c>
      <c r="F300" s="132" t="str">
        <f t="shared" ca="1" si="44"/>
        <v/>
      </c>
      <c r="G300" s="133" t="str">
        <f t="shared" ca="1" si="45"/>
        <v/>
      </c>
      <c r="H300" s="133" t="str">
        <f ca="1">IF(OR($M300="国保連へ申請",$M300="都道府県へ直接申請"),IF(K300&gt;0,総括表!$E$14,""),"")</f>
        <v/>
      </c>
      <c r="I300" s="134" t="str">
        <f t="shared" ca="1" si="46"/>
        <v/>
      </c>
      <c r="J300" s="134" t="str">
        <f t="shared" ca="1" si="47"/>
        <v/>
      </c>
      <c r="K300" s="135" t="str">
        <f t="shared" ca="1" si="48"/>
        <v/>
      </c>
      <c r="L300" s="166"/>
      <c r="M300" s="157" t="str">
        <f t="shared" ca="1" si="49"/>
        <v/>
      </c>
    </row>
    <row r="301" spans="2:13" ht="22.5" customHeight="1">
      <c r="B301" s="131">
        <f t="shared" si="40"/>
        <v>298</v>
      </c>
      <c r="C301" s="132" t="str">
        <f t="shared" ca="1" si="41"/>
        <v/>
      </c>
      <c r="D301" s="132" t="str">
        <f t="shared" ca="1" si="42"/>
        <v/>
      </c>
      <c r="E301" s="132" t="str">
        <f t="shared" ca="1" si="43"/>
        <v/>
      </c>
      <c r="F301" s="132" t="str">
        <f t="shared" ca="1" si="44"/>
        <v/>
      </c>
      <c r="G301" s="133" t="str">
        <f t="shared" ca="1" si="45"/>
        <v/>
      </c>
      <c r="H301" s="133" t="str">
        <f ca="1">IF(OR($M301="国保連へ申請",$M301="都道府県へ直接申請"),IF(K301&gt;0,総括表!$E$14,""),"")</f>
        <v/>
      </c>
      <c r="I301" s="134" t="str">
        <f t="shared" ca="1" si="46"/>
        <v/>
      </c>
      <c r="J301" s="134" t="str">
        <f t="shared" ca="1" si="47"/>
        <v/>
      </c>
      <c r="K301" s="135" t="str">
        <f t="shared" ca="1" si="48"/>
        <v/>
      </c>
      <c r="L301" s="166"/>
      <c r="M301" s="157" t="str">
        <f t="shared" ca="1" si="49"/>
        <v/>
      </c>
    </row>
    <row r="302" spans="2:13" ht="22.5" customHeight="1">
      <c r="B302" s="131">
        <f t="shared" si="40"/>
        <v>299</v>
      </c>
      <c r="C302" s="132" t="str">
        <f t="shared" ca="1" si="41"/>
        <v/>
      </c>
      <c r="D302" s="132" t="str">
        <f t="shared" ca="1" si="42"/>
        <v/>
      </c>
      <c r="E302" s="132" t="str">
        <f t="shared" ca="1" si="43"/>
        <v/>
      </c>
      <c r="F302" s="132" t="str">
        <f t="shared" ca="1" si="44"/>
        <v/>
      </c>
      <c r="G302" s="133" t="str">
        <f t="shared" ca="1" si="45"/>
        <v/>
      </c>
      <c r="H302" s="133" t="str">
        <f ca="1">IF(OR($M302="国保連へ申請",$M302="都道府県へ直接申請"),IF(K302&gt;0,総括表!$E$14,""),"")</f>
        <v/>
      </c>
      <c r="I302" s="134" t="str">
        <f t="shared" ca="1" si="46"/>
        <v/>
      </c>
      <c r="J302" s="134" t="str">
        <f t="shared" ca="1" si="47"/>
        <v/>
      </c>
      <c r="K302" s="135" t="str">
        <f t="shared" ca="1" si="48"/>
        <v/>
      </c>
      <c r="L302" s="166"/>
      <c r="M302" s="157" t="str">
        <f t="shared" ca="1" si="49"/>
        <v/>
      </c>
    </row>
    <row r="303" spans="2:13" ht="22.5" customHeight="1">
      <c r="B303" s="131">
        <f t="shared" si="40"/>
        <v>300</v>
      </c>
      <c r="C303" s="132" t="str">
        <f t="shared" ca="1" si="41"/>
        <v/>
      </c>
      <c r="D303" s="132" t="str">
        <f t="shared" ca="1" si="42"/>
        <v/>
      </c>
      <c r="E303" s="132" t="str">
        <f t="shared" ca="1" si="43"/>
        <v/>
      </c>
      <c r="F303" s="132" t="str">
        <f t="shared" ca="1" si="44"/>
        <v/>
      </c>
      <c r="G303" s="133" t="str">
        <f t="shared" ca="1" si="45"/>
        <v/>
      </c>
      <c r="H303" s="133" t="str">
        <f ca="1">IF(OR($M303="国保連へ申請",$M303="都道府県へ直接申請"),IF(K303&gt;0,総括表!$E$14,""),"")</f>
        <v/>
      </c>
      <c r="I303" s="134" t="str">
        <f t="shared" ca="1" si="46"/>
        <v/>
      </c>
      <c r="J303" s="134" t="str">
        <f t="shared" ca="1" si="47"/>
        <v/>
      </c>
      <c r="K303" s="135" t="str">
        <f t="shared" ca="1" si="48"/>
        <v/>
      </c>
      <c r="L303" s="166"/>
      <c r="M303" s="157" t="str">
        <f t="shared" ca="1" si="49"/>
        <v/>
      </c>
    </row>
    <row r="304" spans="2:13" ht="22.5" customHeight="1">
      <c r="B304" s="131">
        <f t="shared" si="40"/>
        <v>301</v>
      </c>
      <c r="C304" s="132" t="str">
        <f t="shared" ca="1" si="41"/>
        <v/>
      </c>
      <c r="D304" s="132" t="str">
        <f t="shared" ca="1" si="42"/>
        <v/>
      </c>
      <c r="E304" s="132" t="str">
        <f t="shared" ca="1" si="43"/>
        <v/>
      </c>
      <c r="F304" s="132" t="str">
        <f t="shared" ca="1" si="44"/>
        <v/>
      </c>
      <c r="G304" s="133" t="str">
        <f t="shared" ca="1" si="45"/>
        <v/>
      </c>
      <c r="H304" s="133" t="str">
        <f ca="1">IF(OR($M304="国保連へ申請",$M304="都道府県へ直接申請"),IF(K304&gt;0,総括表!$E$14,""),"")</f>
        <v/>
      </c>
      <c r="I304" s="134" t="str">
        <f t="shared" ca="1" si="46"/>
        <v/>
      </c>
      <c r="J304" s="134" t="str">
        <f t="shared" ca="1" si="47"/>
        <v/>
      </c>
      <c r="K304" s="135" t="str">
        <f t="shared" ca="1" si="48"/>
        <v/>
      </c>
      <c r="L304" s="166"/>
      <c r="M304" s="157" t="str">
        <f t="shared" ca="1" si="49"/>
        <v/>
      </c>
    </row>
    <row r="305" spans="2:13" ht="22.5" customHeight="1">
      <c r="B305" s="131">
        <f t="shared" si="40"/>
        <v>302</v>
      </c>
      <c r="C305" s="132" t="str">
        <f t="shared" ca="1" si="41"/>
        <v/>
      </c>
      <c r="D305" s="132" t="str">
        <f t="shared" ca="1" si="42"/>
        <v/>
      </c>
      <c r="E305" s="132" t="str">
        <f t="shared" ca="1" si="43"/>
        <v/>
      </c>
      <c r="F305" s="132" t="str">
        <f t="shared" ca="1" si="44"/>
        <v/>
      </c>
      <c r="G305" s="133" t="str">
        <f t="shared" ca="1" si="45"/>
        <v/>
      </c>
      <c r="H305" s="133" t="str">
        <f ca="1">IF(OR($M305="国保連へ申請",$M305="都道府県へ直接申請"),IF(K305&gt;0,総括表!$E$14,""),"")</f>
        <v/>
      </c>
      <c r="I305" s="134" t="str">
        <f t="shared" ca="1" si="46"/>
        <v/>
      </c>
      <c r="J305" s="134" t="str">
        <f t="shared" ca="1" si="47"/>
        <v/>
      </c>
      <c r="K305" s="135" t="str">
        <f t="shared" ca="1" si="48"/>
        <v/>
      </c>
      <c r="L305" s="166"/>
      <c r="M305" s="157" t="str">
        <f t="shared" ca="1" si="49"/>
        <v/>
      </c>
    </row>
    <row r="306" spans="2:13" ht="22.5" customHeight="1">
      <c r="B306" s="131">
        <f t="shared" si="40"/>
        <v>303</v>
      </c>
      <c r="C306" s="132" t="str">
        <f t="shared" ca="1" si="41"/>
        <v/>
      </c>
      <c r="D306" s="132" t="str">
        <f t="shared" ca="1" si="42"/>
        <v/>
      </c>
      <c r="E306" s="132" t="str">
        <f t="shared" ca="1" si="43"/>
        <v/>
      </c>
      <c r="F306" s="132" t="str">
        <f t="shared" ca="1" si="44"/>
        <v/>
      </c>
      <c r="G306" s="133" t="str">
        <f t="shared" ca="1" si="45"/>
        <v/>
      </c>
      <c r="H306" s="133" t="str">
        <f ca="1">IF(OR($M306="国保連へ申請",$M306="都道府県へ直接申請"),IF(K306&gt;0,総括表!$E$14,""),"")</f>
        <v/>
      </c>
      <c r="I306" s="134" t="str">
        <f t="shared" ca="1" si="46"/>
        <v/>
      </c>
      <c r="J306" s="134" t="str">
        <f t="shared" ca="1" si="47"/>
        <v/>
      </c>
      <c r="K306" s="135" t="str">
        <f t="shared" ca="1" si="48"/>
        <v/>
      </c>
      <c r="L306" s="166"/>
      <c r="M306" s="157" t="str">
        <f t="shared" ca="1" si="49"/>
        <v/>
      </c>
    </row>
    <row r="307" spans="2:13" ht="22.5" customHeight="1">
      <c r="B307" s="131">
        <f t="shared" si="40"/>
        <v>304</v>
      </c>
      <c r="C307" s="132" t="str">
        <f t="shared" ca="1" si="41"/>
        <v/>
      </c>
      <c r="D307" s="132" t="str">
        <f t="shared" ca="1" si="42"/>
        <v/>
      </c>
      <c r="E307" s="132" t="str">
        <f t="shared" ca="1" si="43"/>
        <v/>
      </c>
      <c r="F307" s="132" t="str">
        <f t="shared" ca="1" si="44"/>
        <v/>
      </c>
      <c r="G307" s="133" t="str">
        <f t="shared" ca="1" si="45"/>
        <v/>
      </c>
      <c r="H307" s="133" t="str">
        <f ca="1">IF(OR($M307="国保連へ申請",$M307="都道府県へ直接申請"),IF(K307&gt;0,総括表!$E$14,""),"")</f>
        <v/>
      </c>
      <c r="I307" s="134" t="str">
        <f t="shared" ca="1" si="46"/>
        <v/>
      </c>
      <c r="J307" s="134" t="str">
        <f t="shared" ca="1" si="47"/>
        <v/>
      </c>
      <c r="K307" s="135" t="str">
        <f t="shared" ca="1" si="48"/>
        <v/>
      </c>
      <c r="L307" s="166"/>
      <c r="M307" s="157" t="str">
        <f t="shared" ca="1" si="49"/>
        <v/>
      </c>
    </row>
    <row r="308" spans="2:13" ht="22.5" customHeight="1">
      <c r="B308" s="131">
        <f t="shared" si="40"/>
        <v>305</v>
      </c>
      <c r="C308" s="132" t="str">
        <f t="shared" ca="1" si="41"/>
        <v/>
      </c>
      <c r="D308" s="132" t="str">
        <f t="shared" ca="1" si="42"/>
        <v/>
      </c>
      <c r="E308" s="132" t="str">
        <f t="shared" ca="1" si="43"/>
        <v/>
      </c>
      <c r="F308" s="132" t="str">
        <f t="shared" ca="1" si="44"/>
        <v/>
      </c>
      <c r="G308" s="133" t="str">
        <f t="shared" ca="1" si="45"/>
        <v/>
      </c>
      <c r="H308" s="133" t="str">
        <f ca="1">IF(OR($M308="国保連へ申請",$M308="都道府県へ直接申請"),IF(K308&gt;0,総括表!$E$14,""),"")</f>
        <v/>
      </c>
      <c r="I308" s="134" t="str">
        <f t="shared" ca="1" si="46"/>
        <v/>
      </c>
      <c r="J308" s="134" t="str">
        <f t="shared" ca="1" si="47"/>
        <v/>
      </c>
      <c r="K308" s="135" t="str">
        <f t="shared" ca="1" si="48"/>
        <v/>
      </c>
      <c r="L308" s="166"/>
      <c r="M308" s="157" t="str">
        <f t="shared" ca="1" si="49"/>
        <v/>
      </c>
    </row>
    <row r="309" spans="2:13" ht="22.5" customHeight="1">
      <c r="B309" s="131">
        <f t="shared" si="40"/>
        <v>306</v>
      </c>
      <c r="C309" s="132" t="str">
        <f t="shared" ca="1" si="41"/>
        <v/>
      </c>
      <c r="D309" s="132" t="str">
        <f t="shared" ca="1" si="42"/>
        <v/>
      </c>
      <c r="E309" s="132" t="str">
        <f t="shared" ca="1" si="43"/>
        <v/>
      </c>
      <c r="F309" s="132" t="str">
        <f t="shared" ca="1" si="44"/>
        <v/>
      </c>
      <c r="G309" s="133" t="str">
        <f t="shared" ca="1" si="45"/>
        <v/>
      </c>
      <c r="H309" s="133" t="str">
        <f ca="1">IF(OR($M309="国保連へ申請",$M309="都道府県へ直接申請"),IF(K309&gt;0,総括表!$E$14,""),"")</f>
        <v/>
      </c>
      <c r="I309" s="134" t="str">
        <f t="shared" ca="1" si="46"/>
        <v/>
      </c>
      <c r="J309" s="134" t="str">
        <f t="shared" ca="1" si="47"/>
        <v/>
      </c>
      <c r="K309" s="135" t="str">
        <f t="shared" ca="1" si="48"/>
        <v/>
      </c>
      <c r="L309" s="166"/>
      <c r="M309" s="157" t="str">
        <f t="shared" ca="1" si="49"/>
        <v/>
      </c>
    </row>
    <row r="310" spans="2:13" ht="22.5" customHeight="1">
      <c r="B310" s="131">
        <f t="shared" si="40"/>
        <v>307</v>
      </c>
      <c r="C310" s="132" t="str">
        <f t="shared" ca="1" si="41"/>
        <v/>
      </c>
      <c r="D310" s="132" t="str">
        <f t="shared" ca="1" si="42"/>
        <v/>
      </c>
      <c r="E310" s="132" t="str">
        <f t="shared" ca="1" si="43"/>
        <v/>
      </c>
      <c r="F310" s="132" t="str">
        <f t="shared" ca="1" si="44"/>
        <v/>
      </c>
      <c r="G310" s="133" t="str">
        <f t="shared" ca="1" si="45"/>
        <v/>
      </c>
      <c r="H310" s="133" t="str">
        <f ca="1">IF(OR($M310="国保連へ申請",$M310="都道府県へ直接申請"),IF(K310&gt;0,総括表!$E$14,""),"")</f>
        <v/>
      </c>
      <c r="I310" s="134" t="str">
        <f t="shared" ca="1" si="46"/>
        <v/>
      </c>
      <c r="J310" s="134" t="str">
        <f t="shared" ca="1" si="47"/>
        <v/>
      </c>
      <c r="K310" s="135" t="str">
        <f t="shared" ca="1" si="48"/>
        <v/>
      </c>
      <c r="L310" s="166"/>
      <c r="M310" s="157" t="str">
        <f t="shared" ca="1" si="49"/>
        <v/>
      </c>
    </row>
    <row r="311" spans="2:13" ht="22.5" customHeight="1">
      <c r="B311" s="131">
        <f t="shared" si="40"/>
        <v>308</v>
      </c>
      <c r="C311" s="132" t="str">
        <f t="shared" ca="1" si="41"/>
        <v/>
      </c>
      <c r="D311" s="132" t="str">
        <f t="shared" ca="1" si="42"/>
        <v/>
      </c>
      <c r="E311" s="132" t="str">
        <f t="shared" ca="1" si="43"/>
        <v/>
      </c>
      <c r="F311" s="132" t="str">
        <f t="shared" ca="1" si="44"/>
        <v/>
      </c>
      <c r="G311" s="133" t="str">
        <f t="shared" ca="1" si="45"/>
        <v/>
      </c>
      <c r="H311" s="133" t="str">
        <f ca="1">IF(OR($M311="国保連へ申請",$M311="都道府県へ直接申請"),IF(K311&gt;0,総括表!$E$14,""),"")</f>
        <v/>
      </c>
      <c r="I311" s="134" t="str">
        <f t="shared" ca="1" si="46"/>
        <v/>
      </c>
      <c r="J311" s="134" t="str">
        <f t="shared" ca="1" si="47"/>
        <v/>
      </c>
      <c r="K311" s="135" t="str">
        <f t="shared" ca="1" si="48"/>
        <v/>
      </c>
      <c r="L311" s="166"/>
      <c r="M311" s="157" t="str">
        <f t="shared" ca="1" si="49"/>
        <v/>
      </c>
    </row>
    <row r="312" spans="2:13" ht="22.5" customHeight="1">
      <c r="B312" s="131">
        <f t="shared" si="40"/>
        <v>309</v>
      </c>
      <c r="C312" s="132" t="str">
        <f t="shared" ca="1" si="41"/>
        <v/>
      </c>
      <c r="D312" s="132" t="str">
        <f t="shared" ca="1" si="42"/>
        <v/>
      </c>
      <c r="E312" s="132" t="str">
        <f t="shared" ca="1" si="43"/>
        <v/>
      </c>
      <c r="F312" s="132" t="str">
        <f t="shared" ca="1" si="44"/>
        <v/>
      </c>
      <c r="G312" s="133" t="str">
        <f t="shared" ca="1" si="45"/>
        <v/>
      </c>
      <c r="H312" s="133" t="str">
        <f ca="1">IF(OR($M312="国保連へ申請",$M312="都道府県へ直接申請"),IF(K312&gt;0,総括表!$E$14,""),"")</f>
        <v/>
      </c>
      <c r="I312" s="134" t="str">
        <f t="shared" ca="1" si="46"/>
        <v/>
      </c>
      <c r="J312" s="134" t="str">
        <f t="shared" ca="1" si="47"/>
        <v/>
      </c>
      <c r="K312" s="135" t="str">
        <f t="shared" ca="1" si="48"/>
        <v/>
      </c>
      <c r="L312" s="166"/>
      <c r="M312" s="157" t="str">
        <f t="shared" ca="1" si="49"/>
        <v/>
      </c>
    </row>
    <row r="313" spans="2:13" ht="22.5" customHeight="1">
      <c r="B313" s="131">
        <f t="shared" si="40"/>
        <v>310</v>
      </c>
      <c r="C313" s="132" t="str">
        <f t="shared" ca="1" si="41"/>
        <v/>
      </c>
      <c r="D313" s="132" t="str">
        <f t="shared" ca="1" si="42"/>
        <v/>
      </c>
      <c r="E313" s="132" t="str">
        <f t="shared" ca="1" si="43"/>
        <v/>
      </c>
      <c r="F313" s="132" t="str">
        <f t="shared" ca="1" si="44"/>
        <v/>
      </c>
      <c r="G313" s="133" t="str">
        <f t="shared" ca="1" si="45"/>
        <v/>
      </c>
      <c r="H313" s="133" t="str">
        <f ca="1">IF(OR($M313="国保連へ申請",$M313="都道府県へ直接申請"),IF(K313&gt;0,総括表!$E$14,""),"")</f>
        <v/>
      </c>
      <c r="I313" s="134" t="str">
        <f t="shared" ca="1" si="46"/>
        <v/>
      </c>
      <c r="J313" s="134" t="str">
        <f t="shared" ca="1" si="47"/>
        <v/>
      </c>
      <c r="K313" s="135" t="str">
        <f t="shared" ca="1" si="48"/>
        <v/>
      </c>
      <c r="L313" s="166"/>
      <c r="M313" s="157" t="str">
        <f t="shared" ca="1" si="49"/>
        <v/>
      </c>
    </row>
    <row r="314" spans="2:13" ht="22.5" customHeight="1">
      <c r="B314" s="131">
        <f t="shared" si="40"/>
        <v>311</v>
      </c>
      <c r="C314" s="132" t="str">
        <f t="shared" ca="1" si="41"/>
        <v/>
      </c>
      <c r="D314" s="132" t="str">
        <f t="shared" ca="1" si="42"/>
        <v/>
      </c>
      <c r="E314" s="132" t="str">
        <f t="shared" ca="1" si="43"/>
        <v/>
      </c>
      <c r="F314" s="132" t="str">
        <f t="shared" ca="1" si="44"/>
        <v/>
      </c>
      <c r="G314" s="133" t="str">
        <f t="shared" ca="1" si="45"/>
        <v/>
      </c>
      <c r="H314" s="133" t="str">
        <f ca="1">IF(OR($M314="国保連へ申請",$M314="都道府県へ直接申請"),IF(K314&gt;0,総括表!$E$14,""),"")</f>
        <v/>
      </c>
      <c r="I314" s="134" t="str">
        <f t="shared" ca="1" si="46"/>
        <v/>
      </c>
      <c r="J314" s="134" t="str">
        <f t="shared" ca="1" si="47"/>
        <v/>
      </c>
      <c r="K314" s="135" t="str">
        <f t="shared" ca="1" si="48"/>
        <v/>
      </c>
      <c r="L314" s="166"/>
      <c r="M314" s="157" t="str">
        <f t="shared" ca="1" si="49"/>
        <v/>
      </c>
    </row>
    <row r="315" spans="2:13" ht="22.5" customHeight="1">
      <c r="B315" s="131">
        <f t="shared" si="40"/>
        <v>312</v>
      </c>
      <c r="C315" s="132" t="str">
        <f t="shared" ca="1" si="41"/>
        <v/>
      </c>
      <c r="D315" s="132" t="str">
        <f t="shared" ca="1" si="42"/>
        <v/>
      </c>
      <c r="E315" s="132" t="str">
        <f t="shared" ca="1" si="43"/>
        <v/>
      </c>
      <c r="F315" s="132" t="str">
        <f t="shared" ca="1" si="44"/>
        <v/>
      </c>
      <c r="G315" s="133" t="str">
        <f t="shared" ca="1" si="45"/>
        <v/>
      </c>
      <c r="H315" s="133" t="str">
        <f ca="1">IF(OR($M315="国保連へ申請",$M315="都道府県へ直接申請"),IF(K315&gt;0,総括表!$E$14,""),"")</f>
        <v/>
      </c>
      <c r="I315" s="134" t="str">
        <f t="shared" ca="1" si="46"/>
        <v/>
      </c>
      <c r="J315" s="134" t="str">
        <f t="shared" ca="1" si="47"/>
        <v/>
      </c>
      <c r="K315" s="135" t="str">
        <f t="shared" ca="1" si="48"/>
        <v/>
      </c>
      <c r="L315" s="166"/>
      <c r="M315" s="157" t="str">
        <f t="shared" ca="1" si="49"/>
        <v/>
      </c>
    </row>
    <row r="316" spans="2:13" ht="22.5" customHeight="1">
      <c r="B316" s="131">
        <f t="shared" si="40"/>
        <v>313</v>
      </c>
      <c r="C316" s="132" t="str">
        <f t="shared" ca="1" si="41"/>
        <v/>
      </c>
      <c r="D316" s="132" t="str">
        <f t="shared" ca="1" si="42"/>
        <v/>
      </c>
      <c r="E316" s="132" t="str">
        <f t="shared" ca="1" si="43"/>
        <v/>
      </c>
      <c r="F316" s="132" t="str">
        <f t="shared" ca="1" si="44"/>
        <v/>
      </c>
      <c r="G316" s="133" t="str">
        <f t="shared" ca="1" si="45"/>
        <v/>
      </c>
      <c r="H316" s="133" t="str">
        <f ca="1">IF(OR($M316="国保連へ申請",$M316="都道府県へ直接申請"),IF(K316&gt;0,総括表!$E$14,""),"")</f>
        <v/>
      </c>
      <c r="I316" s="134" t="str">
        <f t="shared" ca="1" si="46"/>
        <v/>
      </c>
      <c r="J316" s="134" t="str">
        <f t="shared" ca="1" si="47"/>
        <v/>
      </c>
      <c r="K316" s="135" t="str">
        <f t="shared" ca="1" si="48"/>
        <v/>
      </c>
      <c r="L316" s="166"/>
      <c r="M316" s="157" t="str">
        <f t="shared" ca="1" si="49"/>
        <v/>
      </c>
    </row>
    <row r="317" spans="2:13" ht="22.5" customHeight="1">
      <c r="B317" s="131">
        <f t="shared" si="40"/>
        <v>314</v>
      </c>
      <c r="C317" s="132" t="str">
        <f t="shared" ca="1" si="41"/>
        <v/>
      </c>
      <c r="D317" s="132" t="str">
        <f t="shared" ca="1" si="42"/>
        <v/>
      </c>
      <c r="E317" s="132" t="str">
        <f t="shared" ca="1" si="43"/>
        <v/>
      </c>
      <c r="F317" s="132" t="str">
        <f t="shared" ca="1" si="44"/>
        <v/>
      </c>
      <c r="G317" s="133" t="str">
        <f t="shared" ca="1" si="45"/>
        <v/>
      </c>
      <c r="H317" s="133" t="str">
        <f ca="1">IF(OR($M317="国保連へ申請",$M317="都道府県へ直接申請"),IF(K317&gt;0,総括表!$E$14,""),"")</f>
        <v/>
      </c>
      <c r="I317" s="134" t="str">
        <f t="shared" ca="1" si="46"/>
        <v/>
      </c>
      <c r="J317" s="134" t="str">
        <f t="shared" ca="1" si="47"/>
        <v/>
      </c>
      <c r="K317" s="135" t="str">
        <f t="shared" ca="1" si="48"/>
        <v/>
      </c>
      <c r="L317" s="166"/>
      <c r="M317" s="157" t="str">
        <f t="shared" ca="1" si="49"/>
        <v/>
      </c>
    </row>
    <row r="318" spans="2:13" ht="22.5" customHeight="1">
      <c r="B318" s="131">
        <f t="shared" si="40"/>
        <v>315</v>
      </c>
      <c r="C318" s="132" t="str">
        <f t="shared" ca="1" si="41"/>
        <v/>
      </c>
      <c r="D318" s="132" t="str">
        <f t="shared" ca="1" si="42"/>
        <v/>
      </c>
      <c r="E318" s="132" t="str">
        <f t="shared" ca="1" si="43"/>
        <v/>
      </c>
      <c r="F318" s="132" t="str">
        <f t="shared" ca="1" si="44"/>
        <v/>
      </c>
      <c r="G318" s="133" t="str">
        <f t="shared" ca="1" si="45"/>
        <v/>
      </c>
      <c r="H318" s="133" t="str">
        <f ca="1">IF(OR($M318="国保連へ申請",$M318="都道府県へ直接申請"),IF(K318&gt;0,総括表!$E$14,""),"")</f>
        <v/>
      </c>
      <c r="I318" s="134" t="str">
        <f t="shared" ca="1" si="46"/>
        <v/>
      </c>
      <c r="J318" s="134" t="str">
        <f t="shared" ca="1" si="47"/>
        <v/>
      </c>
      <c r="K318" s="135" t="str">
        <f t="shared" ca="1" si="48"/>
        <v/>
      </c>
      <c r="L318" s="166"/>
      <c r="M318" s="157" t="str">
        <f t="shared" ca="1" si="49"/>
        <v/>
      </c>
    </row>
    <row r="319" spans="2:13" ht="22.5" customHeight="1">
      <c r="B319" s="131">
        <f t="shared" si="40"/>
        <v>316</v>
      </c>
      <c r="C319" s="132" t="str">
        <f t="shared" ca="1" si="41"/>
        <v/>
      </c>
      <c r="D319" s="132" t="str">
        <f t="shared" ca="1" si="42"/>
        <v/>
      </c>
      <c r="E319" s="132" t="str">
        <f t="shared" ca="1" si="43"/>
        <v/>
      </c>
      <c r="F319" s="132" t="str">
        <f t="shared" ca="1" si="44"/>
        <v/>
      </c>
      <c r="G319" s="133" t="str">
        <f t="shared" ca="1" si="45"/>
        <v/>
      </c>
      <c r="H319" s="133" t="str">
        <f ca="1">IF(OR($M319="国保連へ申請",$M319="都道府県へ直接申請"),IF(K319&gt;0,総括表!$E$14,""),"")</f>
        <v/>
      </c>
      <c r="I319" s="134" t="str">
        <f t="shared" ca="1" si="46"/>
        <v/>
      </c>
      <c r="J319" s="134" t="str">
        <f t="shared" ca="1" si="47"/>
        <v/>
      </c>
      <c r="K319" s="135" t="str">
        <f t="shared" ca="1" si="48"/>
        <v/>
      </c>
      <c r="L319" s="166"/>
      <c r="M319" s="157" t="str">
        <f t="shared" ca="1" si="49"/>
        <v/>
      </c>
    </row>
    <row r="320" spans="2:13" ht="22.5" customHeight="1">
      <c r="B320" s="131">
        <f t="shared" si="40"/>
        <v>317</v>
      </c>
      <c r="C320" s="132" t="str">
        <f t="shared" ca="1" si="41"/>
        <v/>
      </c>
      <c r="D320" s="132" t="str">
        <f t="shared" ca="1" si="42"/>
        <v/>
      </c>
      <c r="E320" s="132" t="str">
        <f t="shared" ca="1" si="43"/>
        <v/>
      </c>
      <c r="F320" s="132" t="str">
        <f t="shared" ca="1" si="44"/>
        <v/>
      </c>
      <c r="G320" s="133" t="str">
        <f t="shared" ca="1" si="45"/>
        <v/>
      </c>
      <c r="H320" s="133" t="str">
        <f ca="1">IF(OR($M320="国保連へ申請",$M320="都道府県へ直接申請"),IF(K320&gt;0,総括表!$E$14,""),"")</f>
        <v/>
      </c>
      <c r="I320" s="134" t="str">
        <f t="shared" ca="1" si="46"/>
        <v/>
      </c>
      <c r="J320" s="134" t="str">
        <f t="shared" ca="1" si="47"/>
        <v/>
      </c>
      <c r="K320" s="135" t="str">
        <f t="shared" ca="1" si="48"/>
        <v/>
      </c>
      <c r="L320" s="166"/>
      <c r="M320" s="157" t="str">
        <f t="shared" ca="1" si="49"/>
        <v/>
      </c>
    </row>
    <row r="321" spans="2:13" ht="22.5" customHeight="1">
      <c r="B321" s="131">
        <f t="shared" si="40"/>
        <v>318</v>
      </c>
      <c r="C321" s="132" t="str">
        <f t="shared" ca="1" si="41"/>
        <v/>
      </c>
      <c r="D321" s="132" t="str">
        <f t="shared" ca="1" si="42"/>
        <v/>
      </c>
      <c r="E321" s="132" t="str">
        <f t="shared" ca="1" si="43"/>
        <v/>
      </c>
      <c r="F321" s="132" t="str">
        <f t="shared" ca="1" si="44"/>
        <v/>
      </c>
      <c r="G321" s="133" t="str">
        <f t="shared" ca="1" si="45"/>
        <v/>
      </c>
      <c r="H321" s="133" t="str">
        <f ca="1">IF(OR($M321="国保連へ申請",$M321="都道府県へ直接申請"),IF(K321&gt;0,総括表!$E$14,""),"")</f>
        <v/>
      </c>
      <c r="I321" s="134" t="str">
        <f t="shared" ca="1" si="46"/>
        <v/>
      </c>
      <c r="J321" s="134" t="str">
        <f t="shared" ca="1" si="47"/>
        <v/>
      </c>
      <c r="K321" s="135" t="str">
        <f t="shared" ca="1" si="48"/>
        <v/>
      </c>
      <c r="L321" s="166"/>
      <c r="M321" s="157" t="str">
        <f t="shared" ca="1" si="49"/>
        <v/>
      </c>
    </row>
    <row r="322" spans="2:13" ht="22.5" customHeight="1">
      <c r="B322" s="131">
        <f t="shared" si="40"/>
        <v>319</v>
      </c>
      <c r="C322" s="132" t="str">
        <f t="shared" ca="1" si="41"/>
        <v/>
      </c>
      <c r="D322" s="132" t="str">
        <f t="shared" ca="1" si="42"/>
        <v/>
      </c>
      <c r="E322" s="132" t="str">
        <f t="shared" ca="1" si="43"/>
        <v/>
      </c>
      <c r="F322" s="132" t="str">
        <f t="shared" ca="1" si="44"/>
        <v/>
      </c>
      <c r="G322" s="133" t="str">
        <f t="shared" ca="1" si="45"/>
        <v/>
      </c>
      <c r="H322" s="133" t="str">
        <f ca="1">IF(OR($M322="国保連へ申請",$M322="都道府県へ直接申請"),IF(K322&gt;0,総括表!$E$14,""),"")</f>
        <v/>
      </c>
      <c r="I322" s="134" t="str">
        <f t="shared" ca="1" si="46"/>
        <v/>
      </c>
      <c r="J322" s="134" t="str">
        <f t="shared" ca="1" si="47"/>
        <v/>
      </c>
      <c r="K322" s="135" t="str">
        <f t="shared" ca="1" si="48"/>
        <v/>
      </c>
      <c r="L322" s="166"/>
      <c r="M322" s="157" t="str">
        <f t="shared" ca="1" si="49"/>
        <v/>
      </c>
    </row>
    <row r="323" spans="2:13" ht="22.5" customHeight="1">
      <c r="B323" s="131">
        <f t="shared" si="40"/>
        <v>320</v>
      </c>
      <c r="C323" s="132" t="str">
        <f t="shared" ca="1" si="41"/>
        <v/>
      </c>
      <c r="D323" s="132" t="str">
        <f t="shared" ca="1" si="42"/>
        <v/>
      </c>
      <c r="E323" s="132" t="str">
        <f t="shared" ca="1" si="43"/>
        <v/>
      </c>
      <c r="F323" s="132" t="str">
        <f t="shared" ca="1" si="44"/>
        <v/>
      </c>
      <c r="G323" s="133" t="str">
        <f t="shared" ca="1" si="45"/>
        <v/>
      </c>
      <c r="H323" s="133" t="str">
        <f ca="1">IF(OR($M323="国保連へ申請",$M323="都道府県へ直接申請"),IF(K323&gt;0,総括表!$E$14,""),"")</f>
        <v/>
      </c>
      <c r="I323" s="134" t="str">
        <f t="shared" ca="1" si="46"/>
        <v/>
      </c>
      <c r="J323" s="134" t="str">
        <f t="shared" ca="1" si="47"/>
        <v/>
      </c>
      <c r="K323" s="135" t="str">
        <f t="shared" ca="1" si="48"/>
        <v/>
      </c>
      <c r="L323" s="166"/>
      <c r="M323" s="157" t="str">
        <f t="shared" ca="1" si="49"/>
        <v/>
      </c>
    </row>
    <row r="324" spans="2:13" ht="22.5" customHeight="1">
      <c r="B324" s="131">
        <f t="shared" si="40"/>
        <v>321</v>
      </c>
      <c r="C324" s="132" t="str">
        <f t="shared" ca="1" si="41"/>
        <v/>
      </c>
      <c r="D324" s="132" t="str">
        <f t="shared" ca="1" si="42"/>
        <v/>
      </c>
      <c r="E324" s="132" t="str">
        <f t="shared" ca="1" si="43"/>
        <v/>
      </c>
      <c r="F324" s="132" t="str">
        <f t="shared" ca="1" si="44"/>
        <v/>
      </c>
      <c r="G324" s="133" t="str">
        <f t="shared" ca="1" si="45"/>
        <v/>
      </c>
      <c r="H324" s="133" t="str">
        <f ca="1">IF(OR($M324="国保連へ申請",$M324="都道府県へ直接申請"),IF(K324&gt;0,総括表!$E$14,""),"")</f>
        <v/>
      </c>
      <c r="I324" s="134" t="str">
        <f t="shared" ca="1" si="46"/>
        <v/>
      </c>
      <c r="J324" s="134" t="str">
        <f t="shared" ca="1" si="47"/>
        <v/>
      </c>
      <c r="K324" s="135" t="str">
        <f t="shared" ca="1" si="48"/>
        <v/>
      </c>
      <c r="L324" s="166"/>
      <c r="M324" s="157" t="str">
        <f t="shared" ca="1" si="49"/>
        <v/>
      </c>
    </row>
    <row r="325" spans="2:13" ht="22.5" customHeight="1">
      <c r="B325" s="131">
        <f t="shared" ref="B325:B388" si="50">ROW()-3</f>
        <v>322</v>
      </c>
      <c r="C325" s="132" t="str">
        <f t="shared" ref="C325:C388" ca="1" si="51">IF(OR($M325="国保連へ申請",$M325="都道府県へ直接申請"),IFERROR(INDIRECT("個票"&amp;$B325&amp;"！$L$4"),""),"")</f>
        <v/>
      </c>
      <c r="D325" s="132" t="str">
        <f t="shared" ref="D325:D388" ca="1" si="52">IF(OR($M325="国保連へ申請",$M325="都道府県へ直接申請"),IFERROR(ASC(INDIRECT("個票"&amp;$B325&amp;"！$AG$4")),""),"")</f>
        <v/>
      </c>
      <c r="E325" s="132" t="str">
        <f t="shared" ref="E325:E388" ca="1" si="53">IF(OR($M325="国保連へ申請",$M325="都道府県へ直接申請"),IFERROR(INDIRECT("個票"&amp;$B325&amp;"！$L$5"),""),"")</f>
        <v/>
      </c>
      <c r="F325" s="132" t="str">
        <f t="shared" ref="F325:F388" ca="1" si="54">IF(OR($M325="国保連へ申請",$M325="都道府県へ直接申請"),IFERROR(INDIRECT("個票"&amp;$B325&amp;"！$S$8"),""),"")</f>
        <v/>
      </c>
      <c r="G325" s="133" t="str">
        <f t="shared" ref="G325:G388" ca="1" si="55">IF(OR($M325="国保連へ申請",$M325="都道府県へ直接申請"),IFERROR(INDIRECT("個票"&amp;$B325&amp;"！$L$7"),""),"")</f>
        <v/>
      </c>
      <c r="H325" s="133" t="str">
        <f ca="1">IF(OR($M325="国保連へ申請",$M325="都道府県へ直接申請"),IF(K325&gt;0,総括表!$E$14,""),"")</f>
        <v/>
      </c>
      <c r="I325" s="134" t="str">
        <f t="shared" ref="I325:I388" ca="1" si="56">IF(OR($M325="国保連へ申請",$M325="都道府県へ直接申請"),IF(J325&lt;&gt;0,IFERROR(INDIRECT("個票"&amp;$B325&amp;"！$AA$11"),""),0),"")</f>
        <v/>
      </c>
      <c r="J325" s="134" t="str">
        <f t="shared" ref="J325:J388" ca="1" si="57">IF(OR($M325="国保連へ申請",$M325="都道府県へ直接申請"),IFERROR(INDIRECT("個票"&amp;$B325&amp;"！$AI$11"),""),"")</f>
        <v/>
      </c>
      <c r="K325" s="135" t="str">
        <f t="shared" ref="K325:K388" ca="1" si="58">IF(OR($M325="国保連へ申請",$M325="都道府県へ直接申請"),MIN(I325:J325),"")</f>
        <v/>
      </c>
      <c r="L325" s="166"/>
      <c r="M325" s="157" t="str">
        <f t="shared" ca="1" si="49"/>
        <v/>
      </c>
    </row>
    <row r="326" spans="2:13" ht="22.5" customHeight="1">
      <c r="B326" s="131">
        <f t="shared" si="50"/>
        <v>323</v>
      </c>
      <c r="C326" s="132" t="str">
        <f t="shared" ca="1" si="51"/>
        <v/>
      </c>
      <c r="D326" s="132" t="str">
        <f t="shared" ca="1" si="52"/>
        <v/>
      </c>
      <c r="E326" s="132" t="str">
        <f t="shared" ca="1" si="53"/>
        <v/>
      </c>
      <c r="F326" s="132" t="str">
        <f t="shared" ca="1" si="54"/>
        <v/>
      </c>
      <c r="G326" s="133" t="str">
        <f t="shared" ca="1" si="55"/>
        <v/>
      </c>
      <c r="H326" s="133" t="str">
        <f ca="1">IF(OR($M326="国保連へ申請",$M326="都道府県へ直接申請"),IF(K326&gt;0,総括表!$E$14,""),"")</f>
        <v/>
      </c>
      <c r="I326" s="134" t="str">
        <f t="shared" ca="1" si="56"/>
        <v/>
      </c>
      <c r="J326" s="134" t="str">
        <f t="shared" ca="1" si="57"/>
        <v/>
      </c>
      <c r="K326" s="135" t="str">
        <f t="shared" ca="1" si="58"/>
        <v/>
      </c>
      <c r="L326" s="166"/>
      <c r="M326" s="157" t="str">
        <f t="shared" ref="M326:M389" ca="1" si="59">IFERROR(INDIRECT("個票"&amp;$B326&amp;"！$AP$36"),"")</f>
        <v/>
      </c>
    </row>
    <row r="327" spans="2:13" ht="22.5" customHeight="1">
      <c r="B327" s="131">
        <f t="shared" si="50"/>
        <v>324</v>
      </c>
      <c r="C327" s="132" t="str">
        <f t="shared" ca="1" si="51"/>
        <v/>
      </c>
      <c r="D327" s="132" t="str">
        <f t="shared" ca="1" si="52"/>
        <v/>
      </c>
      <c r="E327" s="132" t="str">
        <f t="shared" ca="1" si="53"/>
        <v/>
      </c>
      <c r="F327" s="132" t="str">
        <f t="shared" ca="1" si="54"/>
        <v/>
      </c>
      <c r="G327" s="133" t="str">
        <f t="shared" ca="1" si="55"/>
        <v/>
      </c>
      <c r="H327" s="133" t="str">
        <f ca="1">IF(OR($M327="国保連へ申請",$M327="都道府県へ直接申請"),IF(K327&gt;0,総括表!$E$14,""),"")</f>
        <v/>
      </c>
      <c r="I327" s="134" t="str">
        <f t="shared" ca="1" si="56"/>
        <v/>
      </c>
      <c r="J327" s="134" t="str">
        <f t="shared" ca="1" si="57"/>
        <v/>
      </c>
      <c r="K327" s="135" t="str">
        <f t="shared" ca="1" si="58"/>
        <v/>
      </c>
      <c r="L327" s="166"/>
      <c r="M327" s="157" t="str">
        <f t="shared" ca="1" si="59"/>
        <v/>
      </c>
    </row>
    <row r="328" spans="2:13" ht="22.5" customHeight="1">
      <c r="B328" s="131">
        <f t="shared" si="50"/>
        <v>325</v>
      </c>
      <c r="C328" s="132" t="str">
        <f t="shared" ca="1" si="51"/>
        <v/>
      </c>
      <c r="D328" s="132" t="str">
        <f t="shared" ca="1" si="52"/>
        <v/>
      </c>
      <c r="E328" s="132" t="str">
        <f t="shared" ca="1" si="53"/>
        <v/>
      </c>
      <c r="F328" s="132" t="str">
        <f t="shared" ca="1" si="54"/>
        <v/>
      </c>
      <c r="G328" s="133" t="str">
        <f t="shared" ca="1" si="55"/>
        <v/>
      </c>
      <c r="H328" s="133" t="str">
        <f ca="1">IF(OR($M328="国保連へ申請",$M328="都道府県へ直接申請"),IF(K328&gt;0,総括表!$E$14,""),"")</f>
        <v/>
      </c>
      <c r="I328" s="134" t="str">
        <f t="shared" ca="1" si="56"/>
        <v/>
      </c>
      <c r="J328" s="134" t="str">
        <f t="shared" ca="1" si="57"/>
        <v/>
      </c>
      <c r="K328" s="135" t="str">
        <f t="shared" ca="1" si="58"/>
        <v/>
      </c>
      <c r="L328" s="166"/>
      <c r="M328" s="157" t="str">
        <f t="shared" ca="1" si="59"/>
        <v/>
      </c>
    </row>
    <row r="329" spans="2:13" ht="22.5" customHeight="1">
      <c r="B329" s="131">
        <f t="shared" si="50"/>
        <v>326</v>
      </c>
      <c r="C329" s="132" t="str">
        <f t="shared" ca="1" si="51"/>
        <v/>
      </c>
      <c r="D329" s="132" t="str">
        <f t="shared" ca="1" si="52"/>
        <v/>
      </c>
      <c r="E329" s="132" t="str">
        <f t="shared" ca="1" si="53"/>
        <v/>
      </c>
      <c r="F329" s="132" t="str">
        <f t="shared" ca="1" si="54"/>
        <v/>
      </c>
      <c r="G329" s="133" t="str">
        <f t="shared" ca="1" si="55"/>
        <v/>
      </c>
      <c r="H329" s="133" t="str">
        <f ca="1">IF(OR($M329="国保連へ申請",$M329="都道府県へ直接申請"),IF(K329&gt;0,総括表!$E$14,""),"")</f>
        <v/>
      </c>
      <c r="I329" s="134" t="str">
        <f t="shared" ca="1" si="56"/>
        <v/>
      </c>
      <c r="J329" s="134" t="str">
        <f t="shared" ca="1" si="57"/>
        <v/>
      </c>
      <c r="K329" s="135" t="str">
        <f t="shared" ca="1" si="58"/>
        <v/>
      </c>
      <c r="L329" s="166"/>
      <c r="M329" s="157" t="str">
        <f t="shared" ca="1" si="59"/>
        <v/>
      </c>
    </row>
    <row r="330" spans="2:13" ht="22.5" customHeight="1">
      <c r="B330" s="131">
        <f t="shared" si="50"/>
        <v>327</v>
      </c>
      <c r="C330" s="132" t="str">
        <f t="shared" ca="1" si="51"/>
        <v/>
      </c>
      <c r="D330" s="132" t="str">
        <f t="shared" ca="1" si="52"/>
        <v/>
      </c>
      <c r="E330" s="132" t="str">
        <f t="shared" ca="1" si="53"/>
        <v/>
      </c>
      <c r="F330" s="132" t="str">
        <f t="shared" ca="1" si="54"/>
        <v/>
      </c>
      <c r="G330" s="133" t="str">
        <f t="shared" ca="1" si="55"/>
        <v/>
      </c>
      <c r="H330" s="133" t="str">
        <f ca="1">IF(OR($M330="国保連へ申請",$M330="都道府県へ直接申請"),IF(K330&gt;0,総括表!$E$14,""),"")</f>
        <v/>
      </c>
      <c r="I330" s="134" t="str">
        <f t="shared" ca="1" si="56"/>
        <v/>
      </c>
      <c r="J330" s="134" t="str">
        <f t="shared" ca="1" si="57"/>
        <v/>
      </c>
      <c r="K330" s="135" t="str">
        <f t="shared" ca="1" si="58"/>
        <v/>
      </c>
      <c r="L330" s="166"/>
      <c r="M330" s="157" t="str">
        <f t="shared" ca="1" si="59"/>
        <v/>
      </c>
    </row>
    <row r="331" spans="2:13" ht="22.5" customHeight="1">
      <c r="B331" s="131">
        <f t="shared" si="50"/>
        <v>328</v>
      </c>
      <c r="C331" s="132" t="str">
        <f t="shared" ca="1" si="51"/>
        <v/>
      </c>
      <c r="D331" s="132" t="str">
        <f t="shared" ca="1" si="52"/>
        <v/>
      </c>
      <c r="E331" s="132" t="str">
        <f t="shared" ca="1" si="53"/>
        <v/>
      </c>
      <c r="F331" s="132" t="str">
        <f t="shared" ca="1" si="54"/>
        <v/>
      </c>
      <c r="G331" s="133" t="str">
        <f t="shared" ca="1" si="55"/>
        <v/>
      </c>
      <c r="H331" s="133" t="str">
        <f ca="1">IF(OR($M331="国保連へ申請",$M331="都道府県へ直接申請"),IF(K331&gt;0,総括表!$E$14,""),"")</f>
        <v/>
      </c>
      <c r="I331" s="134" t="str">
        <f t="shared" ca="1" si="56"/>
        <v/>
      </c>
      <c r="J331" s="134" t="str">
        <f t="shared" ca="1" si="57"/>
        <v/>
      </c>
      <c r="K331" s="135" t="str">
        <f t="shared" ca="1" si="58"/>
        <v/>
      </c>
      <c r="L331" s="166"/>
      <c r="M331" s="157" t="str">
        <f t="shared" ca="1" si="59"/>
        <v/>
      </c>
    </row>
    <row r="332" spans="2:13" ht="22.5" customHeight="1">
      <c r="B332" s="131">
        <f t="shared" si="50"/>
        <v>329</v>
      </c>
      <c r="C332" s="132" t="str">
        <f t="shared" ca="1" si="51"/>
        <v/>
      </c>
      <c r="D332" s="132" t="str">
        <f t="shared" ca="1" si="52"/>
        <v/>
      </c>
      <c r="E332" s="132" t="str">
        <f t="shared" ca="1" si="53"/>
        <v/>
      </c>
      <c r="F332" s="132" t="str">
        <f t="shared" ca="1" si="54"/>
        <v/>
      </c>
      <c r="G332" s="133" t="str">
        <f t="shared" ca="1" si="55"/>
        <v/>
      </c>
      <c r="H332" s="133" t="str">
        <f ca="1">IF(OR($M332="国保連へ申請",$M332="都道府県へ直接申請"),IF(K332&gt;0,総括表!$E$14,""),"")</f>
        <v/>
      </c>
      <c r="I332" s="134" t="str">
        <f t="shared" ca="1" si="56"/>
        <v/>
      </c>
      <c r="J332" s="134" t="str">
        <f t="shared" ca="1" si="57"/>
        <v/>
      </c>
      <c r="K332" s="135" t="str">
        <f t="shared" ca="1" si="58"/>
        <v/>
      </c>
      <c r="L332" s="166"/>
      <c r="M332" s="157" t="str">
        <f t="shared" ca="1" si="59"/>
        <v/>
      </c>
    </row>
    <row r="333" spans="2:13" ht="22.5" customHeight="1">
      <c r="B333" s="131">
        <f t="shared" si="50"/>
        <v>330</v>
      </c>
      <c r="C333" s="132" t="str">
        <f t="shared" ca="1" si="51"/>
        <v/>
      </c>
      <c r="D333" s="132" t="str">
        <f t="shared" ca="1" si="52"/>
        <v/>
      </c>
      <c r="E333" s="132" t="str">
        <f t="shared" ca="1" si="53"/>
        <v/>
      </c>
      <c r="F333" s="132" t="str">
        <f t="shared" ca="1" si="54"/>
        <v/>
      </c>
      <c r="G333" s="133" t="str">
        <f t="shared" ca="1" si="55"/>
        <v/>
      </c>
      <c r="H333" s="133" t="str">
        <f ca="1">IF(OR($M333="国保連へ申請",$M333="都道府県へ直接申請"),IF(K333&gt;0,総括表!$E$14,""),"")</f>
        <v/>
      </c>
      <c r="I333" s="134" t="str">
        <f t="shared" ca="1" si="56"/>
        <v/>
      </c>
      <c r="J333" s="134" t="str">
        <f t="shared" ca="1" si="57"/>
        <v/>
      </c>
      <c r="K333" s="135" t="str">
        <f t="shared" ca="1" si="58"/>
        <v/>
      </c>
      <c r="L333" s="166"/>
      <c r="M333" s="157" t="str">
        <f t="shared" ca="1" si="59"/>
        <v/>
      </c>
    </row>
    <row r="334" spans="2:13" ht="22.5" customHeight="1">
      <c r="B334" s="131">
        <f t="shared" si="50"/>
        <v>331</v>
      </c>
      <c r="C334" s="132" t="str">
        <f t="shared" ca="1" si="51"/>
        <v/>
      </c>
      <c r="D334" s="132" t="str">
        <f t="shared" ca="1" si="52"/>
        <v/>
      </c>
      <c r="E334" s="132" t="str">
        <f t="shared" ca="1" si="53"/>
        <v/>
      </c>
      <c r="F334" s="132" t="str">
        <f t="shared" ca="1" si="54"/>
        <v/>
      </c>
      <c r="G334" s="133" t="str">
        <f t="shared" ca="1" si="55"/>
        <v/>
      </c>
      <c r="H334" s="133" t="str">
        <f ca="1">IF(OR($M334="国保連へ申請",$M334="都道府県へ直接申請"),IF(K334&gt;0,総括表!$E$14,""),"")</f>
        <v/>
      </c>
      <c r="I334" s="134" t="str">
        <f t="shared" ca="1" si="56"/>
        <v/>
      </c>
      <c r="J334" s="134" t="str">
        <f t="shared" ca="1" si="57"/>
        <v/>
      </c>
      <c r="K334" s="135" t="str">
        <f t="shared" ca="1" si="58"/>
        <v/>
      </c>
      <c r="L334" s="166"/>
      <c r="M334" s="157" t="str">
        <f t="shared" ca="1" si="59"/>
        <v/>
      </c>
    </row>
    <row r="335" spans="2:13" ht="22.5" customHeight="1">
      <c r="B335" s="131">
        <f t="shared" si="50"/>
        <v>332</v>
      </c>
      <c r="C335" s="132" t="str">
        <f t="shared" ca="1" si="51"/>
        <v/>
      </c>
      <c r="D335" s="132" t="str">
        <f t="shared" ca="1" si="52"/>
        <v/>
      </c>
      <c r="E335" s="132" t="str">
        <f t="shared" ca="1" si="53"/>
        <v/>
      </c>
      <c r="F335" s="132" t="str">
        <f t="shared" ca="1" si="54"/>
        <v/>
      </c>
      <c r="G335" s="133" t="str">
        <f t="shared" ca="1" si="55"/>
        <v/>
      </c>
      <c r="H335" s="133" t="str">
        <f ca="1">IF(OR($M335="国保連へ申請",$M335="都道府県へ直接申請"),IF(K335&gt;0,総括表!$E$14,""),"")</f>
        <v/>
      </c>
      <c r="I335" s="134" t="str">
        <f t="shared" ca="1" si="56"/>
        <v/>
      </c>
      <c r="J335" s="134" t="str">
        <f t="shared" ca="1" si="57"/>
        <v/>
      </c>
      <c r="K335" s="135" t="str">
        <f t="shared" ca="1" si="58"/>
        <v/>
      </c>
      <c r="L335" s="166"/>
      <c r="M335" s="157" t="str">
        <f t="shared" ca="1" si="59"/>
        <v/>
      </c>
    </row>
    <row r="336" spans="2:13" ht="22.5" customHeight="1">
      <c r="B336" s="131">
        <f t="shared" si="50"/>
        <v>333</v>
      </c>
      <c r="C336" s="132" t="str">
        <f t="shared" ca="1" si="51"/>
        <v/>
      </c>
      <c r="D336" s="132" t="str">
        <f t="shared" ca="1" si="52"/>
        <v/>
      </c>
      <c r="E336" s="132" t="str">
        <f t="shared" ca="1" si="53"/>
        <v/>
      </c>
      <c r="F336" s="132" t="str">
        <f t="shared" ca="1" si="54"/>
        <v/>
      </c>
      <c r="G336" s="133" t="str">
        <f t="shared" ca="1" si="55"/>
        <v/>
      </c>
      <c r="H336" s="133" t="str">
        <f ca="1">IF(OR($M336="国保連へ申請",$M336="都道府県へ直接申請"),IF(K336&gt;0,総括表!$E$14,""),"")</f>
        <v/>
      </c>
      <c r="I336" s="134" t="str">
        <f t="shared" ca="1" si="56"/>
        <v/>
      </c>
      <c r="J336" s="134" t="str">
        <f t="shared" ca="1" si="57"/>
        <v/>
      </c>
      <c r="K336" s="135" t="str">
        <f t="shared" ca="1" si="58"/>
        <v/>
      </c>
      <c r="L336" s="166"/>
      <c r="M336" s="157" t="str">
        <f t="shared" ca="1" si="59"/>
        <v/>
      </c>
    </row>
    <row r="337" spans="2:13" ht="22.5" customHeight="1">
      <c r="B337" s="131">
        <f t="shared" si="50"/>
        <v>334</v>
      </c>
      <c r="C337" s="132" t="str">
        <f t="shared" ca="1" si="51"/>
        <v/>
      </c>
      <c r="D337" s="132" t="str">
        <f t="shared" ca="1" si="52"/>
        <v/>
      </c>
      <c r="E337" s="132" t="str">
        <f t="shared" ca="1" si="53"/>
        <v/>
      </c>
      <c r="F337" s="132" t="str">
        <f t="shared" ca="1" si="54"/>
        <v/>
      </c>
      <c r="G337" s="133" t="str">
        <f t="shared" ca="1" si="55"/>
        <v/>
      </c>
      <c r="H337" s="133" t="str">
        <f ca="1">IF(OR($M337="国保連へ申請",$M337="都道府県へ直接申請"),IF(K337&gt;0,総括表!$E$14,""),"")</f>
        <v/>
      </c>
      <c r="I337" s="134" t="str">
        <f t="shared" ca="1" si="56"/>
        <v/>
      </c>
      <c r="J337" s="134" t="str">
        <f t="shared" ca="1" si="57"/>
        <v/>
      </c>
      <c r="K337" s="135" t="str">
        <f t="shared" ca="1" si="58"/>
        <v/>
      </c>
      <c r="L337" s="166"/>
      <c r="M337" s="157" t="str">
        <f t="shared" ca="1" si="59"/>
        <v/>
      </c>
    </row>
    <row r="338" spans="2:13" ht="22.5" customHeight="1">
      <c r="B338" s="131">
        <f t="shared" si="50"/>
        <v>335</v>
      </c>
      <c r="C338" s="132" t="str">
        <f t="shared" ca="1" si="51"/>
        <v/>
      </c>
      <c r="D338" s="132" t="str">
        <f t="shared" ca="1" si="52"/>
        <v/>
      </c>
      <c r="E338" s="132" t="str">
        <f t="shared" ca="1" si="53"/>
        <v/>
      </c>
      <c r="F338" s="132" t="str">
        <f t="shared" ca="1" si="54"/>
        <v/>
      </c>
      <c r="G338" s="133" t="str">
        <f t="shared" ca="1" si="55"/>
        <v/>
      </c>
      <c r="H338" s="133" t="str">
        <f ca="1">IF(OR($M338="国保連へ申請",$M338="都道府県へ直接申請"),IF(K338&gt;0,総括表!$E$14,""),"")</f>
        <v/>
      </c>
      <c r="I338" s="134" t="str">
        <f t="shared" ca="1" si="56"/>
        <v/>
      </c>
      <c r="J338" s="134" t="str">
        <f t="shared" ca="1" si="57"/>
        <v/>
      </c>
      <c r="K338" s="135" t="str">
        <f t="shared" ca="1" si="58"/>
        <v/>
      </c>
      <c r="L338" s="166"/>
      <c r="M338" s="157" t="str">
        <f t="shared" ca="1" si="59"/>
        <v/>
      </c>
    </row>
    <row r="339" spans="2:13" ht="22.5" customHeight="1">
      <c r="B339" s="131">
        <f t="shared" si="50"/>
        <v>336</v>
      </c>
      <c r="C339" s="132" t="str">
        <f t="shared" ca="1" si="51"/>
        <v/>
      </c>
      <c r="D339" s="132" t="str">
        <f t="shared" ca="1" si="52"/>
        <v/>
      </c>
      <c r="E339" s="132" t="str">
        <f t="shared" ca="1" si="53"/>
        <v/>
      </c>
      <c r="F339" s="132" t="str">
        <f t="shared" ca="1" si="54"/>
        <v/>
      </c>
      <c r="G339" s="133" t="str">
        <f t="shared" ca="1" si="55"/>
        <v/>
      </c>
      <c r="H339" s="133" t="str">
        <f ca="1">IF(OR($M339="国保連へ申請",$M339="都道府県へ直接申請"),IF(K339&gt;0,総括表!$E$14,""),"")</f>
        <v/>
      </c>
      <c r="I339" s="134" t="str">
        <f t="shared" ca="1" si="56"/>
        <v/>
      </c>
      <c r="J339" s="134" t="str">
        <f t="shared" ca="1" si="57"/>
        <v/>
      </c>
      <c r="K339" s="135" t="str">
        <f t="shared" ca="1" si="58"/>
        <v/>
      </c>
      <c r="L339" s="166"/>
      <c r="M339" s="157" t="str">
        <f t="shared" ca="1" si="59"/>
        <v/>
      </c>
    </row>
    <row r="340" spans="2:13" ht="22.5" customHeight="1">
      <c r="B340" s="131">
        <f t="shared" si="50"/>
        <v>337</v>
      </c>
      <c r="C340" s="132" t="str">
        <f t="shared" ca="1" si="51"/>
        <v/>
      </c>
      <c r="D340" s="132" t="str">
        <f t="shared" ca="1" si="52"/>
        <v/>
      </c>
      <c r="E340" s="132" t="str">
        <f t="shared" ca="1" si="53"/>
        <v/>
      </c>
      <c r="F340" s="132" t="str">
        <f t="shared" ca="1" si="54"/>
        <v/>
      </c>
      <c r="G340" s="133" t="str">
        <f t="shared" ca="1" si="55"/>
        <v/>
      </c>
      <c r="H340" s="133" t="str">
        <f ca="1">IF(OR($M340="国保連へ申請",$M340="都道府県へ直接申請"),IF(K340&gt;0,総括表!$E$14,""),"")</f>
        <v/>
      </c>
      <c r="I340" s="134" t="str">
        <f t="shared" ca="1" si="56"/>
        <v/>
      </c>
      <c r="J340" s="134" t="str">
        <f t="shared" ca="1" si="57"/>
        <v/>
      </c>
      <c r="K340" s="135" t="str">
        <f t="shared" ca="1" si="58"/>
        <v/>
      </c>
      <c r="L340" s="166"/>
      <c r="M340" s="157" t="str">
        <f t="shared" ca="1" si="59"/>
        <v/>
      </c>
    </row>
    <row r="341" spans="2:13" ht="22.5" customHeight="1">
      <c r="B341" s="131">
        <f t="shared" si="50"/>
        <v>338</v>
      </c>
      <c r="C341" s="132" t="str">
        <f t="shared" ca="1" si="51"/>
        <v/>
      </c>
      <c r="D341" s="132" t="str">
        <f t="shared" ca="1" si="52"/>
        <v/>
      </c>
      <c r="E341" s="132" t="str">
        <f t="shared" ca="1" si="53"/>
        <v/>
      </c>
      <c r="F341" s="132" t="str">
        <f t="shared" ca="1" si="54"/>
        <v/>
      </c>
      <c r="G341" s="133" t="str">
        <f t="shared" ca="1" si="55"/>
        <v/>
      </c>
      <c r="H341" s="133" t="str">
        <f ca="1">IF(OR($M341="国保連へ申請",$M341="都道府県へ直接申請"),IF(K341&gt;0,総括表!$E$14,""),"")</f>
        <v/>
      </c>
      <c r="I341" s="134" t="str">
        <f t="shared" ca="1" si="56"/>
        <v/>
      </c>
      <c r="J341" s="134" t="str">
        <f t="shared" ca="1" si="57"/>
        <v/>
      </c>
      <c r="K341" s="135" t="str">
        <f t="shared" ca="1" si="58"/>
        <v/>
      </c>
      <c r="L341" s="166"/>
      <c r="M341" s="157" t="str">
        <f t="shared" ca="1" si="59"/>
        <v/>
      </c>
    </row>
    <row r="342" spans="2:13" ht="22.5" customHeight="1">
      <c r="B342" s="131">
        <f t="shared" si="50"/>
        <v>339</v>
      </c>
      <c r="C342" s="132" t="str">
        <f t="shared" ca="1" si="51"/>
        <v/>
      </c>
      <c r="D342" s="132" t="str">
        <f t="shared" ca="1" si="52"/>
        <v/>
      </c>
      <c r="E342" s="132" t="str">
        <f t="shared" ca="1" si="53"/>
        <v/>
      </c>
      <c r="F342" s="132" t="str">
        <f t="shared" ca="1" si="54"/>
        <v/>
      </c>
      <c r="G342" s="133" t="str">
        <f t="shared" ca="1" si="55"/>
        <v/>
      </c>
      <c r="H342" s="133" t="str">
        <f ca="1">IF(OR($M342="国保連へ申請",$M342="都道府県へ直接申請"),IF(K342&gt;0,総括表!$E$14,""),"")</f>
        <v/>
      </c>
      <c r="I342" s="134" t="str">
        <f t="shared" ca="1" si="56"/>
        <v/>
      </c>
      <c r="J342" s="134" t="str">
        <f t="shared" ca="1" si="57"/>
        <v/>
      </c>
      <c r="K342" s="135" t="str">
        <f t="shared" ca="1" si="58"/>
        <v/>
      </c>
      <c r="L342" s="166"/>
      <c r="M342" s="157" t="str">
        <f t="shared" ca="1" si="59"/>
        <v/>
      </c>
    </row>
    <row r="343" spans="2:13" ht="22.5" customHeight="1">
      <c r="B343" s="131">
        <f t="shared" si="50"/>
        <v>340</v>
      </c>
      <c r="C343" s="132" t="str">
        <f t="shared" ca="1" si="51"/>
        <v/>
      </c>
      <c r="D343" s="132" t="str">
        <f t="shared" ca="1" si="52"/>
        <v/>
      </c>
      <c r="E343" s="132" t="str">
        <f t="shared" ca="1" si="53"/>
        <v/>
      </c>
      <c r="F343" s="132" t="str">
        <f t="shared" ca="1" si="54"/>
        <v/>
      </c>
      <c r="G343" s="133" t="str">
        <f t="shared" ca="1" si="55"/>
        <v/>
      </c>
      <c r="H343" s="133" t="str">
        <f ca="1">IF(OR($M343="国保連へ申請",$M343="都道府県へ直接申請"),IF(K343&gt;0,総括表!$E$14,""),"")</f>
        <v/>
      </c>
      <c r="I343" s="134" t="str">
        <f t="shared" ca="1" si="56"/>
        <v/>
      </c>
      <c r="J343" s="134" t="str">
        <f t="shared" ca="1" si="57"/>
        <v/>
      </c>
      <c r="K343" s="135" t="str">
        <f t="shared" ca="1" si="58"/>
        <v/>
      </c>
      <c r="L343" s="166"/>
      <c r="M343" s="157" t="str">
        <f t="shared" ca="1" si="59"/>
        <v/>
      </c>
    </row>
    <row r="344" spans="2:13" ht="22.5" customHeight="1">
      <c r="B344" s="131">
        <f t="shared" si="50"/>
        <v>341</v>
      </c>
      <c r="C344" s="132" t="str">
        <f t="shared" ca="1" si="51"/>
        <v/>
      </c>
      <c r="D344" s="132" t="str">
        <f t="shared" ca="1" si="52"/>
        <v/>
      </c>
      <c r="E344" s="132" t="str">
        <f t="shared" ca="1" si="53"/>
        <v/>
      </c>
      <c r="F344" s="132" t="str">
        <f t="shared" ca="1" si="54"/>
        <v/>
      </c>
      <c r="G344" s="133" t="str">
        <f t="shared" ca="1" si="55"/>
        <v/>
      </c>
      <c r="H344" s="133" t="str">
        <f ca="1">IF(OR($M344="国保連へ申請",$M344="都道府県へ直接申請"),IF(K344&gt;0,総括表!$E$14,""),"")</f>
        <v/>
      </c>
      <c r="I344" s="134" t="str">
        <f t="shared" ca="1" si="56"/>
        <v/>
      </c>
      <c r="J344" s="134" t="str">
        <f t="shared" ca="1" si="57"/>
        <v/>
      </c>
      <c r="K344" s="135" t="str">
        <f t="shared" ca="1" si="58"/>
        <v/>
      </c>
      <c r="L344" s="166"/>
      <c r="M344" s="157" t="str">
        <f t="shared" ca="1" si="59"/>
        <v/>
      </c>
    </row>
    <row r="345" spans="2:13" ht="22.5" customHeight="1">
      <c r="B345" s="131">
        <f t="shared" si="50"/>
        <v>342</v>
      </c>
      <c r="C345" s="132" t="str">
        <f t="shared" ca="1" si="51"/>
        <v/>
      </c>
      <c r="D345" s="132" t="str">
        <f t="shared" ca="1" si="52"/>
        <v/>
      </c>
      <c r="E345" s="132" t="str">
        <f t="shared" ca="1" si="53"/>
        <v/>
      </c>
      <c r="F345" s="132" t="str">
        <f t="shared" ca="1" si="54"/>
        <v/>
      </c>
      <c r="G345" s="133" t="str">
        <f t="shared" ca="1" si="55"/>
        <v/>
      </c>
      <c r="H345" s="133" t="str">
        <f ca="1">IF(OR($M345="国保連へ申請",$M345="都道府県へ直接申請"),IF(K345&gt;0,総括表!$E$14,""),"")</f>
        <v/>
      </c>
      <c r="I345" s="134" t="str">
        <f t="shared" ca="1" si="56"/>
        <v/>
      </c>
      <c r="J345" s="134" t="str">
        <f t="shared" ca="1" si="57"/>
        <v/>
      </c>
      <c r="K345" s="135" t="str">
        <f t="shared" ca="1" si="58"/>
        <v/>
      </c>
      <c r="L345" s="166"/>
      <c r="M345" s="157" t="str">
        <f t="shared" ca="1" si="59"/>
        <v/>
      </c>
    </row>
    <row r="346" spans="2:13" ht="22.5" customHeight="1">
      <c r="B346" s="131">
        <f t="shared" si="50"/>
        <v>343</v>
      </c>
      <c r="C346" s="132" t="str">
        <f t="shared" ca="1" si="51"/>
        <v/>
      </c>
      <c r="D346" s="132" t="str">
        <f t="shared" ca="1" si="52"/>
        <v/>
      </c>
      <c r="E346" s="132" t="str">
        <f t="shared" ca="1" si="53"/>
        <v/>
      </c>
      <c r="F346" s="132" t="str">
        <f t="shared" ca="1" si="54"/>
        <v/>
      </c>
      <c r="G346" s="133" t="str">
        <f t="shared" ca="1" si="55"/>
        <v/>
      </c>
      <c r="H346" s="133" t="str">
        <f ca="1">IF(OR($M346="国保連へ申請",$M346="都道府県へ直接申請"),IF(K346&gt;0,総括表!$E$14,""),"")</f>
        <v/>
      </c>
      <c r="I346" s="134" t="str">
        <f t="shared" ca="1" si="56"/>
        <v/>
      </c>
      <c r="J346" s="134" t="str">
        <f t="shared" ca="1" si="57"/>
        <v/>
      </c>
      <c r="K346" s="135" t="str">
        <f t="shared" ca="1" si="58"/>
        <v/>
      </c>
      <c r="L346" s="166"/>
      <c r="M346" s="157" t="str">
        <f t="shared" ca="1" si="59"/>
        <v/>
      </c>
    </row>
    <row r="347" spans="2:13" ht="22.5" customHeight="1">
      <c r="B347" s="131">
        <f t="shared" si="50"/>
        <v>344</v>
      </c>
      <c r="C347" s="132" t="str">
        <f t="shared" ca="1" si="51"/>
        <v/>
      </c>
      <c r="D347" s="132" t="str">
        <f t="shared" ca="1" si="52"/>
        <v/>
      </c>
      <c r="E347" s="132" t="str">
        <f t="shared" ca="1" si="53"/>
        <v/>
      </c>
      <c r="F347" s="132" t="str">
        <f t="shared" ca="1" si="54"/>
        <v/>
      </c>
      <c r="G347" s="133" t="str">
        <f t="shared" ca="1" si="55"/>
        <v/>
      </c>
      <c r="H347" s="133" t="str">
        <f ca="1">IF(OR($M347="国保連へ申請",$M347="都道府県へ直接申請"),IF(K347&gt;0,総括表!$E$14,""),"")</f>
        <v/>
      </c>
      <c r="I347" s="134" t="str">
        <f t="shared" ca="1" si="56"/>
        <v/>
      </c>
      <c r="J347" s="134" t="str">
        <f t="shared" ca="1" si="57"/>
        <v/>
      </c>
      <c r="K347" s="135" t="str">
        <f t="shared" ca="1" si="58"/>
        <v/>
      </c>
      <c r="L347" s="166"/>
      <c r="M347" s="157" t="str">
        <f t="shared" ca="1" si="59"/>
        <v/>
      </c>
    </row>
    <row r="348" spans="2:13" ht="22.5" customHeight="1">
      <c r="B348" s="131">
        <f t="shared" si="50"/>
        <v>345</v>
      </c>
      <c r="C348" s="132" t="str">
        <f t="shared" ca="1" si="51"/>
        <v/>
      </c>
      <c r="D348" s="132" t="str">
        <f t="shared" ca="1" si="52"/>
        <v/>
      </c>
      <c r="E348" s="132" t="str">
        <f t="shared" ca="1" si="53"/>
        <v/>
      </c>
      <c r="F348" s="132" t="str">
        <f t="shared" ca="1" si="54"/>
        <v/>
      </c>
      <c r="G348" s="133" t="str">
        <f t="shared" ca="1" si="55"/>
        <v/>
      </c>
      <c r="H348" s="133" t="str">
        <f ca="1">IF(OR($M348="国保連へ申請",$M348="都道府県へ直接申請"),IF(K348&gt;0,総括表!$E$14,""),"")</f>
        <v/>
      </c>
      <c r="I348" s="134" t="str">
        <f t="shared" ca="1" si="56"/>
        <v/>
      </c>
      <c r="J348" s="134" t="str">
        <f t="shared" ca="1" si="57"/>
        <v/>
      </c>
      <c r="K348" s="135" t="str">
        <f t="shared" ca="1" si="58"/>
        <v/>
      </c>
      <c r="L348" s="166"/>
      <c r="M348" s="157" t="str">
        <f t="shared" ca="1" si="59"/>
        <v/>
      </c>
    </row>
    <row r="349" spans="2:13" ht="22.5" customHeight="1">
      <c r="B349" s="131">
        <f t="shared" si="50"/>
        <v>346</v>
      </c>
      <c r="C349" s="132" t="str">
        <f t="shared" ca="1" si="51"/>
        <v/>
      </c>
      <c r="D349" s="132" t="str">
        <f t="shared" ca="1" si="52"/>
        <v/>
      </c>
      <c r="E349" s="132" t="str">
        <f t="shared" ca="1" si="53"/>
        <v/>
      </c>
      <c r="F349" s="132" t="str">
        <f t="shared" ca="1" si="54"/>
        <v/>
      </c>
      <c r="G349" s="133" t="str">
        <f t="shared" ca="1" si="55"/>
        <v/>
      </c>
      <c r="H349" s="133" t="str">
        <f ca="1">IF(OR($M349="国保連へ申請",$M349="都道府県へ直接申請"),IF(K349&gt;0,総括表!$E$14,""),"")</f>
        <v/>
      </c>
      <c r="I349" s="134" t="str">
        <f t="shared" ca="1" si="56"/>
        <v/>
      </c>
      <c r="J349" s="134" t="str">
        <f t="shared" ca="1" si="57"/>
        <v/>
      </c>
      <c r="K349" s="135" t="str">
        <f t="shared" ca="1" si="58"/>
        <v/>
      </c>
      <c r="L349" s="166"/>
      <c r="M349" s="157" t="str">
        <f t="shared" ca="1" si="59"/>
        <v/>
      </c>
    </row>
    <row r="350" spans="2:13" ht="22.5" customHeight="1">
      <c r="B350" s="131">
        <f t="shared" si="50"/>
        <v>347</v>
      </c>
      <c r="C350" s="132" t="str">
        <f t="shared" ca="1" si="51"/>
        <v/>
      </c>
      <c r="D350" s="132" t="str">
        <f t="shared" ca="1" si="52"/>
        <v/>
      </c>
      <c r="E350" s="132" t="str">
        <f t="shared" ca="1" si="53"/>
        <v/>
      </c>
      <c r="F350" s="132" t="str">
        <f t="shared" ca="1" si="54"/>
        <v/>
      </c>
      <c r="G350" s="133" t="str">
        <f t="shared" ca="1" si="55"/>
        <v/>
      </c>
      <c r="H350" s="133" t="str">
        <f ca="1">IF(OR($M350="国保連へ申請",$M350="都道府県へ直接申請"),IF(K350&gt;0,総括表!$E$14,""),"")</f>
        <v/>
      </c>
      <c r="I350" s="134" t="str">
        <f t="shared" ca="1" si="56"/>
        <v/>
      </c>
      <c r="J350" s="134" t="str">
        <f t="shared" ca="1" si="57"/>
        <v/>
      </c>
      <c r="K350" s="135" t="str">
        <f t="shared" ca="1" si="58"/>
        <v/>
      </c>
      <c r="L350" s="166"/>
      <c r="M350" s="157" t="str">
        <f t="shared" ca="1" si="59"/>
        <v/>
      </c>
    </row>
    <row r="351" spans="2:13" ht="22.5" customHeight="1">
      <c r="B351" s="131">
        <f t="shared" si="50"/>
        <v>348</v>
      </c>
      <c r="C351" s="132" t="str">
        <f t="shared" ca="1" si="51"/>
        <v/>
      </c>
      <c r="D351" s="132" t="str">
        <f t="shared" ca="1" si="52"/>
        <v/>
      </c>
      <c r="E351" s="132" t="str">
        <f t="shared" ca="1" si="53"/>
        <v/>
      </c>
      <c r="F351" s="132" t="str">
        <f t="shared" ca="1" si="54"/>
        <v/>
      </c>
      <c r="G351" s="133" t="str">
        <f t="shared" ca="1" si="55"/>
        <v/>
      </c>
      <c r="H351" s="133" t="str">
        <f ca="1">IF(OR($M351="国保連へ申請",$M351="都道府県へ直接申請"),IF(K351&gt;0,総括表!$E$14,""),"")</f>
        <v/>
      </c>
      <c r="I351" s="134" t="str">
        <f t="shared" ca="1" si="56"/>
        <v/>
      </c>
      <c r="J351" s="134" t="str">
        <f t="shared" ca="1" si="57"/>
        <v/>
      </c>
      <c r="K351" s="135" t="str">
        <f t="shared" ca="1" si="58"/>
        <v/>
      </c>
      <c r="L351" s="166"/>
      <c r="M351" s="157" t="str">
        <f t="shared" ca="1" si="59"/>
        <v/>
      </c>
    </row>
    <row r="352" spans="2:13" ht="22.5" customHeight="1">
      <c r="B352" s="131">
        <f t="shared" si="50"/>
        <v>349</v>
      </c>
      <c r="C352" s="132" t="str">
        <f t="shared" ca="1" si="51"/>
        <v/>
      </c>
      <c r="D352" s="132" t="str">
        <f t="shared" ca="1" si="52"/>
        <v/>
      </c>
      <c r="E352" s="132" t="str">
        <f t="shared" ca="1" si="53"/>
        <v/>
      </c>
      <c r="F352" s="132" t="str">
        <f t="shared" ca="1" si="54"/>
        <v/>
      </c>
      <c r="G352" s="133" t="str">
        <f t="shared" ca="1" si="55"/>
        <v/>
      </c>
      <c r="H352" s="133" t="str">
        <f ca="1">IF(OR($M352="国保連へ申請",$M352="都道府県へ直接申請"),IF(K352&gt;0,総括表!$E$14,""),"")</f>
        <v/>
      </c>
      <c r="I352" s="134" t="str">
        <f t="shared" ca="1" si="56"/>
        <v/>
      </c>
      <c r="J352" s="134" t="str">
        <f t="shared" ca="1" si="57"/>
        <v/>
      </c>
      <c r="K352" s="135" t="str">
        <f t="shared" ca="1" si="58"/>
        <v/>
      </c>
      <c r="L352" s="166"/>
      <c r="M352" s="157" t="str">
        <f t="shared" ca="1" si="59"/>
        <v/>
      </c>
    </row>
    <row r="353" spans="2:13" ht="22.5" customHeight="1">
      <c r="B353" s="131">
        <f t="shared" si="50"/>
        <v>350</v>
      </c>
      <c r="C353" s="132" t="str">
        <f t="shared" ca="1" si="51"/>
        <v/>
      </c>
      <c r="D353" s="132" t="str">
        <f t="shared" ca="1" si="52"/>
        <v/>
      </c>
      <c r="E353" s="132" t="str">
        <f t="shared" ca="1" si="53"/>
        <v/>
      </c>
      <c r="F353" s="132" t="str">
        <f t="shared" ca="1" si="54"/>
        <v/>
      </c>
      <c r="G353" s="133" t="str">
        <f t="shared" ca="1" si="55"/>
        <v/>
      </c>
      <c r="H353" s="133" t="str">
        <f ca="1">IF(OR($M353="国保連へ申請",$M353="都道府県へ直接申請"),IF(K353&gt;0,総括表!$E$14,""),"")</f>
        <v/>
      </c>
      <c r="I353" s="134" t="str">
        <f t="shared" ca="1" si="56"/>
        <v/>
      </c>
      <c r="J353" s="134" t="str">
        <f t="shared" ca="1" si="57"/>
        <v/>
      </c>
      <c r="K353" s="135" t="str">
        <f t="shared" ca="1" si="58"/>
        <v/>
      </c>
      <c r="L353" s="166"/>
      <c r="M353" s="157" t="str">
        <f t="shared" ca="1" si="59"/>
        <v/>
      </c>
    </row>
    <row r="354" spans="2:13" ht="22.5" customHeight="1">
      <c r="B354" s="131">
        <f t="shared" si="50"/>
        <v>351</v>
      </c>
      <c r="C354" s="132" t="str">
        <f t="shared" ca="1" si="51"/>
        <v/>
      </c>
      <c r="D354" s="132" t="str">
        <f t="shared" ca="1" si="52"/>
        <v/>
      </c>
      <c r="E354" s="132" t="str">
        <f t="shared" ca="1" si="53"/>
        <v/>
      </c>
      <c r="F354" s="132" t="str">
        <f t="shared" ca="1" si="54"/>
        <v/>
      </c>
      <c r="G354" s="133" t="str">
        <f t="shared" ca="1" si="55"/>
        <v/>
      </c>
      <c r="H354" s="133" t="str">
        <f ca="1">IF(OR($M354="国保連へ申請",$M354="都道府県へ直接申請"),IF(K354&gt;0,総括表!$E$14,""),"")</f>
        <v/>
      </c>
      <c r="I354" s="134" t="str">
        <f t="shared" ca="1" si="56"/>
        <v/>
      </c>
      <c r="J354" s="134" t="str">
        <f t="shared" ca="1" si="57"/>
        <v/>
      </c>
      <c r="K354" s="135" t="str">
        <f t="shared" ca="1" si="58"/>
        <v/>
      </c>
      <c r="L354" s="166"/>
      <c r="M354" s="157" t="str">
        <f t="shared" ca="1" si="59"/>
        <v/>
      </c>
    </row>
    <row r="355" spans="2:13" ht="22.5" customHeight="1">
      <c r="B355" s="131">
        <f t="shared" si="50"/>
        <v>352</v>
      </c>
      <c r="C355" s="132" t="str">
        <f t="shared" ca="1" si="51"/>
        <v/>
      </c>
      <c r="D355" s="132" t="str">
        <f t="shared" ca="1" si="52"/>
        <v/>
      </c>
      <c r="E355" s="132" t="str">
        <f t="shared" ca="1" si="53"/>
        <v/>
      </c>
      <c r="F355" s="132" t="str">
        <f t="shared" ca="1" si="54"/>
        <v/>
      </c>
      <c r="G355" s="133" t="str">
        <f t="shared" ca="1" si="55"/>
        <v/>
      </c>
      <c r="H355" s="133" t="str">
        <f ca="1">IF(OR($M355="国保連へ申請",$M355="都道府県へ直接申請"),IF(K355&gt;0,総括表!$E$14,""),"")</f>
        <v/>
      </c>
      <c r="I355" s="134" t="str">
        <f t="shared" ca="1" si="56"/>
        <v/>
      </c>
      <c r="J355" s="134" t="str">
        <f t="shared" ca="1" si="57"/>
        <v/>
      </c>
      <c r="K355" s="135" t="str">
        <f t="shared" ca="1" si="58"/>
        <v/>
      </c>
      <c r="L355" s="166"/>
      <c r="M355" s="157" t="str">
        <f t="shared" ca="1" si="59"/>
        <v/>
      </c>
    </row>
    <row r="356" spans="2:13" ht="22.5" customHeight="1">
      <c r="B356" s="131">
        <f t="shared" si="50"/>
        <v>353</v>
      </c>
      <c r="C356" s="132" t="str">
        <f t="shared" ca="1" si="51"/>
        <v/>
      </c>
      <c r="D356" s="132" t="str">
        <f t="shared" ca="1" si="52"/>
        <v/>
      </c>
      <c r="E356" s="132" t="str">
        <f t="shared" ca="1" si="53"/>
        <v/>
      </c>
      <c r="F356" s="132" t="str">
        <f t="shared" ca="1" si="54"/>
        <v/>
      </c>
      <c r="G356" s="133" t="str">
        <f t="shared" ca="1" si="55"/>
        <v/>
      </c>
      <c r="H356" s="133" t="str">
        <f ca="1">IF(OR($M356="国保連へ申請",$M356="都道府県へ直接申請"),IF(K356&gt;0,総括表!$E$14,""),"")</f>
        <v/>
      </c>
      <c r="I356" s="134" t="str">
        <f t="shared" ca="1" si="56"/>
        <v/>
      </c>
      <c r="J356" s="134" t="str">
        <f t="shared" ca="1" si="57"/>
        <v/>
      </c>
      <c r="K356" s="135" t="str">
        <f t="shared" ca="1" si="58"/>
        <v/>
      </c>
      <c r="L356" s="166"/>
      <c r="M356" s="157" t="str">
        <f t="shared" ca="1" si="59"/>
        <v/>
      </c>
    </row>
    <row r="357" spans="2:13" ht="22.5" customHeight="1">
      <c r="B357" s="131">
        <f t="shared" si="50"/>
        <v>354</v>
      </c>
      <c r="C357" s="132" t="str">
        <f t="shared" ca="1" si="51"/>
        <v/>
      </c>
      <c r="D357" s="132" t="str">
        <f t="shared" ca="1" si="52"/>
        <v/>
      </c>
      <c r="E357" s="132" t="str">
        <f t="shared" ca="1" si="53"/>
        <v/>
      </c>
      <c r="F357" s="132" t="str">
        <f t="shared" ca="1" si="54"/>
        <v/>
      </c>
      <c r="G357" s="133" t="str">
        <f t="shared" ca="1" si="55"/>
        <v/>
      </c>
      <c r="H357" s="133" t="str">
        <f ca="1">IF(OR($M357="国保連へ申請",$M357="都道府県へ直接申請"),IF(K357&gt;0,総括表!$E$14,""),"")</f>
        <v/>
      </c>
      <c r="I357" s="134" t="str">
        <f t="shared" ca="1" si="56"/>
        <v/>
      </c>
      <c r="J357" s="134" t="str">
        <f t="shared" ca="1" si="57"/>
        <v/>
      </c>
      <c r="K357" s="135" t="str">
        <f t="shared" ca="1" si="58"/>
        <v/>
      </c>
      <c r="L357" s="166"/>
      <c r="M357" s="157" t="str">
        <f t="shared" ca="1" si="59"/>
        <v/>
      </c>
    </row>
    <row r="358" spans="2:13" ht="22.5" customHeight="1">
      <c r="B358" s="131">
        <f t="shared" si="50"/>
        <v>355</v>
      </c>
      <c r="C358" s="132" t="str">
        <f t="shared" ca="1" si="51"/>
        <v/>
      </c>
      <c r="D358" s="132" t="str">
        <f t="shared" ca="1" si="52"/>
        <v/>
      </c>
      <c r="E358" s="132" t="str">
        <f t="shared" ca="1" si="53"/>
        <v/>
      </c>
      <c r="F358" s="132" t="str">
        <f t="shared" ca="1" si="54"/>
        <v/>
      </c>
      <c r="G358" s="133" t="str">
        <f t="shared" ca="1" si="55"/>
        <v/>
      </c>
      <c r="H358" s="133" t="str">
        <f ca="1">IF(OR($M358="国保連へ申請",$M358="都道府県へ直接申請"),IF(K358&gt;0,総括表!$E$14,""),"")</f>
        <v/>
      </c>
      <c r="I358" s="134" t="str">
        <f t="shared" ca="1" si="56"/>
        <v/>
      </c>
      <c r="J358" s="134" t="str">
        <f t="shared" ca="1" si="57"/>
        <v/>
      </c>
      <c r="K358" s="135" t="str">
        <f t="shared" ca="1" si="58"/>
        <v/>
      </c>
      <c r="L358" s="166"/>
      <c r="M358" s="157" t="str">
        <f t="shared" ca="1" si="59"/>
        <v/>
      </c>
    </row>
    <row r="359" spans="2:13" ht="22.5" customHeight="1">
      <c r="B359" s="131">
        <f t="shared" si="50"/>
        <v>356</v>
      </c>
      <c r="C359" s="132" t="str">
        <f t="shared" ca="1" si="51"/>
        <v/>
      </c>
      <c r="D359" s="132" t="str">
        <f t="shared" ca="1" si="52"/>
        <v/>
      </c>
      <c r="E359" s="132" t="str">
        <f t="shared" ca="1" si="53"/>
        <v/>
      </c>
      <c r="F359" s="132" t="str">
        <f t="shared" ca="1" si="54"/>
        <v/>
      </c>
      <c r="G359" s="133" t="str">
        <f t="shared" ca="1" si="55"/>
        <v/>
      </c>
      <c r="H359" s="133" t="str">
        <f ca="1">IF(OR($M359="国保連へ申請",$M359="都道府県へ直接申請"),IF(K359&gt;0,総括表!$E$14,""),"")</f>
        <v/>
      </c>
      <c r="I359" s="134" t="str">
        <f t="shared" ca="1" si="56"/>
        <v/>
      </c>
      <c r="J359" s="134" t="str">
        <f t="shared" ca="1" si="57"/>
        <v/>
      </c>
      <c r="K359" s="135" t="str">
        <f t="shared" ca="1" si="58"/>
        <v/>
      </c>
      <c r="L359" s="166"/>
      <c r="M359" s="157" t="str">
        <f t="shared" ca="1" si="59"/>
        <v/>
      </c>
    </row>
    <row r="360" spans="2:13" ht="22.5" customHeight="1">
      <c r="B360" s="131">
        <f t="shared" si="50"/>
        <v>357</v>
      </c>
      <c r="C360" s="132" t="str">
        <f t="shared" ca="1" si="51"/>
        <v/>
      </c>
      <c r="D360" s="132" t="str">
        <f t="shared" ca="1" si="52"/>
        <v/>
      </c>
      <c r="E360" s="132" t="str">
        <f t="shared" ca="1" si="53"/>
        <v/>
      </c>
      <c r="F360" s="132" t="str">
        <f t="shared" ca="1" si="54"/>
        <v/>
      </c>
      <c r="G360" s="133" t="str">
        <f t="shared" ca="1" si="55"/>
        <v/>
      </c>
      <c r="H360" s="133" t="str">
        <f ca="1">IF(OR($M360="国保連へ申請",$M360="都道府県へ直接申請"),IF(K360&gt;0,総括表!$E$14,""),"")</f>
        <v/>
      </c>
      <c r="I360" s="134" t="str">
        <f t="shared" ca="1" si="56"/>
        <v/>
      </c>
      <c r="J360" s="134" t="str">
        <f t="shared" ca="1" si="57"/>
        <v/>
      </c>
      <c r="K360" s="135" t="str">
        <f t="shared" ca="1" si="58"/>
        <v/>
      </c>
      <c r="L360" s="166"/>
      <c r="M360" s="157" t="str">
        <f t="shared" ca="1" si="59"/>
        <v/>
      </c>
    </row>
    <row r="361" spans="2:13" ht="22.5" customHeight="1">
      <c r="B361" s="131">
        <f t="shared" si="50"/>
        <v>358</v>
      </c>
      <c r="C361" s="132" t="str">
        <f t="shared" ca="1" si="51"/>
        <v/>
      </c>
      <c r="D361" s="132" t="str">
        <f t="shared" ca="1" si="52"/>
        <v/>
      </c>
      <c r="E361" s="132" t="str">
        <f t="shared" ca="1" si="53"/>
        <v/>
      </c>
      <c r="F361" s="132" t="str">
        <f t="shared" ca="1" si="54"/>
        <v/>
      </c>
      <c r="G361" s="133" t="str">
        <f t="shared" ca="1" si="55"/>
        <v/>
      </c>
      <c r="H361" s="133" t="str">
        <f ca="1">IF(OR($M361="国保連へ申請",$M361="都道府県へ直接申請"),IF(K361&gt;0,総括表!$E$14,""),"")</f>
        <v/>
      </c>
      <c r="I361" s="134" t="str">
        <f t="shared" ca="1" si="56"/>
        <v/>
      </c>
      <c r="J361" s="134" t="str">
        <f t="shared" ca="1" si="57"/>
        <v/>
      </c>
      <c r="K361" s="135" t="str">
        <f t="shared" ca="1" si="58"/>
        <v/>
      </c>
      <c r="L361" s="166"/>
      <c r="M361" s="157" t="str">
        <f t="shared" ca="1" si="59"/>
        <v/>
      </c>
    </row>
    <row r="362" spans="2:13" ht="22.5" customHeight="1">
      <c r="B362" s="131">
        <f t="shared" si="50"/>
        <v>359</v>
      </c>
      <c r="C362" s="132" t="str">
        <f t="shared" ca="1" si="51"/>
        <v/>
      </c>
      <c r="D362" s="132" t="str">
        <f t="shared" ca="1" si="52"/>
        <v/>
      </c>
      <c r="E362" s="132" t="str">
        <f t="shared" ca="1" si="53"/>
        <v/>
      </c>
      <c r="F362" s="132" t="str">
        <f t="shared" ca="1" si="54"/>
        <v/>
      </c>
      <c r="G362" s="133" t="str">
        <f t="shared" ca="1" si="55"/>
        <v/>
      </c>
      <c r="H362" s="133" t="str">
        <f ca="1">IF(OR($M362="国保連へ申請",$M362="都道府県へ直接申請"),IF(K362&gt;0,総括表!$E$14,""),"")</f>
        <v/>
      </c>
      <c r="I362" s="134" t="str">
        <f t="shared" ca="1" si="56"/>
        <v/>
      </c>
      <c r="J362" s="134" t="str">
        <f t="shared" ca="1" si="57"/>
        <v/>
      </c>
      <c r="K362" s="135" t="str">
        <f t="shared" ca="1" si="58"/>
        <v/>
      </c>
      <c r="L362" s="166"/>
      <c r="M362" s="157" t="str">
        <f t="shared" ca="1" si="59"/>
        <v/>
      </c>
    </row>
    <row r="363" spans="2:13" ht="22.5" customHeight="1">
      <c r="B363" s="131">
        <f t="shared" si="50"/>
        <v>360</v>
      </c>
      <c r="C363" s="132" t="str">
        <f t="shared" ca="1" si="51"/>
        <v/>
      </c>
      <c r="D363" s="132" t="str">
        <f t="shared" ca="1" si="52"/>
        <v/>
      </c>
      <c r="E363" s="132" t="str">
        <f t="shared" ca="1" si="53"/>
        <v/>
      </c>
      <c r="F363" s="132" t="str">
        <f t="shared" ca="1" si="54"/>
        <v/>
      </c>
      <c r="G363" s="133" t="str">
        <f t="shared" ca="1" si="55"/>
        <v/>
      </c>
      <c r="H363" s="133" t="str">
        <f ca="1">IF(OR($M363="国保連へ申請",$M363="都道府県へ直接申請"),IF(K363&gt;0,総括表!$E$14,""),"")</f>
        <v/>
      </c>
      <c r="I363" s="134" t="str">
        <f t="shared" ca="1" si="56"/>
        <v/>
      </c>
      <c r="J363" s="134" t="str">
        <f t="shared" ca="1" si="57"/>
        <v/>
      </c>
      <c r="K363" s="135" t="str">
        <f t="shared" ca="1" si="58"/>
        <v/>
      </c>
      <c r="L363" s="166"/>
      <c r="M363" s="157" t="str">
        <f t="shared" ca="1" si="59"/>
        <v/>
      </c>
    </row>
    <row r="364" spans="2:13" ht="22.5" customHeight="1">
      <c r="B364" s="131">
        <f t="shared" si="50"/>
        <v>361</v>
      </c>
      <c r="C364" s="132" t="str">
        <f t="shared" ca="1" si="51"/>
        <v/>
      </c>
      <c r="D364" s="132" t="str">
        <f t="shared" ca="1" si="52"/>
        <v/>
      </c>
      <c r="E364" s="132" t="str">
        <f t="shared" ca="1" si="53"/>
        <v/>
      </c>
      <c r="F364" s="132" t="str">
        <f t="shared" ca="1" si="54"/>
        <v/>
      </c>
      <c r="G364" s="133" t="str">
        <f t="shared" ca="1" si="55"/>
        <v/>
      </c>
      <c r="H364" s="133" t="str">
        <f ca="1">IF(OR($M364="国保連へ申請",$M364="都道府県へ直接申請"),IF(K364&gt;0,総括表!$E$14,""),"")</f>
        <v/>
      </c>
      <c r="I364" s="134" t="str">
        <f t="shared" ca="1" si="56"/>
        <v/>
      </c>
      <c r="J364" s="134" t="str">
        <f t="shared" ca="1" si="57"/>
        <v/>
      </c>
      <c r="K364" s="135" t="str">
        <f t="shared" ca="1" si="58"/>
        <v/>
      </c>
      <c r="L364" s="166"/>
      <c r="M364" s="157" t="str">
        <f t="shared" ca="1" si="59"/>
        <v/>
      </c>
    </row>
    <row r="365" spans="2:13" ht="22.5" customHeight="1">
      <c r="B365" s="131">
        <f t="shared" si="50"/>
        <v>362</v>
      </c>
      <c r="C365" s="132" t="str">
        <f t="shared" ca="1" si="51"/>
        <v/>
      </c>
      <c r="D365" s="132" t="str">
        <f t="shared" ca="1" si="52"/>
        <v/>
      </c>
      <c r="E365" s="132" t="str">
        <f t="shared" ca="1" si="53"/>
        <v/>
      </c>
      <c r="F365" s="132" t="str">
        <f t="shared" ca="1" si="54"/>
        <v/>
      </c>
      <c r="G365" s="133" t="str">
        <f t="shared" ca="1" si="55"/>
        <v/>
      </c>
      <c r="H365" s="133" t="str">
        <f ca="1">IF(OR($M365="国保連へ申請",$M365="都道府県へ直接申請"),IF(K365&gt;0,総括表!$E$14,""),"")</f>
        <v/>
      </c>
      <c r="I365" s="134" t="str">
        <f t="shared" ca="1" si="56"/>
        <v/>
      </c>
      <c r="J365" s="134" t="str">
        <f t="shared" ca="1" si="57"/>
        <v/>
      </c>
      <c r="K365" s="135" t="str">
        <f t="shared" ca="1" si="58"/>
        <v/>
      </c>
      <c r="L365" s="166"/>
      <c r="M365" s="157" t="str">
        <f t="shared" ca="1" si="59"/>
        <v/>
      </c>
    </row>
    <row r="366" spans="2:13" ht="22.5" customHeight="1">
      <c r="B366" s="131">
        <f t="shared" si="50"/>
        <v>363</v>
      </c>
      <c r="C366" s="132" t="str">
        <f t="shared" ca="1" si="51"/>
        <v/>
      </c>
      <c r="D366" s="132" t="str">
        <f t="shared" ca="1" si="52"/>
        <v/>
      </c>
      <c r="E366" s="132" t="str">
        <f t="shared" ca="1" si="53"/>
        <v/>
      </c>
      <c r="F366" s="132" t="str">
        <f t="shared" ca="1" si="54"/>
        <v/>
      </c>
      <c r="G366" s="133" t="str">
        <f t="shared" ca="1" si="55"/>
        <v/>
      </c>
      <c r="H366" s="133" t="str">
        <f ca="1">IF(OR($M366="国保連へ申請",$M366="都道府県へ直接申請"),IF(K366&gt;0,総括表!$E$14,""),"")</f>
        <v/>
      </c>
      <c r="I366" s="134" t="str">
        <f t="shared" ca="1" si="56"/>
        <v/>
      </c>
      <c r="J366" s="134" t="str">
        <f t="shared" ca="1" si="57"/>
        <v/>
      </c>
      <c r="K366" s="135" t="str">
        <f t="shared" ca="1" si="58"/>
        <v/>
      </c>
      <c r="L366" s="166"/>
      <c r="M366" s="157" t="str">
        <f t="shared" ca="1" si="59"/>
        <v/>
      </c>
    </row>
    <row r="367" spans="2:13" ht="22.5" customHeight="1">
      <c r="B367" s="131">
        <f t="shared" si="50"/>
        <v>364</v>
      </c>
      <c r="C367" s="132" t="str">
        <f t="shared" ca="1" si="51"/>
        <v/>
      </c>
      <c r="D367" s="132" t="str">
        <f t="shared" ca="1" si="52"/>
        <v/>
      </c>
      <c r="E367" s="132" t="str">
        <f t="shared" ca="1" si="53"/>
        <v/>
      </c>
      <c r="F367" s="132" t="str">
        <f t="shared" ca="1" si="54"/>
        <v/>
      </c>
      <c r="G367" s="133" t="str">
        <f t="shared" ca="1" si="55"/>
        <v/>
      </c>
      <c r="H367" s="133" t="str">
        <f ca="1">IF(OR($M367="国保連へ申請",$M367="都道府県へ直接申請"),IF(K367&gt;0,総括表!$E$14,""),"")</f>
        <v/>
      </c>
      <c r="I367" s="134" t="str">
        <f t="shared" ca="1" si="56"/>
        <v/>
      </c>
      <c r="J367" s="134" t="str">
        <f t="shared" ca="1" si="57"/>
        <v/>
      </c>
      <c r="K367" s="135" t="str">
        <f t="shared" ca="1" si="58"/>
        <v/>
      </c>
      <c r="L367" s="166"/>
      <c r="M367" s="157" t="str">
        <f t="shared" ca="1" si="59"/>
        <v/>
      </c>
    </row>
    <row r="368" spans="2:13" ht="22.5" customHeight="1">
      <c r="B368" s="131">
        <f t="shared" si="50"/>
        <v>365</v>
      </c>
      <c r="C368" s="132" t="str">
        <f t="shared" ca="1" si="51"/>
        <v/>
      </c>
      <c r="D368" s="132" t="str">
        <f t="shared" ca="1" si="52"/>
        <v/>
      </c>
      <c r="E368" s="132" t="str">
        <f t="shared" ca="1" si="53"/>
        <v/>
      </c>
      <c r="F368" s="132" t="str">
        <f t="shared" ca="1" si="54"/>
        <v/>
      </c>
      <c r="G368" s="133" t="str">
        <f t="shared" ca="1" si="55"/>
        <v/>
      </c>
      <c r="H368" s="133" t="str">
        <f ca="1">IF(OR($M368="国保連へ申請",$M368="都道府県へ直接申請"),IF(K368&gt;0,総括表!$E$14,""),"")</f>
        <v/>
      </c>
      <c r="I368" s="134" t="str">
        <f t="shared" ca="1" si="56"/>
        <v/>
      </c>
      <c r="J368" s="134" t="str">
        <f t="shared" ca="1" si="57"/>
        <v/>
      </c>
      <c r="K368" s="135" t="str">
        <f t="shared" ca="1" si="58"/>
        <v/>
      </c>
      <c r="L368" s="166"/>
      <c r="M368" s="157" t="str">
        <f t="shared" ca="1" si="59"/>
        <v/>
      </c>
    </row>
    <row r="369" spans="2:13" ht="22.5" customHeight="1">
      <c r="B369" s="131">
        <f t="shared" si="50"/>
        <v>366</v>
      </c>
      <c r="C369" s="132" t="str">
        <f t="shared" ca="1" si="51"/>
        <v/>
      </c>
      <c r="D369" s="132" t="str">
        <f t="shared" ca="1" si="52"/>
        <v/>
      </c>
      <c r="E369" s="132" t="str">
        <f t="shared" ca="1" si="53"/>
        <v/>
      </c>
      <c r="F369" s="132" t="str">
        <f t="shared" ca="1" si="54"/>
        <v/>
      </c>
      <c r="G369" s="133" t="str">
        <f t="shared" ca="1" si="55"/>
        <v/>
      </c>
      <c r="H369" s="133" t="str">
        <f ca="1">IF(OR($M369="国保連へ申請",$M369="都道府県へ直接申請"),IF(K369&gt;0,総括表!$E$14,""),"")</f>
        <v/>
      </c>
      <c r="I369" s="134" t="str">
        <f t="shared" ca="1" si="56"/>
        <v/>
      </c>
      <c r="J369" s="134" t="str">
        <f t="shared" ca="1" si="57"/>
        <v/>
      </c>
      <c r="K369" s="135" t="str">
        <f t="shared" ca="1" si="58"/>
        <v/>
      </c>
      <c r="L369" s="166"/>
      <c r="M369" s="157" t="str">
        <f t="shared" ca="1" si="59"/>
        <v/>
      </c>
    </row>
    <row r="370" spans="2:13" ht="22.5" customHeight="1">
      <c r="B370" s="131">
        <f t="shared" si="50"/>
        <v>367</v>
      </c>
      <c r="C370" s="132" t="str">
        <f t="shared" ca="1" si="51"/>
        <v/>
      </c>
      <c r="D370" s="132" t="str">
        <f t="shared" ca="1" si="52"/>
        <v/>
      </c>
      <c r="E370" s="132" t="str">
        <f t="shared" ca="1" si="53"/>
        <v/>
      </c>
      <c r="F370" s="132" t="str">
        <f t="shared" ca="1" si="54"/>
        <v/>
      </c>
      <c r="G370" s="133" t="str">
        <f t="shared" ca="1" si="55"/>
        <v/>
      </c>
      <c r="H370" s="133" t="str">
        <f ca="1">IF(OR($M370="国保連へ申請",$M370="都道府県へ直接申請"),IF(K370&gt;0,総括表!$E$14,""),"")</f>
        <v/>
      </c>
      <c r="I370" s="134" t="str">
        <f t="shared" ca="1" si="56"/>
        <v/>
      </c>
      <c r="J370" s="134" t="str">
        <f t="shared" ca="1" si="57"/>
        <v/>
      </c>
      <c r="K370" s="135" t="str">
        <f t="shared" ca="1" si="58"/>
        <v/>
      </c>
      <c r="L370" s="166"/>
      <c r="M370" s="157" t="str">
        <f t="shared" ca="1" si="59"/>
        <v/>
      </c>
    </row>
    <row r="371" spans="2:13" ht="22.5" customHeight="1">
      <c r="B371" s="131">
        <f t="shared" si="50"/>
        <v>368</v>
      </c>
      <c r="C371" s="132" t="str">
        <f t="shared" ca="1" si="51"/>
        <v/>
      </c>
      <c r="D371" s="132" t="str">
        <f t="shared" ca="1" si="52"/>
        <v/>
      </c>
      <c r="E371" s="132" t="str">
        <f t="shared" ca="1" si="53"/>
        <v/>
      </c>
      <c r="F371" s="132" t="str">
        <f t="shared" ca="1" si="54"/>
        <v/>
      </c>
      <c r="G371" s="133" t="str">
        <f t="shared" ca="1" si="55"/>
        <v/>
      </c>
      <c r="H371" s="133" t="str">
        <f ca="1">IF(OR($M371="国保連へ申請",$M371="都道府県へ直接申請"),IF(K371&gt;0,総括表!$E$14,""),"")</f>
        <v/>
      </c>
      <c r="I371" s="134" t="str">
        <f t="shared" ca="1" si="56"/>
        <v/>
      </c>
      <c r="J371" s="134" t="str">
        <f t="shared" ca="1" si="57"/>
        <v/>
      </c>
      <c r="K371" s="135" t="str">
        <f t="shared" ca="1" si="58"/>
        <v/>
      </c>
      <c r="L371" s="166"/>
      <c r="M371" s="157" t="str">
        <f t="shared" ca="1" si="59"/>
        <v/>
      </c>
    </row>
    <row r="372" spans="2:13" ht="22.5" customHeight="1">
      <c r="B372" s="131">
        <f t="shared" si="50"/>
        <v>369</v>
      </c>
      <c r="C372" s="132" t="str">
        <f t="shared" ca="1" si="51"/>
        <v/>
      </c>
      <c r="D372" s="132" t="str">
        <f t="shared" ca="1" si="52"/>
        <v/>
      </c>
      <c r="E372" s="132" t="str">
        <f t="shared" ca="1" si="53"/>
        <v/>
      </c>
      <c r="F372" s="132" t="str">
        <f t="shared" ca="1" si="54"/>
        <v/>
      </c>
      <c r="G372" s="133" t="str">
        <f t="shared" ca="1" si="55"/>
        <v/>
      </c>
      <c r="H372" s="133" t="str">
        <f ca="1">IF(OR($M372="国保連へ申請",$M372="都道府県へ直接申請"),IF(K372&gt;0,総括表!$E$14,""),"")</f>
        <v/>
      </c>
      <c r="I372" s="134" t="str">
        <f t="shared" ca="1" si="56"/>
        <v/>
      </c>
      <c r="J372" s="134" t="str">
        <f t="shared" ca="1" si="57"/>
        <v/>
      </c>
      <c r="K372" s="135" t="str">
        <f t="shared" ca="1" si="58"/>
        <v/>
      </c>
      <c r="L372" s="166"/>
      <c r="M372" s="157" t="str">
        <f t="shared" ca="1" si="59"/>
        <v/>
      </c>
    </row>
    <row r="373" spans="2:13" ht="22.5" customHeight="1">
      <c r="B373" s="131">
        <f t="shared" si="50"/>
        <v>370</v>
      </c>
      <c r="C373" s="132" t="str">
        <f t="shared" ca="1" si="51"/>
        <v/>
      </c>
      <c r="D373" s="132" t="str">
        <f t="shared" ca="1" si="52"/>
        <v/>
      </c>
      <c r="E373" s="132" t="str">
        <f t="shared" ca="1" si="53"/>
        <v/>
      </c>
      <c r="F373" s="132" t="str">
        <f t="shared" ca="1" si="54"/>
        <v/>
      </c>
      <c r="G373" s="133" t="str">
        <f t="shared" ca="1" si="55"/>
        <v/>
      </c>
      <c r="H373" s="133" t="str">
        <f ca="1">IF(OR($M373="国保連へ申請",$M373="都道府県へ直接申請"),IF(K373&gt;0,総括表!$E$14,""),"")</f>
        <v/>
      </c>
      <c r="I373" s="134" t="str">
        <f t="shared" ca="1" si="56"/>
        <v/>
      </c>
      <c r="J373" s="134" t="str">
        <f t="shared" ca="1" si="57"/>
        <v/>
      </c>
      <c r="K373" s="135" t="str">
        <f t="shared" ca="1" si="58"/>
        <v/>
      </c>
      <c r="L373" s="166"/>
      <c r="M373" s="157" t="str">
        <f t="shared" ca="1" si="59"/>
        <v/>
      </c>
    </row>
    <row r="374" spans="2:13" ht="22.5" customHeight="1">
      <c r="B374" s="131">
        <f t="shared" si="50"/>
        <v>371</v>
      </c>
      <c r="C374" s="132" t="str">
        <f t="shared" ca="1" si="51"/>
        <v/>
      </c>
      <c r="D374" s="132" t="str">
        <f t="shared" ca="1" si="52"/>
        <v/>
      </c>
      <c r="E374" s="132" t="str">
        <f t="shared" ca="1" si="53"/>
        <v/>
      </c>
      <c r="F374" s="132" t="str">
        <f t="shared" ca="1" si="54"/>
        <v/>
      </c>
      <c r="G374" s="133" t="str">
        <f t="shared" ca="1" si="55"/>
        <v/>
      </c>
      <c r="H374" s="133" t="str">
        <f ca="1">IF(OR($M374="国保連へ申請",$M374="都道府県へ直接申請"),IF(K374&gt;0,総括表!$E$14,""),"")</f>
        <v/>
      </c>
      <c r="I374" s="134" t="str">
        <f t="shared" ca="1" si="56"/>
        <v/>
      </c>
      <c r="J374" s="134" t="str">
        <f t="shared" ca="1" si="57"/>
        <v/>
      </c>
      <c r="K374" s="135" t="str">
        <f t="shared" ca="1" si="58"/>
        <v/>
      </c>
      <c r="L374" s="166"/>
      <c r="M374" s="157" t="str">
        <f t="shared" ca="1" si="59"/>
        <v/>
      </c>
    </row>
    <row r="375" spans="2:13" ht="22.5" customHeight="1">
      <c r="B375" s="131">
        <f t="shared" si="50"/>
        <v>372</v>
      </c>
      <c r="C375" s="132" t="str">
        <f t="shared" ca="1" si="51"/>
        <v/>
      </c>
      <c r="D375" s="132" t="str">
        <f t="shared" ca="1" si="52"/>
        <v/>
      </c>
      <c r="E375" s="132" t="str">
        <f t="shared" ca="1" si="53"/>
        <v/>
      </c>
      <c r="F375" s="132" t="str">
        <f t="shared" ca="1" si="54"/>
        <v/>
      </c>
      <c r="G375" s="133" t="str">
        <f t="shared" ca="1" si="55"/>
        <v/>
      </c>
      <c r="H375" s="133" t="str">
        <f ca="1">IF(OR($M375="国保連へ申請",$M375="都道府県へ直接申請"),IF(K375&gt;0,総括表!$E$14,""),"")</f>
        <v/>
      </c>
      <c r="I375" s="134" t="str">
        <f t="shared" ca="1" si="56"/>
        <v/>
      </c>
      <c r="J375" s="134" t="str">
        <f t="shared" ca="1" si="57"/>
        <v/>
      </c>
      <c r="K375" s="135" t="str">
        <f t="shared" ca="1" si="58"/>
        <v/>
      </c>
      <c r="L375" s="166"/>
      <c r="M375" s="157" t="str">
        <f t="shared" ca="1" si="59"/>
        <v/>
      </c>
    </row>
    <row r="376" spans="2:13" ht="22.5" customHeight="1">
      <c r="B376" s="131">
        <f t="shared" si="50"/>
        <v>373</v>
      </c>
      <c r="C376" s="132" t="str">
        <f t="shared" ca="1" si="51"/>
        <v/>
      </c>
      <c r="D376" s="132" t="str">
        <f t="shared" ca="1" si="52"/>
        <v/>
      </c>
      <c r="E376" s="132" t="str">
        <f t="shared" ca="1" si="53"/>
        <v/>
      </c>
      <c r="F376" s="132" t="str">
        <f t="shared" ca="1" si="54"/>
        <v/>
      </c>
      <c r="G376" s="133" t="str">
        <f t="shared" ca="1" si="55"/>
        <v/>
      </c>
      <c r="H376" s="133" t="str">
        <f ca="1">IF(OR($M376="国保連へ申請",$M376="都道府県へ直接申請"),IF(K376&gt;0,総括表!$E$14,""),"")</f>
        <v/>
      </c>
      <c r="I376" s="134" t="str">
        <f t="shared" ca="1" si="56"/>
        <v/>
      </c>
      <c r="J376" s="134" t="str">
        <f t="shared" ca="1" si="57"/>
        <v/>
      </c>
      <c r="K376" s="135" t="str">
        <f t="shared" ca="1" si="58"/>
        <v/>
      </c>
      <c r="L376" s="166"/>
      <c r="M376" s="157" t="str">
        <f t="shared" ca="1" si="59"/>
        <v/>
      </c>
    </row>
    <row r="377" spans="2:13" ht="22.5" customHeight="1">
      <c r="B377" s="131">
        <f t="shared" si="50"/>
        <v>374</v>
      </c>
      <c r="C377" s="132" t="str">
        <f t="shared" ca="1" si="51"/>
        <v/>
      </c>
      <c r="D377" s="132" t="str">
        <f t="shared" ca="1" si="52"/>
        <v/>
      </c>
      <c r="E377" s="132" t="str">
        <f t="shared" ca="1" si="53"/>
        <v/>
      </c>
      <c r="F377" s="132" t="str">
        <f t="shared" ca="1" si="54"/>
        <v/>
      </c>
      <c r="G377" s="133" t="str">
        <f t="shared" ca="1" si="55"/>
        <v/>
      </c>
      <c r="H377" s="133" t="str">
        <f ca="1">IF(OR($M377="国保連へ申請",$M377="都道府県へ直接申請"),IF(K377&gt;0,総括表!$E$14,""),"")</f>
        <v/>
      </c>
      <c r="I377" s="134" t="str">
        <f t="shared" ca="1" si="56"/>
        <v/>
      </c>
      <c r="J377" s="134" t="str">
        <f t="shared" ca="1" si="57"/>
        <v/>
      </c>
      <c r="K377" s="135" t="str">
        <f t="shared" ca="1" si="58"/>
        <v/>
      </c>
      <c r="L377" s="166"/>
      <c r="M377" s="157" t="str">
        <f t="shared" ca="1" si="59"/>
        <v/>
      </c>
    </row>
    <row r="378" spans="2:13" ht="22.5" customHeight="1">
      <c r="B378" s="131">
        <f t="shared" si="50"/>
        <v>375</v>
      </c>
      <c r="C378" s="132" t="str">
        <f t="shared" ca="1" si="51"/>
        <v/>
      </c>
      <c r="D378" s="132" t="str">
        <f t="shared" ca="1" si="52"/>
        <v/>
      </c>
      <c r="E378" s="132" t="str">
        <f t="shared" ca="1" si="53"/>
        <v/>
      </c>
      <c r="F378" s="132" t="str">
        <f t="shared" ca="1" si="54"/>
        <v/>
      </c>
      <c r="G378" s="133" t="str">
        <f t="shared" ca="1" si="55"/>
        <v/>
      </c>
      <c r="H378" s="133" t="str">
        <f ca="1">IF(OR($M378="国保連へ申請",$M378="都道府県へ直接申請"),IF(K378&gt;0,総括表!$E$14,""),"")</f>
        <v/>
      </c>
      <c r="I378" s="134" t="str">
        <f t="shared" ca="1" si="56"/>
        <v/>
      </c>
      <c r="J378" s="134" t="str">
        <f t="shared" ca="1" si="57"/>
        <v/>
      </c>
      <c r="K378" s="135" t="str">
        <f t="shared" ca="1" si="58"/>
        <v/>
      </c>
      <c r="L378" s="166"/>
      <c r="M378" s="157" t="str">
        <f t="shared" ca="1" si="59"/>
        <v/>
      </c>
    </row>
    <row r="379" spans="2:13" ht="22.5" customHeight="1">
      <c r="B379" s="131">
        <f t="shared" si="50"/>
        <v>376</v>
      </c>
      <c r="C379" s="132" t="str">
        <f t="shared" ca="1" si="51"/>
        <v/>
      </c>
      <c r="D379" s="132" t="str">
        <f t="shared" ca="1" si="52"/>
        <v/>
      </c>
      <c r="E379" s="132" t="str">
        <f t="shared" ca="1" si="53"/>
        <v/>
      </c>
      <c r="F379" s="132" t="str">
        <f t="shared" ca="1" si="54"/>
        <v/>
      </c>
      <c r="G379" s="133" t="str">
        <f t="shared" ca="1" si="55"/>
        <v/>
      </c>
      <c r="H379" s="133" t="str">
        <f ca="1">IF(OR($M379="国保連へ申請",$M379="都道府県へ直接申請"),IF(K379&gt;0,総括表!$E$14,""),"")</f>
        <v/>
      </c>
      <c r="I379" s="134" t="str">
        <f t="shared" ca="1" si="56"/>
        <v/>
      </c>
      <c r="J379" s="134" t="str">
        <f t="shared" ca="1" si="57"/>
        <v/>
      </c>
      <c r="K379" s="135" t="str">
        <f t="shared" ca="1" si="58"/>
        <v/>
      </c>
      <c r="L379" s="166"/>
      <c r="M379" s="157" t="str">
        <f t="shared" ca="1" si="59"/>
        <v/>
      </c>
    </row>
    <row r="380" spans="2:13" ht="22.5" customHeight="1">
      <c r="B380" s="131">
        <f t="shared" si="50"/>
        <v>377</v>
      </c>
      <c r="C380" s="132" t="str">
        <f t="shared" ca="1" si="51"/>
        <v/>
      </c>
      <c r="D380" s="132" t="str">
        <f t="shared" ca="1" si="52"/>
        <v/>
      </c>
      <c r="E380" s="132" t="str">
        <f t="shared" ca="1" si="53"/>
        <v/>
      </c>
      <c r="F380" s="132" t="str">
        <f t="shared" ca="1" si="54"/>
        <v/>
      </c>
      <c r="G380" s="133" t="str">
        <f t="shared" ca="1" si="55"/>
        <v/>
      </c>
      <c r="H380" s="133" t="str">
        <f ca="1">IF(OR($M380="国保連へ申請",$M380="都道府県へ直接申請"),IF(K380&gt;0,総括表!$E$14,""),"")</f>
        <v/>
      </c>
      <c r="I380" s="134" t="str">
        <f t="shared" ca="1" si="56"/>
        <v/>
      </c>
      <c r="J380" s="134" t="str">
        <f t="shared" ca="1" si="57"/>
        <v/>
      </c>
      <c r="K380" s="135" t="str">
        <f t="shared" ca="1" si="58"/>
        <v/>
      </c>
      <c r="L380" s="166"/>
      <c r="M380" s="157" t="str">
        <f t="shared" ca="1" si="59"/>
        <v/>
      </c>
    </row>
    <row r="381" spans="2:13" ht="22.5" customHeight="1">
      <c r="B381" s="131">
        <f t="shared" si="50"/>
        <v>378</v>
      </c>
      <c r="C381" s="132" t="str">
        <f t="shared" ca="1" si="51"/>
        <v/>
      </c>
      <c r="D381" s="132" t="str">
        <f t="shared" ca="1" si="52"/>
        <v/>
      </c>
      <c r="E381" s="132" t="str">
        <f t="shared" ca="1" si="53"/>
        <v/>
      </c>
      <c r="F381" s="132" t="str">
        <f t="shared" ca="1" si="54"/>
        <v/>
      </c>
      <c r="G381" s="133" t="str">
        <f t="shared" ca="1" si="55"/>
        <v/>
      </c>
      <c r="H381" s="133" t="str">
        <f ca="1">IF(OR($M381="国保連へ申請",$M381="都道府県へ直接申請"),IF(K381&gt;0,総括表!$E$14,""),"")</f>
        <v/>
      </c>
      <c r="I381" s="134" t="str">
        <f t="shared" ca="1" si="56"/>
        <v/>
      </c>
      <c r="J381" s="134" t="str">
        <f t="shared" ca="1" si="57"/>
        <v/>
      </c>
      <c r="K381" s="135" t="str">
        <f t="shared" ca="1" si="58"/>
        <v/>
      </c>
      <c r="L381" s="166"/>
      <c r="M381" s="157" t="str">
        <f t="shared" ca="1" si="59"/>
        <v/>
      </c>
    </row>
    <row r="382" spans="2:13" ht="22.5" customHeight="1">
      <c r="B382" s="131">
        <f t="shared" si="50"/>
        <v>379</v>
      </c>
      <c r="C382" s="132" t="str">
        <f t="shared" ca="1" si="51"/>
        <v/>
      </c>
      <c r="D382" s="132" t="str">
        <f t="shared" ca="1" si="52"/>
        <v/>
      </c>
      <c r="E382" s="132" t="str">
        <f t="shared" ca="1" si="53"/>
        <v/>
      </c>
      <c r="F382" s="132" t="str">
        <f t="shared" ca="1" si="54"/>
        <v/>
      </c>
      <c r="G382" s="133" t="str">
        <f t="shared" ca="1" si="55"/>
        <v/>
      </c>
      <c r="H382" s="133" t="str">
        <f ca="1">IF(OR($M382="国保連へ申請",$M382="都道府県へ直接申請"),IF(K382&gt;0,総括表!$E$14,""),"")</f>
        <v/>
      </c>
      <c r="I382" s="134" t="str">
        <f t="shared" ca="1" si="56"/>
        <v/>
      </c>
      <c r="J382" s="134" t="str">
        <f t="shared" ca="1" si="57"/>
        <v/>
      </c>
      <c r="K382" s="135" t="str">
        <f t="shared" ca="1" si="58"/>
        <v/>
      </c>
      <c r="L382" s="166"/>
      <c r="M382" s="157" t="str">
        <f t="shared" ca="1" si="59"/>
        <v/>
      </c>
    </row>
    <row r="383" spans="2:13" ht="22.5" customHeight="1">
      <c r="B383" s="131">
        <f t="shared" si="50"/>
        <v>380</v>
      </c>
      <c r="C383" s="132" t="str">
        <f t="shared" ca="1" si="51"/>
        <v/>
      </c>
      <c r="D383" s="132" t="str">
        <f t="shared" ca="1" si="52"/>
        <v/>
      </c>
      <c r="E383" s="132" t="str">
        <f t="shared" ca="1" si="53"/>
        <v/>
      </c>
      <c r="F383" s="132" t="str">
        <f t="shared" ca="1" si="54"/>
        <v/>
      </c>
      <c r="G383" s="133" t="str">
        <f t="shared" ca="1" si="55"/>
        <v/>
      </c>
      <c r="H383" s="133" t="str">
        <f ca="1">IF(OR($M383="国保連へ申請",$M383="都道府県へ直接申請"),IF(K383&gt;0,総括表!$E$14,""),"")</f>
        <v/>
      </c>
      <c r="I383" s="134" t="str">
        <f t="shared" ca="1" si="56"/>
        <v/>
      </c>
      <c r="J383" s="134" t="str">
        <f t="shared" ca="1" si="57"/>
        <v/>
      </c>
      <c r="K383" s="135" t="str">
        <f t="shared" ca="1" si="58"/>
        <v/>
      </c>
      <c r="L383" s="166"/>
      <c r="M383" s="157" t="str">
        <f t="shared" ca="1" si="59"/>
        <v/>
      </c>
    </row>
    <row r="384" spans="2:13" ht="22.5" customHeight="1">
      <c r="B384" s="131">
        <f t="shared" si="50"/>
        <v>381</v>
      </c>
      <c r="C384" s="132" t="str">
        <f t="shared" ca="1" si="51"/>
        <v/>
      </c>
      <c r="D384" s="132" t="str">
        <f t="shared" ca="1" si="52"/>
        <v/>
      </c>
      <c r="E384" s="132" t="str">
        <f t="shared" ca="1" si="53"/>
        <v/>
      </c>
      <c r="F384" s="132" t="str">
        <f t="shared" ca="1" si="54"/>
        <v/>
      </c>
      <c r="G384" s="133" t="str">
        <f t="shared" ca="1" si="55"/>
        <v/>
      </c>
      <c r="H384" s="133" t="str">
        <f ca="1">IF(OR($M384="国保連へ申請",$M384="都道府県へ直接申請"),IF(K384&gt;0,総括表!$E$14,""),"")</f>
        <v/>
      </c>
      <c r="I384" s="134" t="str">
        <f t="shared" ca="1" si="56"/>
        <v/>
      </c>
      <c r="J384" s="134" t="str">
        <f t="shared" ca="1" si="57"/>
        <v/>
      </c>
      <c r="K384" s="135" t="str">
        <f t="shared" ca="1" si="58"/>
        <v/>
      </c>
      <c r="L384" s="166"/>
      <c r="M384" s="157" t="str">
        <f t="shared" ca="1" si="59"/>
        <v/>
      </c>
    </row>
    <row r="385" spans="2:13" ht="22.5" customHeight="1">
      <c r="B385" s="131">
        <f t="shared" si="50"/>
        <v>382</v>
      </c>
      <c r="C385" s="132" t="str">
        <f t="shared" ca="1" si="51"/>
        <v/>
      </c>
      <c r="D385" s="132" t="str">
        <f t="shared" ca="1" si="52"/>
        <v/>
      </c>
      <c r="E385" s="132" t="str">
        <f t="shared" ca="1" si="53"/>
        <v/>
      </c>
      <c r="F385" s="132" t="str">
        <f t="shared" ca="1" si="54"/>
        <v/>
      </c>
      <c r="G385" s="133" t="str">
        <f t="shared" ca="1" si="55"/>
        <v/>
      </c>
      <c r="H385" s="133" t="str">
        <f ca="1">IF(OR($M385="国保連へ申請",$M385="都道府県へ直接申請"),IF(K385&gt;0,総括表!$E$14,""),"")</f>
        <v/>
      </c>
      <c r="I385" s="134" t="str">
        <f t="shared" ca="1" si="56"/>
        <v/>
      </c>
      <c r="J385" s="134" t="str">
        <f t="shared" ca="1" si="57"/>
        <v/>
      </c>
      <c r="K385" s="135" t="str">
        <f t="shared" ca="1" si="58"/>
        <v/>
      </c>
      <c r="L385" s="166"/>
      <c r="M385" s="157" t="str">
        <f t="shared" ca="1" si="59"/>
        <v/>
      </c>
    </row>
    <row r="386" spans="2:13" ht="22.5" customHeight="1">
      <c r="B386" s="131">
        <f t="shared" si="50"/>
        <v>383</v>
      </c>
      <c r="C386" s="132" t="str">
        <f t="shared" ca="1" si="51"/>
        <v/>
      </c>
      <c r="D386" s="132" t="str">
        <f t="shared" ca="1" si="52"/>
        <v/>
      </c>
      <c r="E386" s="132" t="str">
        <f t="shared" ca="1" si="53"/>
        <v/>
      </c>
      <c r="F386" s="132" t="str">
        <f t="shared" ca="1" si="54"/>
        <v/>
      </c>
      <c r="G386" s="133" t="str">
        <f t="shared" ca="1" si="55"/>
        <v/>
      </c>
      <c r="H386" s="133" t="str">
        <f ca="1">IF(OR($M386="国保連へ申請",$M386="都道府県へ直接申請"),IF(K386&gt;0,総括表!$E$14,""),"")</f>
        <v/>
      </c>
      <c r="I386" s="134" t="str">
        <f t="shared" ca="1" si="56"/>
        <v/>
      </c>
      <c r="J386" s="134" t="str">
        <f t="shared" ca="1" si="57"/>
        <v/>
      </c>
      <c r="K386" s="135" t="str">
        <f t="shared" ca="1" si="58"/>
        <v/>
      </c>
      <c r="L386" s="166"/>
      <c r="M386" s="157" t="str">
        <f t="shared" ca="1" si="59"/>
        <v/>
      </c>
    </row>
    <row r="387" spans="2:13" ht="22.5" customHeight="1">
      <c r="B387" s="131">
        <f t="shared" si="50"/>
        <v>384</v>
      </c>
      <c r="C387" s="132" t="str">
        <f t="shared" ca="1" si="51"/>
        <v/>
      </c>
      <c r="D387" s="132" t="str">
        <f t="shared" ca="1" si="52"/>
        <v/>
      </c>
      <c r="E387" s="132" t="str">
        <f t="shared" ca="1" si="53"/>
        <v/>
      </c>
      <c r="F387" s="132" t="str">
        <f t="shared" ca="1" si="54"/>
        <v/>
      </c>
      <c r="G387" s="133" t="str">
        <f t="shared" ca="1" si="55"/>
        <v/>
      </c>
      <c r="H387" s="133" t="str">
        <f ca="1">IF(OR($M387="国保連へ申請",$M387="都道府県へ直接申請"),IF(K387&gt;0,総括表!$E$14,""),"")</f>
        <v/>
      </c>
      <c r="I387" s="134" t="str">
        <f t="shared" ca="1" si="56"/>
        <v/>
      </c>
      <c r="J387" s="134" t="str">
        <f t="shared" ca="1" si="57"/>
        <v/>
      </c>
      <c r="K387" s="135" t="str">
        <f t="shared" ca="1" si="58"/>
        <v/>
      </c>
      <c r="L387" s="166"/>
      <c r="M387" s="157" t="str">
        <f t="shared" ca="1" si="59"/>
        <v/>
      </c>
    </row>
    <row r="388" spans="2:13" ht="22.5" customHeight="1">
      <c r="B388" s="131">
        <f t="shared" si="50"/>
        <v>385</v>
      </c>
      <c r="C388" s="132" t="str">
        <f t="shared" ca="1" si="51"/>
        <v/>
      </c>
      <c r="D388" s="132" t="str">
        <f t="shared" ca="1" si="52"/>
        <v/>
      </c>
      <c r="E388" s="132" t="str">
        <f t="shared" ca="1" si="53"/>
        <v/>
      </c>
      <c r="F388" s="132" t="str">
        <f t="shared" ca="1" si="54"/>
        <v/>
      </c>
      <c r="G388" s="133" t="str">
        <f t="shared" ca="1" si="55"/>
        <v/>
      </c>
      <c r="H388" s="133" t="str">
        <f ca="1">IF(OR($M388="国保連へ申請",$M388="都道府県へ直接申請"),IF(K388&gt;0,総括表!$E$14,""),"")</f>
        <v/>
      </c>
      <c r="I388" s="134" t="str">
        <f t="shared" ca="1" si="56"/>
        <v/>
      </c>
      <c r="J388" s="134" t="str">
        <f t="shared" ca="1" si="57"/>
        <v/>
      </c>
      <c r="K388" s="135" t="str">
        <f t="shared" ca="1" si="58"/>
        <v/>
      </c>
      <c r="L388" s="166"/>
      <c r="M388" s="157" t="str">
        <f t="shared" ca="1" si="59"/>
        <v/>
      </c>
    </row>
    <row r="389" spans="2:13" ht="22.5" customHeight="1">
      <c r="B389" s="131">
        <f t="shared" ref="B389:B452" si="60">ROW()-3</f>
        <v>386</v>
      </c>
      <c r="C389" s="132" t="str">
        <f t="shared" ref="C389:C452" ca="1" si="61">IF(OR($M389="国保連へ申請",$M389="都道府県へ直接申請"),IFERROR(INDIRECT("個票"&amp;$B389&amp;"！$L$4"),""),"")</f>
        <v/>
      </c>
      <c r="D389" s="132" t="str">
        <f t="shared" ref="D389:D452" ca="1" si="62">IF(OR($M389="国保連へ申請",$M389="都道府県へ直接申請"),IFERROR(ASC(INDIRECT("個票"&amp;$B389&amp;"！$AG$4")),""),"")</f>
        <v/>
      </c>
      <c r="E389" s="132" t="str">
        <f t="shared" ref="E389:E452" ca="1" si="63">IF(OR($M389="国保連へ申請",$M389="都道府県へ直接申請"),IFERROR(INDIRECT("個票"&amp;$B389&amp;"！$L$5"),""),"")</f>
        <v/>
      </c>
      <c r="F389" s="132" t="str">
        <f t="shared" ref="F389:F452" ca="1" si="64">IF(OR($M389="国保連へ申請",$M389="都道府県へ直接申請"),IFERROR(INDIRECT("個票"&amp;$B389&amp;"！$S$8"),""),"")</f>
        <v/>
      </c>
      <c r="G389" s="133" t="str">
        <f t="shared" ref="G389:G452" ca="1" si="65">IF(OR($M389="国保連へ申請",$M389="都道府県へ直接申請"),IFERROR(INDIRECT("個票"&amp;$B389&amp;"！$L$7"),""),"")</f>
        <v/>
      </c>
      <c r="H389" s="133" t="str">
        <f ca="1">IF(OR($M389="国保連へ申請",$M389="都道府県へ直接申請"),IF(K389&gt;0,総括表!$E$14,""),"")</f>
        <v/>
      </c>
      <c r="I389" s="134" t="str">
        <f t="shared" ref="I389:I452" ca="1" si="66">IF(OR($M389="国保連へ申請",$M389="都道府県へ直接申請"),IF(J389&lt;&gt;0,IFERROR(INDIRECT("個票"&amp;$B389&amp;"！$AA$11"),""),0),"")</f>
        <v/>
      </c>
      <c r="J389" s="134" t="str">
        <f t="shared" ref="J389:J452" ca="1" si="67">IF(OR($M389="国保連へ申請",$M389="都道府県へ直接申請"),IFERROR(INDIRECT("個票"&amp;$B389&amp;"！$AI$11"),""),"")</f>
        <v/>
      </c>
      <c r="K389" s="135" t="str">
        <f t="shared" ref="K389:K452" ca="1" si="68">IF(OR($M389="国保連へ申請",$M389="都道府県へ直接申請"),MIN(I389:J389),"")</f>
        <v/>
      </c>
      <c r="L389" s="166"/>
      <c r="M389" s="157" t="str">
        <f t="shared" ca="1" si="59"/>
        <v/>
      </c>
    </row>
    <row r="390" spans="2:13" ht="22.5" customHeight="1">
      <c r="B390" s="131">
        <f t="shared" si="60"/>
        <v>387</v>
      </c>
      <c r="C390" s="132" t="str">
        <f t="shared" ca="1" si="61"/>
        <v/>
      </c>
      <c r="D390" s="132" t="str">
        <f t="shared" ca="1" si="62"/>
        <v/>
      </c>
      <c r="E390" s="132" t="str">
        <f t="shared" ca="1" si="63"/>
        <v/>
      </c>
      <c r="F390" s="132" t="str">
        <f t="shared" ca="1" si="64"/>
        <v/>
      </c>
      <c r="G390" s="133" t="str">
        <f t="shared" ca="1" si="65"/>
        <v/>
      </c>
      <c r="H390" s="133" t="str">
        <f ca="1">IF(OR($M390="国保連へ申請",$M390="都道府県へ直接申請"),IF(K390&gt;0,総括表!$E$14,""),"")</f>
        <v/>
      </c>
      <c r="I390" s="134" t="str">
        <f t="shared" ca="1" si="66"/>
        <v/>
      </c>
      <c r="J390" s="134" t="str">
        <f t="shared" ca="1" si="67"/>
        <v/>
      </c>
      <c r="K390" s="135" t="str">
        <f t="shared" ca="1" si="68"/>
        <v/>
      </c>
      <c r="L390" s="166"/>
      <c r="M390" s="157" t="str">
        <f t="shared" ref="M390:M453" ca="1" si="69">IFERROR(INDIRECT("個票"&amp;$B390&amp;"！$AP$36"),"")</f>
        <v/>
      </c>
    </row>
    <row r="391" spans="2:13" ht="22.5" customHeight="1">
      <c r="B391" s="131">
        <f t="shared" si="60"/>
        <v>388</v>
      </c>
      <c r="C391" s="132" t="str">
        <f t="shared" ca="1" si="61"/>
        <v/>
      </c>
      <c r="D391" s="132" t="str">
        <f t="shared" ca="1" si="62"/>
        <v/>
      </c>
      <c r="E391" s="132" t="str">
        <f t="shared" ca="1" si="63"/>
        <v/>
      </c>
      <c r="F391" s="132" t="str">
        <f t="shared" ca="1" si="64"/>
        <v/>
      </c>
      <c r="G391" s="133" t="str">
        <f t="shared" ca="1" si="65"/>
        <v/>
      </c>
      <c r="H391" s="133" t="str">
        <f ca="1">IF(OR($M391="国保連へ申請",$M391="都道府県へ直接申請"),IF(K391&gt;0,総括表!$E$14,""),"")</f>
        <v/>
      </c>
      <c r="I391" s="134" t="str">
        <f t="shared" ca="1" si="66"/>
        <v/>
      </c>
      <c r="J391" s="134" t="str">
        <f t="shared" ca="1" si="67"/>
        <v/>
      </c>
      <c r="K391" s="135" t="str">
        <f t="shared" ca="1" si="68"/>
        <v/>
      </c>
      <c r="L391" s="166"/>
      <c r="M391" s="157" t="str">
        <f t="shared" ca="1" si="69"/>
        <v/>
      </c>
    </row>
    <row r="392" spans="2:13" ht="22.5" customHeight="1">
      <c r="B392" s="131">
        <f t="shared" si="60"/>
        <v>389</v>
      </c>
      <c r="C392" s="132" t="str">
        <f t="shared" ca="1" si="61"/>
        <v/>
      </c>
      <c r="D392" s="132" t="str">
        <f t="shared" ca="1" si="62"/>
        <v/>
      </c>
      <c r="E392" s="132" t="str">
        <f t="shared" ca="1" si="63"/>
        <v/>
      </c>
      <c r="F392" s="132" t="str">
        <f t="shared" ca="1" si="64"/>
        <v/>
      </c>
      <c r="G392" s="133" t="str">
        <f t="shared" ca="1" si="65"/>
        <v/>
      </c>
      <c r="H392" s="133" t="str">
        <f ca="1">IF(OR($M392="国保連へ申請",$M392="都道府県へ直接申請"),IF(K392&gt;0,総括表!$E$14,""),"")</f>
        <v/>
      </c>
      <c r="I392" s="134" t="str">
        <f t="shared" ca="1" si="66"/>
        <v/>
      </c>
      <c r="J392" s="134" t="str">
        <f t="shared" ca="1" si="67"/>
        <v/>
      </c>
      <c r="K392" s="135" t="str">
        <f t="shared" ca="1" si="68"/>
        <v/>
      </c>
      <c r="L392" s="166"/>
      <c r="M392" s="157" t="str">
        <f t="shared" ca="1" si="69"/>
        <v/>
      </c>
    </row>
    <row r="393" spans="2:13" ht="22.5" customHeight="1">
      <c r="B393" s="131">
        <f t="shared" si="60"/>
        <v>390</v>
      </c>
      <c r="C393" s="132" t="str">
        <f t="shared" ca="1" si="61"/>
        <v/>
      </c>
      <c r="D393" s="132" t="str">
        <f t="shared" ca="1" si="62"/>
        <v/>
      </c>
      <c r="E393" s="132" t="str">
        <f t="shared" ca="1" si="63"/>
        <v/>
      </c>
      <c r="F393" s="132" t="str">
        <f t="shared" ca="1" si="64"/>
        <v/>
      </c>
      <c r="G393" s="133" t="str">
        <f t="shared" ca="1" si="65"/>
        <v/>
      </c>
      <c r="H393" s="133" t="str">
        <f ca="1">IF(OR($M393="国保連へ申請",$M393="都道府県へ直接申請"),IF(K393&gt;0,総括表!$E$14,""),"")</f>
        <v/>
      </c>
      <c r="I393" s="134" t="str">
        <f t="shared" ca="1" si="66"/>
        <v/>
      </c>
      <c r="J393" s="134" t="str">
        <f t="shared" ca="1" si="67"/>
        <v/>
      </c>
      <c r="K393" s="135" t="str">
        <f t="shared" ca="1" si="68"/>
        <v/>
      </c>
      <c r="L393" s="166"/>
      <c r="M393" s="157" t="str">
        <f t="shared" ca="1" si="69"/>
        <v/>
      </c>
    </row>
    <row r="394" spans="2:13" ht="22.5" customHeight="1">
      <c r="B394" s="131">
        <f t="shared" si="60"/>
        <v>391</v>
      </c>
      <c r="C394" s="132" t="str">
        <f t="shared" ca="1" si="61"/>
        <v/>
      </c>
      <c r="D394" s="132" t="str">
        <f t="shared" ca="1" si="62"/>
        <v/>
      </c>
      <c r="E394" s="132" t="str">
        <f t="shared" ca="1" si="63"/>
        <v/>
      </c>
      <c r="F394" s="132" t="str">
        <f t="shared" ca="1" si="64"/>
        <v/>
      </c>
      <c r="G394" s="133" t="str">
        <f t="shared" ca="1" si="65"/>
        <v/>
      </c>
      <c r="H394" s="133" t="str">
        <f ca="1">IF(OR($M394="国保連へ申請",$M394="都道府県へ直接申請"),IF(K394&gt;0,総括表!$E$14,""),"")</f>
        <v/>
      </c>
      <c r="I394" s="134" t="str">
        <f t="shared" ca="1" si="66"/>
        <v/>
      </c>
      <c r="J394" s="134" t="str">
        <f t="shared" ca="1" si="67"/>
        <v/>
      </c>
      <c r="K394" s="135" t="str">
        <f t="shared" ca="1" si="68"/>
        <v/>
      </c>
      <c r="L394" s="166"/>
      <c r="M394" s="157" t="str">
        <f t="shared" ca="1" si="69"/>
        <v/>
      </c>
    </row>
    <row r="395" spans="2:13" ht="22.5" customHeight="1">
      <c r="B395" s="131">
        <f t="shared" si="60"/>
        <v>392</v>
      </c>
      <c r="C395" s="132" t="str">
        <f t="shared" ca="1" si="61"/>
        <v/>
      </c>
      <c r="D395" s="132" t="str">
        <f t="shared" ca="1" si="62"/>
        <v/>
      </c>
      <c r="E395" s="132" t="str">
        <f t="shared" ca="1" si="63"/>
        <v/>
      </c>
      <c r="F395" s="132" t="str">
        <f t="shared" ca="1" si="64"/>
        <v/>
      </c>
      <c r="G395" s="133" t="str">
        <f t="shared" ca="1" si="65"/>
        <v/>
      </c>
      <c r="H395" s="133" t="str">
        <f ca="1">IF(OR($M395="国保連へ申請",$M395="都道府県へ直接申請"),IF(K395&gt;0,総括表!$E$14,""),"")</f>
        <v/>
      </c>
      <c r="I395" s="134" t="str">
        <f t="shared" ca="1" si="66"/>
        <v/>
      </c>
      <c r="J395" s="134" t="str">
        <f t="shared" ca="1" si="67"/>
        <v/>
      </c>
      <c r="K395" s="135" t="str">
        <f t="shared" ca="1" si="68"/>
        <v/>
      </c>
      <c r="L395" s="166"/>
      <c r="M395" s="157" t="str">
        <f t="shared" ca="1" si="69"/>
        <v/>
      </c>
    </row>
    <row r="396" spans="2:13" ht="22.5" customHeight="1">
      <c r="B396" s="131">
        <f t="shared" si="60"/>
        <v>393</v>
      </c>
      <c r="C396" s="132" t="str">
        <f t="shared" ca="1" si="61"/>
        <v/>
      </c>
      <c r="D396" s="132" t="str">
        <f t="shared" ca="1" si="62"/>
        <v/>
      </c>
      <c r="E396" s="132" t="str">
        <f t="shared" ca="1" si="63"/>
        <v/>
      </c>
      <c r="F396" s="132" t="str">
        <f t="shared" ca="1" si="64"/>
        <v/>
      </c>
      <c r="G396" s="133" t="str">
        <f t="shared" ca="1" si="65"/>
        <v/>
      </c>
      <c r="H396" s="133" t="str">
        <f ca="1">IF(OR($M396="国保連へ申請",$M396="都道府県へ直接申請"),IF(K396&gt;0,総括表!$E$14,""),"")</f>
        <v/>
      </c>
      <c r="I396" s="134" t="str">
        <f t="shared" ca="1" si="66"/>
        <v/>
      </c>
      <c r="J396" s="134" t="str">
        <f t="shared" ca="1" si="67"/>
        <v/>
      </c>
      <c r="K396" s="135" t="str">
        <f t="shared" ca="1" si="68"/>
        <v/>
      </c>
      <c r="L396" s="166"/>
      <c r="M396" s="157" t="str">
        <f t="shared" ca="1" si="69"/>
        <v/>
      </c>
    </row>
    <row r="397" spans="2:13" ht="22.5" customHeight="1">
      <c r="B397" s="131">
        <f t="shared" si="60"/>
        <v>394</v>
      </c>
      <c r="C397" s="132" t="str">
        <f t="shared" ca="1" si="61"/>
        <v/>
      </c>
      <c r="D397" s="132" t="str">
        <f t="shared" ca="1" si="62"/>
        <v/>
      </c>
      <c r="E397" s="132" t="str">
        <f t="shared" ca="1" si="63"/>
        <v/>
      </c>
      <c r="F397" s="132" t="str">
        <f t="shared" ca="1" si="64"/>
        <v/>
      </c>
      <c r="G397" s="133" t="str">
        <f t="shared" ca="1" si="65"/>
        <v/>
      </c>
      <c r="H397" s="133" t="str">
        <f ca="1">IF(OR($M397="国保連へ申請",$M397="都道府県へ直接申請"),IF(K397&gt;0,総括表!$E$14,""),"")</f>
        <v/>
      </c>
      <c r="I397" s="134" t="str">
        <f t="shared" ca="1" si="66"/>
        <v/>
      </c>
      <c r="J397" s="134" t="str">
        <f t="shared" ca="1" si="67"/>
        <v/>
      </c>
      <c r="K397" s="135" t="str">
        <f t="shared" ca="1" si="68"/>
        <v/>
      </c>
      <c r="L397" s="166"/>
      <c r="M397" s="157" t="str">
        <f t="shared" ca="1" si="69"/>
        <v/>
      </c>
    </row>
    <row r="398" spans="2:13" ht="22.5" customHeight="1">
      <c r="B398" s="131">
        <f t="shared" si="60"/>
        <v>395</v>
      </c>
      <c r="C398" s="132" t="str">
        <f t="shared" ca="1" si="61"/>
        <v/>
      </c>
      <c r="D398" s="132" t="str">
        <f t="shared" ca="1" si="62"/>
        <v/>
      </c>
      <c r="E398" s="132" t="str">
        <f t="shared" ca="1" si="63"/>
        <v/>
      </c>
      <c r="F398" s="132" t="str">
        <f t="shared" ca="1" si="64"/>
        <v/>
      </c>
      <c r="G398" s="133" t="str">
        <f t="shared" ca="1" si="65"/>
        <v/>
      </c>
      <c r="H398" s="133" t="str">
        <f ca="1">IF(OR($M398="国保連へ申請",$M398="都道府県へ直接申請"),IF(K398&gt;0,総括表!$E$14,""),"")</f>
        <v/>
      </c>
      <c r="I398" s="134" t="str">
        <f t="shared" ca="1" si="66"/>
        <v/>
      </c>
      <c r="J398" s="134" t="str">
        <f t="shared" ca="1" si="67"/>
        <v/>
      </c>
      <c r="K398" s="135" t="str">
        <f t="shared" ca="1" si="68"/>
        <v/>
      </c>
      <c r="L398" s="166"/>
      <c r="M398" s="157" t="str">
        <f t="shared" ca="1" si="69"/>
        <v/>
      </c>
    </row>
    <row r="399" spans="2:13" ht="22.5" customHeight="1">
      <c r="B399" s="131">
        <f t="shared" si="60"/>
        <v>396</v>
      </c>
      <c r="C399" s="132" t="str">
        <f t="shared" ca="1" si="61"/>
        <v/>
      </c>
      <c r="D399" s="132" t="str">
        <f t="shared" ca="1" si="62"/>
        <v/>
      </c>
      <c r="E399" s="132" t="str">
        <f t="shared" ca="1" si="63"/>
        <v/>
      </c>
      <c r="F399" s="132" t="str">
        <f t="shared" ca="1" si="64"/>
        <v/>
      </c>
      <c r="G399" s="133" t="str">
        <f t="shared" ca="1" si="65"/>
        <v/>
      </c>
      <c r="H399" s="133" t="str">
        <f ca="1">IF(OR($M399="国保連へ申請",$M399="都道府県へ直接申請"),IF(K399&gt;0,総括表!$E$14,""),"")</f>
        <v/>
      </c>
      <c r="I399" s="134" t="str">
        <f t="shared" ca="1" si="66"/>
        <v/>
      </c>
      <c r="J399" s="134" t="str">
        <f t="shared" ca="1" si="67"/>
        <v/>
      </c>
      <c r="K399" s="135" t="str">
        <f t="shared" ca="1" si="68"/>
        <v/>
      </c>
      <c r="L399" s="166"/>
      <c r="M399" s="157" t="str">
        <f t="shared" ca="1" si="69"/>
        <v/>
      </c>
    </row>
    <row r="400" spans="2:13" ht="22.5" customHeight="1">
      <c r="B400" s="131">
        <f t="shared" si="60"/>
        <v>397</v>
      </c>
      <c r="C400" s="132" t="str">
        <f t="shared" ca="1" si="61"/>
        <v/>
      </c>
      <c r="D400" s="132" t="str">
        <f t="shared" ca="1" si="62"/>
        <v/>
      </c>
      <c r="E400" s="132" t="str">
        <f t="shared" ca="1" si="63"/>
        <v/>
      </c>
      <c r="F400" s="132" t="str">
        <f t="shared" ca="1" si="64"/>
        <v/>
      </c>
      <c r="G400" s="133" t="str">
        <f t="shared" ca="1" si="65"/>
        <v/>
      </c>
      <c r="H400" s="133" t="str">
        <f ca="1">IF(OR($M400="国保連へ申請",$M400="都道府県へ直接申請"),IF(K400&gt;0,総括表!$E$14,""),"")</f>
        <v/>
      </c>
      <c r="I400" s="134" t="str">
        <f t="shared" ca="1" si="66"/>
        <v/>
      </c>
      <c r="J400" s="134" t="str">
        <f t="shared" ca="1" si="67"/>
        <v/>
      </c>
      <c r="K400" s="135" t="str">
        <f t="shared" ca="1" si="68"/>
        <v/>
      </c>
      <c r="L400" s="166"/>
      <c r="M400" s="157" t="str">
        <f t="shared" ca="1" si="69"/>
        <v/>
      </c>
    </row>
    <row r="401" spans="2:13" ht="22.5" customHeight="1">
      <c r="B401" s="131">
        <f t="shared" si="60"/>
        <v>398</v>
      </c>
      <c r="C401" s="132" t="str">
        <f t="shared" ca="1" si="61"/>
        <v/>
      </c>
      <c r="D401" s="132" t="str">
        <f t="shared" ca="1" si="62"/>
        <v/>
      </c>
      <c r="E401" s="132" t="str">
        <f t="shared" ca="1" si="63"/>
        <v/>
      </c>
      <c r="F401" s="132" t="str">
        <f t="shared" ca="1" si="64"/>
        <v/>
      </c>
      <c r="G401" s="133" t="str">
        <f t="shared" ca="1" si="65"/>
        <v/>
      </c>
      <c r="H401" s="133" t="str">
        <f ca="1">IF(OR($M401="国保連へ申請",$M401="都道府県へ直接申請"),IF(K401&gt;0,総括表!$E$14,""),"")</f>
        <v/>
      </c>
      <c r="I401" s="134" t="str">
        <f t="shared" ca="1" si="66"/>
        <v/>
      </c>
      <c r="J401" s="134" t="str">
        <f t="shared" ca="1" si="67"/>
        <v/>
      </c>
      <c r="K401" s="135" t="str">
        <f t="shared" ca="1" si="68"/>
        <v/>
      </c>
      <c r="L401" s="166"/>
      <c r="M401" s="157" t="str">
        <f t="shared" ca="1" si="69"/>
        <v/>
      </c>
    </row>
    <row r="402" spans="2:13" ht="22.5" customHeight="1">
      <c r="B402" s="131">
        <f t="shared" si="60"/>
        <v>399</v>
      </c>
      <c r="C402" s="132" t="str">
        <f t="shared" ca="1" si="61"/>
        <v/>
      </c>
      <c r="D402" s="132" t="str">
        <f t="shared" ca="1" si="62"/>
        <v/>
      </c>
      <c r="E402" s="132" t="str">
        <f t="shared" ca="1" si="63"/>
        <v/>
      </c>
      <c r="F402" s="132" t="str">
        <f t="shared" ca="1" si="64"/>
        <v/>
      </c>
      <c r="G402" s="133" t="str">
        <f t="shared" ca="1" si="65"/>
        <v/>
      </c>
      <c r="H402" s="133" t="str">
        <f ca="1">IF(OR($M402="国保連へ申請",$M402="都道府県へ直接申請"),IF(K402&gt;0,総括表!$E$14,""),"")</f>
        <v/>
      </c>
      <c r="I402" s="134" t="str">
        <f t="shared" ca="1" si="66"/>
        <v/>
      </c>
      <c r="J402" s="134" t="str">
        <f t="shared" ca="1" si="67"/>
        <v/>
      </c>
      <c r="K402" s="135" t="str">
        <f t="shared" ca="1" si="68"/>
        <v/>
      </c>
      <c r="L402" s="166"/>
      <c r="M402" s="157" t="str">
        <f t="shared" ca="1" si="69"/>
        <v/>
      </c>
    </row>
    <row r="403" spans="2:13" ht="22.5" customHeight="1">
      <c r="B403" s="131">
        <f t="shared" si="60"/>
        <v>400</v>
      </c>
      <c r="C403" s="132" t="str">
        <f t="shared" ca="1" si="61"/>
        <v/>
      </c>
      <c r="D403" s="132" t="str">
        <f t="shared" ca="1" si="62"/>
        <v/>
      </c>
      <c r="E403" s="132" t="str">
        <f t="shared" ca="1" si="63"/>
        <v/>
      </c>
      <c r="F403" s="132" t="str">
        <f t="shared" ca="1" si="64"/>
        <v/>
      </c>
      <c r="G403" s="133" t="str">
        <f t="shared" ca="1" si="65"/>
        <v/>
      </c>
      <c r="H403" s="133" t="str">
        <f ca="1">IF(OR($M403="国保連へ申請",$M403="都道府県へ直接申請"),IF(K403&gt;0,総括表!$E$14,""),"")</f>
        <v/>
      </c>
      <c r="I403" s="134" t="str">
        <f t="shared" ca="1" si="66"/>
        <v/>
      </c>
      <c r="J403" s="134" t="str">
        <f t="shared" ca="1" si="67"/>
        <v/>
      </c>
      <c r="K403" s="135" t="str">
        <f t="shared" ca="1" si="68"/>
        <v/>
      </c>
      <c r="L403" s="166"/>
      <c r="M403" s="157" t="str">
        <f t="shared" ca="1" si="69"/>
        <v/>
      </c>
    </row>
    <row r="404" spans="2:13" ht="22.5" customHeight="1">
      <c r="B404" s="131">
        <f t="shared" si="60"/>
        <v>401</v>
      </c>
      <c r="C404" s="132" t="str">
        <f t="shared" ca="1" si="61"/>
        <v/>
      </c>
      <c r="D404" s="132" t="str">
        <f t="shared" ca="1" si="62"/>
        <v/>
      </c>
      <c r="E404" s="132" t="str">
        <f t="shared" ca="1" si="63"/>
        <v/>
      </c>
      <c r="F404" s="132" t="str">
        <f t="shared" ca="1" si="64"/>
        <v/>
      </c>
      <c r="G404" s="133" t="str">
        <f t="shared" ca="1" si="65"/>
        <v/>
      </c>
      <c r="H404" s="133" t="str">
        <f ca="1">IF(OR($M404="国保連へ申請",$M404="都道府県へ直接申請"),IF(K404&gt;0,総括表!$E$14,""),"")</f>
        <v/>
      </c>
      <c r="I404" s="134" t="str">
        <f t="shared" ca="1" si="66"/>
        <v/>
      </c>
      <c r="J404" s="134" t="str">
        <f t="shared" ca="1" si="67"/>
        <v/>
      </c>
      <c r="K404" s="135" t="str">
        <f t="shared" ca="1" si="68"/>
        <v/>
      </c>
      <c r="L404" s="166"/>
      <c r="M404" s="157" t="str">
        <f t="shared" ca="1" si="69"/>
        <v/>
      </c>
    </row>
    <row r="405" spans="2:13" ht="22.5" customHeight="1">
      <c r="B405" s="131">
        <f t="shared" si="60"/>
        <v>402</v>
      </c>
      <c r="C405" s="132" t="str">
        <f t="shared" ca="1" si="61"/>
        <v/>
      </c>
      <c r="D405" s="132" t="str">
        <f t="shared" ca="1" si="62"/>
        <v/>
      </c>
      <c r="E405" s="132" t="str">
        <f t="shared" ca="1" si="63"/>
        <v/>
      </c>
      <c r="F405" s="132" t="str">
        <f t="shared" ca="1" si="64"/>
        <v/>
      </c>
      <c r="G405" s="133" t="str">
        <f t="shared" ca="1" si="65"/>
        <v/>
      </c>
      <c r="H405" s="133" t="str">
        <f ca="1">IF(OR($M405="国保連へ申請",$M405="都道府県へ直接申請"),IF(K405&gt;0,総括表!$E$14,""),"")</f>
        <v/>
      </c>
      <c r="I405" s="134" t="str">
        <f t="shared" ca="1" si="66"/>
        <v/>
      </c>
      <c r="J405" s="134" t="str">
        <f t="shared" ca="1" si="67"/>
        <v/>
      </c>
      <c r="K405" s="135" t="str">
        <f t="shared" ca="1" si="68"/>
        <v/>
      </c>
      <c r="L405" s="166"/>
      <c r="M405" s="157" t="str">
        <f t="shared" ca="1" si="69"/>
        <v/>
      </c>
    </row>
    <row r="406" spans="2:13" ht="22.5" customHeight="1">
      <c r="B406" s="131">
        <f t="shared" si="60"/>
        <v>403</v>
      </c>
      <c r="C406" s="132" t="str">
        <f t="shared" ca="1" si="61"/>
        <v/>
      </c>
      <c r="D406" s="132" t="str">
        <f t="shared" ca="1" si="62"/>
        <v/>
      </c>
      <c r="E406" s="132" t="str">
        <f t="shared" ca="1" si="63"/>
        <v/>
      </c>
      <c r="F406" s="132" t="str">
        <f t="shared" ca="1" si="64"/>
        <v/>
      </c>
      <c r="G406" s="133" t="str">
        <f t="shared" ca="1" si="65"/>
        <v/>
      </c>
      <c r="H406" s="133" t="str">
        <f ca="1">IF(OR($M406="国保連へ申請",$M406="都道府県へ直接申請"),IF(K406&gt;0,総括表!$E$14,""),"")</f>
        <v/>
      </c>
      <c r="I406" s="134" t="str">
        <f t="shared" ca="1" si="66"/>
        <v/>
      </c>
      <c r="J406" s="134" t="str">
        <f t="shared" ca="1" si="67"/>
        <v/>
      </c>
      <c r="K406" s="135" t="str">
        <f t="shared" ca="1" si="68"/>
        <v/>
      </c>
      <c r="L406" s="166"/>
      <c r="M406" s="157" t="str">
        <f t="shared" ca="1" si="69"/>
        <v/>
      </c>
    </row>
    <row r="407" spans="2:13" ht="22.5" customHeight="1">
      <c r="B407" s="131">
        <f t="shared" si="60"/>
        <v>404</v>
      </c>
      <c r="C407" s="132" t="str">
        <f t="shared" ca="1" si="61"/>
        <v/>
      </c>
      <c r="D407" s="132" t="str">
        <f t="shared" ca="1" si="62"/>
        <v/>
      </c>
      <c r="E407" s="132" t="str">
        <f t="shared" ca="1" si="63"/>
        <v/>
      </c>
      <c r="F407" s="132" t="str">
        <f t="shared" ca="1" si="64"/>
        <v/>
      </c>
      <c r="G407" s="133" t="str">
        <f t="shared" ca="1" si="65"/>
        <v/>
      </c>
      <c r="H407" s="133" t="str">
        <f ca="1">IF(OR($M407="国保連へ申請",$M407="都道府県へ直接申請"),IF(K407&gt;0,総括表!$E$14,""),"")</f>
        <v/>
      </c>
      <c r="I407" s="134" t="str">
        <f t="shared" ca="1" si="66"/>
        <v/>
      </c>
      <c r="J407" s="134" t="str">
        <f t="shared" ca="1" si="67"/>
        <v/>
      </c>
      <c r="K407" s="135" t="str">
        <f t="shared" ca="1" si="68"/>
        <v/>
      </c>
      <c r="L407" s="166"/>
      <c r="M407" s="157" t="str">
        <f t="shared" ca="1" si="69"/>
        <v/>
      </c>
    </row>
    <row r="408" spans="2:13" ht="22.5" customHeight="1">
      <c r="B408" s="131">
        <f t="shared" si="60"/>
        <v>405</v>
      </c>
      <c r="C408" s="132" t="str">
        <f t="shared" ca="1" si="61"/>
        <v/>
      </c>
      <c r="D408" s="132" t="str">
        <f t="shared" ca="1" si="62"/>
        <v/>
      </c>
      <c r="E408" s="132" t="str">
        <f t="shared" ca="1" si="63"/>
        <v/>
      </c>
      <c r="F408" s="132" t="str">
        <f t="shared" ca="1" si="64"/>
        <v/>
      </c>
      <c r="G408" s="133" t="str">
        <f t="shared" ca="1" si="65"/>
        <v/>
      </c>
      <c r="H408" s="133" t="str">
        <f ca="1">IF(OR($M408="国保連へ申請",$M408="都道府県へ直接申請"),IF(K408&gt;0,総括表!$E$14,""),"")</f>
        <v/>
      </c>
      <c r="I408" s="134" t="str">
        <f t="shared" ca="1" si="66"/>
        <v/>
      </c>
      <c r="J408" s="134" t="str">
        <f t="shared" ca="1" si="67"/>
        <v/>
      </c>
      <c r="K408" s="135" t="str">
        <f t="shared" ca="1" si="68"/>
        <v/>
      </c>
      <c r="L408" s="166"/>
      <c r="M408" s="157" t="str">
        <f t="shared" ca="1" si="69"/>
        <v/>
      </c>
    </row>
    <row r="409" spans="2:13" ht="22.5" customHeight="1">
      <c r="B409" s="131">
        <f t="shared" si="60"/>
        <v>406</v>
      </c>
      <c r="C409" s="132" t="str">
        <f t="shared" ca="1" si="61"/>
        <v/>
      </c>
      <c r="D409" s="132" t="str">
        <f t="shared" ca="1" si="62"/>
        <v/>
      </c>
      <c r="E409" s="132" t="str">
        <f t="shared" ca="1" si="63"/>
        <v/>
      </c>
      <c r="F409" s="132" t="str">
        <f t="shared" ca="1" si="64"/>
        <v/>
      </c>
      <c r="G409" s="133" t="str">
        <f t="shared" ca="1" si="65"/>
        <v/>
      </c>
      <c r="H409" s="133" t="str">
        <f ca="1">IF(OR($M409="国保連へ申請",$M409="都道府県へ直接申請"),IF(K409&gt;0,総括表!$E$14,""),"")</f>
        <v/>
      </c>
      <c r="I409" s="134" t="str">
        <f t="shared" ca="1" si="66"/>
        <v/>
      </c>
      <c r="J409" s="134" t="str">
        <f t="shared" ca="1" si="67"/>
        <v/>
      </c>
      <c r="K409" s="135" t="str">
        <f t="shared" ca="1" si="68"/>
        <v/>
      </c>
      <c r="L409" s="166"/>
      <c r="M409" s="157" t="str">
        <f t="shared" ca="1" si="69"/>
        <v/>
      </c>
    </row>
    <row r="410" spans="2:13" ht="22.5" customHeight="1">
      <c r="B410" s="131">
        <f t="shared" si="60"/>
        <v>407</v>
      </c>
      <c r="C410" s="132" t="str">
        <f t="shared" ca="1" si="61"/>
        <v/>
      </c>
      <c r="D410" s="132" t="str">
        <f t="shared" ca="1" si="62"/>
        <v/>
      </c>
      <c r="E410" s="132" t="str">
        <f t="shared" ca="1" si="63"/>
        <v/>
      </c>
      <c r="F410" s="132" t="str">
        <f t="shared" ca="1" si="64"/>
        <v/>
      </c>
      <c r="G410" s="133" t="str">
        <f t="shared" ca="1" si="65"/>
        <v/>
      </c>
      <c r="H410" s="133" t="str">
        <f ca="1">IF(OR($M410="国保連へ申請",$M410="都道府県へ直接申請"),IF(K410&gt;0,総括表!$E$14,""),"")</f>
        <v/>
      </c>
      <c r="I410" s="134" t="str">
        <f t="shared" ca="1" si="66"/>
        <v/>
      </c>
      <c r="J410" s="134" t="str">
        <f t="shared" ca="1" si="67"/>
        <v/>
      </c>
      <c r="K410" s="135" t="str">
        <f t="shared" ca="1" si="68"/>
        <v/>
      </c>
      <c r="L410" s="166"/>
      <c r="M410" s="157" t="str">
        <f t="shared" ca="1" si="69"/>
        <v/>
      </c>
    </row>
    <row r="411" spans="2:13" ht="22.5" customHeight="1">
      <c r="B411" s="131">
        <f t="shared" si="60"/>
        <v>408</v>
      </c>
      <c r="C411" s="132" t="str">
        <f t="shared" ca="1" si="61"/>
        <v/>
      </c>
      <c r="D411" s="132" t="str">
        <f t="shared" ca="1" si="62"/>
        <v/>
      </c>
      <c r="E411" s="132" t="str">
        <f t="shared" ca="1" si="63"/>
        <v/>
      </c>
      <c r="F411" s="132" t="str">
        <f t="shared" ca="1" si="64"/>
        <v/>
      </c>
      <c r="G411" s="133" t="str">
        <f t="shared" ca="1" si="65"/>
        <v/>
      </c>
      <c r="H411" s="133" t="str">
        <f ca="1">IF(OR($M411="国保連へ申請",$M411="都道府県へ直接申請"),IF(K411&gt;0,総括表!$E$14,""),"")</f>
        <v/>
      </c>
      <c r="I411" s="134" t="str">
        <f t="shared" ca="1" si="66"/>
        <v/>
      </c>
      <c r="J411" s="134" t="str">
        <f t="shared" ca="1" si="67"/>
        <v/>
      </c>
      <c r="K411" s="135" t="str">
        <f t="shared" ca="1" si="68"/>
        <v/>
      </c>
      <c r="L411" s="166"/>
      <c r="M411" s="157" t="str">
        <f t="shared" ca="1" si="69"/>
        <v/>
      </c>
    </row>
    <row r="412" spans="2:13" ht="22.5" customHeight="1">
      <c r="B412" s="131">
        <f t="shared" si="60"/>
        <v>409</v>
      </c>
      <c r="C412" s="132" t="str">
        <f t="shared" ca="1" si="61"/>
        <v/>
      </c>
      <c r="D412" s="132" t="str">
        <f t="shared" ca="1" si="62"/>
        <v/>
      </c>
      <c r="E412" s="132" t="str">
        <f t="shared" ca="1" si="63"/>
        <v/>
      </c>
      <c r="F412" s="132" t="str">
        <f t="shared" ca="1" si="64"/>
        <v/>
      </c>
      <c r="G412" s="133" t="str">
        <f t="shared" ca="1" si="65"/>
        <v/>
      </c>
      <c r="H412" s="133" t="str">
        <f ca="1">IF(OR($M412="国保連へ申請",$M412="都道府県へ直接申請"),IF(K412&gt;0,総括表!$E$14,""),"")</f>
        <v/>
      </c>
      <c r="I412" s="134" t="str">
        <f t="shared" ca="1" si="66"/>
        <v/>
      </c>
      <c r="J412" s="134" t="str">
        <f t="shared" ca="1" si="67"/>
        <v/>
      </c>
      <c r="K412" s="135" t="str">
        <f t="shared" ca="1" si="68"/>
        <v/>
      </c>
      <c r="L412" s="166"/>
      <c r="M412" s="157" t="str">
        <f t="shared" ca="1" si="69"/>
        <v/>
      </c>
    </row>
    <row r="413" spans="2:13" ht="22.5" customHeight="1">
      <c r="B413" s="131">
        <f t="shared" si="60"/>
        <v>410</v>
      </c>
      <c r="C413" s="132" t="str">
        <f t="shared" ca="1" si="61"/>
        <v/>
      </c>
      <c r="D413" s="132" t="str">
        <f t="shared" ca="1" si="62"/>
        <v/>
      </c>
      <c r="E413" s="132" t="str">
        <f t="shared" ca="1" si="63"/>
        <v/>
      </c>
      <c r="F413" s="132" t="str">
        <f t="shared" ca="1" si="64"/>
        <v/>
      </c>
      <c r="G413" s="133" t="str">
        <f t="shared" ca="1" si="65"/>
        <v/>
      </c>
      <c r="H413" s="133" t="str">
        <f ca="1">IF(OR($M413="国保連へ申請",$M413="都道府県へ直接申請"),IF(K413&gt;0,総括表!$E$14,""),"")</f>
        <v/>
      </c>
      <c r="I413" s="134" t="str">
        <f t="shared" ca="1" si="66"/>
        <v/>
      </c>
      <c r="J413" s="134" t="str">
        <f t="shared" ca="1" si="67"/>
        <v/>
      </c>
      <c r="K413" s="135" t="str">
        <f t="shared" ca="1" si="68"/>
        <v/>
      </c>
      <c r="L413" s="166"/>
      <c r="M413" s="157" t="str">
        <f t="shared" ca="1" si="69"/>
        <v/>
      </c>
    </row>
    <row r="414" spans="2:13" ht="22.5" customHeight="1">
      <c r="B414" s="131">
        <f t="shared" si="60"/>
        <v>411</v>
      </c>
      <c r="C414" s="132" t="str">
        <f t="shared" ca="1" si="61"/>
        <v/>
      </c>
      <c r="D414" s="132" t="str">
        <f t="shared" ca="1" si="62"/>
        <v/>
      </c>
      <c r="E414" s="132" t="str">
        <f t="shared" ca="1" si="63"/>
        <v/>
      </c>
      <c r="F414" s="132" t="str">
        <f t="shared" ca="1" si="64"/>
        <v/>
      </c>
      <c r="G414" s="133" t="str">
        <f t="shared" ca="1" si="65"/>
        <v/>
      </c>
      <c r="H414" s="133" t="str">
        <f ca="1">IF(OR($M414="国保連へ申請",$M414="都道府県へ直接申請"),IF(K414&gt;0,総括表!$E$14,""),"")</f>
        <v/>
      </c>
      <c r="I414" s="134" t="str">
        <f t="shared" ca="1" si="66"/>
        <v/>
      </c>
      <c r="J414" s="134" t="str">
        <f t="shared" ca="1" si="67"/>
        <v/>
      </c>
      <c r="K414" s="135" t="str">
        <f t="shared" ca="1" si="68"/>
        <v/>
      </c>
      <c r="L414" s="166"/>
      <c r="M414" s="157" t="str">
        <f t="shared" ca="1" si="69"/>
        <v/>
      </c>
    </row>
    <row r="415" spans="2:13" ht="22.5" customHeight="1">
      <c r="B415" s="131">
        <f t="shared" si="60"/>
        <v>412</v>
      </c>
      <c r="C415" s="132" t="str">
        <f t="shared" ca="1" si="61"/>
        <v/>
      </c>
      <c r="D415" s="132" t="str">
        <f t="shared" ca="1" si="62"/>
        <v/>
      </c>
      <c r="E415" s="132" t="str">
        <f t="shared" ca="1" si="63"/>
        <v/>
      </c>
      <c r="F415" s="132" t="str">
        <f t="shared" ca="1" si="64"/>
        <v/>
      </c>
      <c r="G415" s="133" t="str">
        <f t="shared" ca="1" si="65"/>
        <v/>
      </c>
      <c r="H415" s="133" t="str">
        <f ca="1">IF(OR($M415="国保連へ申請",$M415="都道府県へ直接申請"),IF(K415&gt;0,総括表!$E$14,""),"")</f>
        <v/>
      </c>
      <c r="I415" s="134" t="str">
        <f t="shared" ca="1" si="66"/>
        <v/>
      </c>
      <c r="J415" s="134" t="str">
        <f t="shared" ca="1" si="67"/>
        <v/>
      </c>
      <c r="K415" s="135" t="str">
        <f t="shared" ca="1" si="68"/>
        <v/>
      </c>
      <c r="L415" s="166"/>
      <c r="M415" s="157" t="str">
        <f t="shared" ca="1" si="69"/>
        <v/>
      </c>
    </row>
    <row r="416" spans="2:13" ht="22.5" customHeight="1">
      <c r="B416" s="131">
        <f t="shared" si="60"/>
        <v>413</v>
      </c>
      <c r="C416" s="132" t="str">
        <f t="shared" ca="1" si="61"/>
        <v/>
      </c>
      <c r="D416" s="132" t="str">
        <f t="shared" ca="1" si="62"/>
        <v/>
      </c>
      <c r="E416" s="132" t="str">
        <f t="shared" ca="1" si="63"/>
        <v/>
      </c>
      <c r="F416" s="132" t="str">
        <f t="shared" ca="1" si="64"/>
        <v/>
      </c>
      <c r="G416" s="133" t="str">
        <f t="shared" ca="1" si="65"/>
        <v/>
      </c>
      <c r="H416" s="133" t="str">
        <f ca="1">IF(OR($M416="国保連へ申請",$M416="都道府県へ直接申請"),IF(K416&gt;0,総括表!$E$14,""),"")</f>
        <v/>
      </c>
      <c r="I416" s="134" t="str">
        <f t="shared" ca="1" si="66"/>
        <v/>
      </c>
      <c r="J416" s="134" t="str">
        <f t="shared" ca="1" si="67"/>
        <v/>
      </c>
      <c r="K416" s="135" t="str">
        <f t="shared" ca="1" si="68"/>
        <v/>
      </c>
      <c r="L416" s="166"/>
      <c r="M416" s="157" t="str">
        <f t="shared" ca="1" si="69"/>
        <v/>
      </c>
    </row>
    <row r="417" spans="2:13" ht="22.5" customHeight="1">
      <c r="B417" s="131">
        <f t="shared" si="60"/>
        <v>414</v>
      </c>
      <c r="C417" s="132" t="str">
        <f t="shared" ca="1" si="61"/>
        <v/>
      </c>
      <c r="D417" s="132" t="str">
        <f t="shared" ca="1" si="62"/>
        <v/>
      </c>
      <c r="E417" s="132" t="str">
        <f t="shared" ca="1" si="63"/>
        <v/>
      </c>
      <c r="F417" s="132" t="str">
        <f t="shared" ca="1" si="64"/>
        <v/>
      </c>
      <c r="G417" s="133" t="str">
        <f t="shared" ca="1" si="65"/>
        <v/>
      </c>
      <c r="H417" s="133" t="str">
        <f ca="1">IF(OR($M417="国保連へ申請",$M417="都道府県へ直接申請"),IF(K417&gt;0,総括表!$E$14,""),"")</f>
        <v/>
      </c>
      <c r="I417" s="134" t="str">
        <f t="shared" ca="1" si="66"/>
        <v/>
      </c>
      <c r="J417" s="134" t="str">
        <f t="shared" ca="1" si="67"/>
        <v/>
      </c>
      <c r="K417" s="135" t="str">
        <f t="shared" ca="1" si="68"/>
        <v/>
      </c>
      <c r="L417" s="166"/>
      <c r="M417" s="157" t="str">
        <f t="shared" ca="1" si="69"/>
        <v/>
      </c>
    </row>
    <row r="418" spans="2:13" ht="22.5" customHeight="1">
      <c r="B418" s="131">
        <f t="shared" si="60"/>
        <v>415</v>
      </c>
      <c r="C418" s="132" t="str">
        <f t="shared" ca="1" si="61"/>
        <v/>
      </c>
      <c r="D418" s="132" t="str">
        <f t="shared" ca="1" si="62"/>
        <v/>
      </c>
      <c r="E418" s="132" t="str">
        <f t="shared" ca="1" si="63"/>
        <v/>
      </c>
      <c r="F418" s="132" t="str">
        <f t="shared" ca="1" si="64"/>
        <v/>
      </c>
      <c r="G418" s="133" t="str">
        <f t="shared" ca="1" si="65"/>
        <v/>
      </c>
      <c r="H418" s="133" t="str">
        <f ca="1">IF(OR($M418="国保連へ申請",$M418="都道府県へ直接申請"),IF(K418&gt;0,総括表!$E$14,""),"")</f>
        <v/>
      </c>
      <c r="I418" s="134" t="str">
        <f t="shared" ca="1" si="66"/>
        <v/>
      </c>
      <c r="J418" s="134" t="str">
        <f t="shared" ca="1" si="67"/>
        <v/>
      </c>
      <c r="K418" s="135" t="str">
        <f t="shared" ca="1" si="68"/>
        <v/>
      </c>
      <c r="L418" s="166"/>
      <c r="M418" s="157" t="str">
        <f t="shared" ca="1" si="69"/>
        <v/>
      </c>
    </row>
    <row r="419" spans="2:13" ht="22.5" customHeight="1">
      <c r="B419" s="131">
        <f t="shared" si="60"/>
        <v>416</v>
      </c>
      <c r="C419" s="132" t="str">
        <f t="shared" ca="1" si="61"/>
        <v/>
      </c>
      <c r="D419" s="132" t="str">
        <f t="shared" ca="1" si="62"/>
        <v/>
      </c>
      <c r="E419" s="132" t="str">
        <f t="shared" ca="1" si="63"/>
        <v/>
      </c>
      <c r="F419" s="132" t="str">
        <f t="shared" ca="1" si="64"/>
        <v/>
      </c>
      <c r="G419" s="133" t="str">
        <f t="shared" ca="1" si="65"/>
        <v/>
      </c>
      <c r="H419" s="133" t="str">
        <f ca="1">IF(OR($M419="国保連へ申請",$M419="都道府県へ直接申請"),IF(K419&gt;0,総括表!$E$14,""),"")</f>
        <v/>
      </c>
      <c r="I419" s="134" t="str">
        <f t="shared" ca="1" si="66"/>
        <v/>
      </c>
      <c r="J419" s="134" t="str">
        <f t="shared" ca="1" si="67"/>
        <v/>
      </c>
      <c r="K419" s="135" t="str">
        <f t="shared" ca="1" si="68"/>
        <v/>
      </c>
      <c r="L419" s="166"/>
      <c r="M419" s="157" t="str">
        <f t="shared" ca="1" si="69"/>
        <v/>
      </c>
    </row>
    <row r="420" spans="2:13" ht="22.5" customHeight="1">
      <c r="B420" s="131">
        <f t="shared" si="60"/>
        <v>417</v>
      </c>
      <c r="C420" s="132" t="str">
        <f t="shared" ca="1" si="61"/>
        <v/>
      </c>
      <c r="D420" s="132" t="str">
        <f t="shared" ca="1" si="62"/>
        <v/>
      </c>
      <c r="E420" s="132" t="str">
        <f t="shared" ca="1" si="63"/>
        <v/>
      </c>
      <c r="F420" s="132" t="str">
        <f t="shared" ca="1" si="64"/>
        <v/>
      </c>
      <c r="G420" s="133" t="str">
        <f t="shared" ca="1" si="65"/>
        <v/>
      </c>
      <c r="H420" s="133" t="str">
        <f ca="1">IF(OR($M420="国保連へ申請",$M420="都道府県へ直接申請"),IF(K420&gt;0,総括表!$E$14,""),"")</f>
        <v/>
      </c>
      <c r="I420" s="134" t="str">
        <f t="shared" ca="1" si="66"/>
        <v/>
      </c>
      <c r="J420" s="134" t="str">
        <f t="shared" ca="1" si="67"/>
        <v/>
      </c>
      <c r="K420" s="135" t="str">
        <f t="shared" ca="1" si="68"/>
        <v/>
      </c>
      <c r="L420" s="166"/>
      <c r="M420" s="157" t="str">
        <f t="shared" ca="1" si="69"/>
        <v/>
      </c>
    </row>
    <row r="421" spans="2:13" ht="22.5" customHeight="1">
      <c r="B421" s="131">
        <f t="shared" si="60"/>
        <v>418</v>
      </c>
      <c r="C421" s="132" t="str">
        <f t="shared" ca="1" si="61"/>
        <v/>
      </c>
      <c r="D421" s="132" t="str">
        <f t="shared" ca="1" si="62"/>
        <v/>
      </c>
      <c r="E421" s="132" t="str">
        <f t="shared" ca="1" si="63"/>
        <v/>
      </c>
      <c r="F421" s="132" t="str">
        <f t="shared" ca="1" si="64"/>
        <v/>
      </c>
      <c r="G421" s="133" t="str">
        <f t="shared" ca="1" si="65"/>
        <v/>
      </c>
      <c r="H421" s="133" t="str">
        <f ca="1">IF(OR($M421="国保連へ申請",$M421="都道府県へ直接申請"),IF(K421&gt;0,総括表!$E$14,""),"")</f>
        <v/>
      </c>
      <c r="I421" s="134" t="str">
        <f t="shared" ca="1" si="66"/>
        <v/>
      </c>
      <c r="J421" s="134" t="str">
        <f t="shared" ca="1" si="67"/>
        <v/>
      </c>
      <c r="K421" s="135" t="str">
        <f t="shared" ca="1" si="68"/>
        <v/>
      </c>
      <c r="L421" s="166"/>
      <c r="M421" s="157" t="str">
        <f t="shared" ca="1" si="69"/>
        <v/>
      </c>
    </row>
    <row r="422" spans="2:13" ht="22.5" customHeight="1">
      <c r="B422" s="131">
        <f t="shared" si="60"/>
        <v>419</v>
      </c>
      <c r="C422" s="132" t="str">
        <f t="shared" ca="1" si="61"/>
        <v/>
      </c>
      <c r="D422" s="132" t="str">
        <f t="shared" ca="1" si="62"/>
        <v/>
      </c>
      <c r="E422" s="132" t="str">
        <f t="shared" ca="1" si="63"/>
        <v/>
      </c>
      <c r="F422" s="132" t="str">
        <f t="shared" ca="1" si="64"/>
        <v/>
      </c>
      <c r="G422" s="133" t="str">
        <f t="shared" ca="1" si="65"/>
        <v/>
      </c>
      <c r="H422" s="133" t="str">
        <f ca="1">IF(OR($M422="国保連へ申請",$M422="都道府県へ直接申請"),IF(K422&gt;0,総括表!$E$14,""),"")</f>
        <v/>
      </c>
      <c r="I422" s="134" t="str">
        <f t="shared" ca="1" si="66"/>
        <v/>
      </c>
      <c r="J422" s="134" t="str">
        <f t="shared" ca="1" si="67"/>
        <v/>
      </c>
      <c r="K422" s="135" t="str">
        <f t="shared" ca="1" si="68"/>
        <v/>
      </c>
      <c r="L422" s="166"/>
      <c r="M422" s="157" t="str">
        <f t="shared" ca="1" si="69"/>
        <v/>
      </c>
    </row>
    <row r="423" spans="2:13" ht="22.5" customHeight="1">
      <c r="B423" s="131">
        <f t="shared" si="60"/>
        <v>420</v>
      </c>
      <c r="C423" s="132" t="str">
        <f t="shared" ca="1" si="61"/>
        <v/>
      </c>
      <c r="D423" s="132" t="str">
        <f t="shared" ca="1" si="62"/>
        <v/>
      </c>
      <c r="E423" s="132" t="str">
        <f t="shared" ca="1" si="63"/>
        <v/>
      </c>
      <c r="F423" s="132" t="str">
        <f t="shared" ca="1" si="64"/>
        <v/>
      </c>
      <c r="G423" s="133" t="str">
        <f t="shared" ca="1" si="65"/>
        <v/>
      </c>
      <c r="H423" s="133" t="str">
        <f ca="1">IF(OR($M423="国保連へ申請",$M423="都道府県へ直接申請"),IF(K423&gt;0,総括表!$E$14,""),"")</f>
        <v/>
      </c>
      <c r="I423" s="134" t="str">
        <f t="shared" ca="1" si="66"/>
        <v/>
      </c>
      <c r="J423" s="134" t="str">
        <f t="shared" ca="1" si="67"/>
        <v/>
      </c>
      <c r="K423" s="135" t="str">
        <f t="shared" ca="1" si="68"/>
        <v/>
      </c>
      <c r="L423" s="166"/>
      <c r="M423" s="157" t="str">
        <f t="shared" ca="1" si="69"/>
        <v/>
      </c>
    </row>
    <row r="424" spans="2:13" ht="22.5" customHeight="1">
      <c r="B424" s="131">
        <f t="shared" si="60"/>
        <v>421</v>
      </c>
      <c r="C424" s="132" t="str">
        <f t="shared" ca="1" si="61"/>
        <v/>
      </c>
      <c r="D424" s="132" t="str">
        <f t="shared" ca="1" si="62"/>
        <v/>
      </c>
      <c r="E424" s="132" t="str">
        <f t="shared" ca="1" si="63"/>
        <v/>
      </c>
      <c r="F424" s="132" t="str">
        <f t="shared" ca="1" si="64"/>
        <v/>
      </c>
      <c r="G424" s="133" t="str">
        <f t="shared" ca="1" si="65"/>
        <v/>
      </c>
      <c r="H424" s="133" t="str">
        <f ca="1">IF(OR($M424="国保連へ申請",$M424="都道府県へ直接申請"),IF(K424&gt;0,総括表!$E$14,""),"")</f>
        <v/>
      </c>
      <c r="I424" s="134" t="str">
        <f t="shared" ca="1" si="66"/>
        <v/>
      </c>
      <c r="J424" s="134" t="str">
        <f t="shared" ca="1" si="67"/>
        <v/>
      </c>
      <c r="K424" s="135" t="str">
        <f t="shared" ca="1" si="68"/>
        <v/>
      </c>
      <c r="L424" s="166"/>
      <c r="M424" s="157" t="str">
        <f t="shared" ca="1" si="69"/>
        <v/>
      </c>
    </row>
    <row r="425" spans="2:13" ht="22.5" customHeight="1">
      <c r="B425" s="131">
        <f t="shared" si="60"/>
        <v>422</v>
      </c>
      <c r="C425" s="132" t="str">
        <f t="shared" ca="1" si="61"/>
        <v/>
      </c>
      <c r="D425" s="132" t="str">
        <f t="shared" ca="1" si="62"/>
        <v/>
      </c>
      <c r="E425" s="132" t="str">
        <f t="shared" ca="1" si="63"/>
        <v/>
      </c>
      <c r="F425" s="132" t="str">
        <f t="shared" ca="1" si="64"/>
        <v/>
      </c>
      <c r="G425" s="133" t="str">
        <f t="shared" ca="1" si="65"/>
        <v/>
      </c>
      <c r="H425" s="133" t="str">
        <f ca="1">IF(OR($M425="国保連へ申請",$M425="都道府県へ直接申請"),IF(K425&gt;0,総括表!$E$14,""),"")</f>
        <v/>
      </c>
      <c r="I425" s="134" t="str">
        <f t="shared" ca="1" si="66"/>
        <v/>
      </c>
      <c r="J425" s="134" t="str">
        <f t="shared" ca="1" si="67"/>
        <v/>
      </c>
      <c r="K425" s="135" t="str">
        <f t="shared" ca="1" si="68"/>
        <v/>
      </c>
      <c r="L425" s="166"/>
      <c r="M425" s="157" t="str">
        <f t="shared" ca="1" si="69"/>
        <v/>
      </c>
    </row>
    <row r="426" spans="2:13" ht="22.5" customHeight="1">
      <c r="B426" s="131">
        <f t="shared" si="60"/>
        <v>423</v>
      </c>
      <c r="C426" s="132" t="str">
        <f t="shared" ca="1" si="61"/>
        <v/>
      </c>
      <c r="D426" s="132" t="str">
        <f t="shared" ca="1" si="62"/>
        <v/>
      </c>
      <c r="E426" s="132" t="str">
        <f t="shared" ca="1" si="63"/>
        <v/>
      </c>
      <c r="F426" s="132" t="str">
        <f t="shared" ca="1" si="64"/>
        <v/>
      </c>
      <c r="G426" s="133" t="str">
        <f t="shared" ca="1" si="65"/>
        <v/>
      </c>
      <c r="H426" s="133" t="str">
        <f ca="1">IF(OR($M426="国保連へ申請",$M426="都道府県へ直接申請"),IF(K426&gt;0,総括表!$E$14,""),"")</f>
        <v/>
      </c>
      <c r="I426" s="134" t="str">
        <f t="shared" ca="1" si="66"/>
        <v/>
      </c>
      <c r="J426" s="134" t="str">
        <f t="shared" ca="1" si="67"/>
        <v/>
      </c>
      <c r="K426" s="135" t="str">
        <f t="shared" ca="1" si="68"/>
        <v/>
      </c>
      <c r="L426" s="166"/>
      <c r="M426" s="157" t="str">
        <f t="shared" ca="1" si="69"/>
        <v/>
      </c>
    </row>
    <row r="427" spans="2:13" ht="22.5" customHeight="1">
      <c r="B427" s="131">
        <f t="shared" si="60"/>
        <v>424</v>
      </c>
      <c r="C427" s="132" t="str">
        <f t="shared" ca="1" si="61"/>
        <v/>
      </c>
      <c r="D427" s="132" t="str">
        <f t="shared" ca="1" si="62"/>
        <v/>
      </c>
      <c r="E427" s="132" t="str">
        <f t="shared" ca="1" si="63"/>
        <v/>
      </c>
      <c r="F427" s="132" t="str">
        <f t="shared" ca="1" si="64"/>
        <v/>
      </c>
      <c r="G427" s="133" t="str">
        <f t="shared" ca="1" si="65"/>
        <v/>
      </c>
      <c r="H427" s="133" t="str">
        <f ca="1">IF(OR($M427="国保連へ申請",$M427="都道府県へ直接申請"),IF(K427&gt;0,総括表!$E$14,""),"")</f>
        <v/>
      </c>
      <c r="I427" s="134" t="str">
        <f t="shared" ca="1" si="66"/>
        <v/>
      </c>
      <c r="J427" s="134" t="str">
        <f t="shared" ca="1" si="67"/>
        <v/>
      </c>
      <c r="K427" s="135" t="str">
        <f t="shared" ca="1" si="68"/>
        <v/>
      </c>
      <c r="L427" s="166"/>
      <c r="M427" s="157" t="str">
        <f t="shared" ca="1" si="69"/>
        <v/>
      </c>
    </row>
    <row r="428" spans="2:13" ht="22.5" customHeight="1">
      <c r="B428" s="131">
        <f t="shared" si="60"/>
        <v>425</v>
      </c>
      <c r="C428" s="132" t="str">
        <f t="shared" ca="1" si="61"/>
        <v/>
      </c>
      <c r="D428" s="132" t="str">
        <f t="shared" ca="1" si="62"/>
        <v/>
      </c>
      <c r="E428" s="132" t="str">
        <f t="shared" ca="1" si="63"/>
        <v/>
      </c>
      <c r="F428" s="132" t="str">
        <f t="shared" ca="1" si="64"/>
        <v/>
      </c>
      <c r="G428" s="133" t="str">
        <f t="shared" ca="1" si="65"/>
        <v/>
      </c>
      <c r="H428" s="133" t="str">
        <f ca="1">IF(OR($M428="国保連へ申請",$M428="都道府県へ直接申請"),IF(K428&gt;0,総括表!$E$14,""),"")</f>
        <v/>
      </c>
      <c r="I428" s="134" t="str">
        <f t="shared" ca="1" si="66"/>
        <v/>
      </c>
      <c r="J428" s="134" t="str">
        <f t="shared" ca="1" si="67"/>
        <v/>
      </c>
      <c r="K428" s="135" t="str">
        <f t="shared" ca="1" si="68"/>
        <v/>
      </c>
      <c r="L428" s="166"/>
      <c r="M428" s="157" t="str">
        <f t="shared" ca="1" si="69"/>
        <v/>
      </c>
    </row>
    <row r="429" spans="2:13" ht="22.5" customHeight="1">
      <c r="B429" s="131">
        <f t="shared" si="60"/>
        <v>426</v>
      </c>
      <c r="C429" s="132" t="str">
        <f t="shared" ca="1" si="61"/>
        <v/>
      </c>
      <c r="D429" s="132" t="str">
        <f t="shared" ca="1" si="62"/>
        <v/>
      </c>
      <c r="E429" s="132" t="str">
        <f t="shared" ca="1" si="63"/>
        <v/>
      </c>
      <c r="F429" s="132" t="str">
        <f t="shared" ca="1" si="64"/>
        <v/>
      </c>
      <c r="G429" s="133" t="str">
        <f t="shared" ca="1" si="65"/>
        <v/>
      </c>
      <c r="H429" s="133" t="str">
        <f ca="1">IF(OR($M429="国保連へ申請",$M429="都道府県へ直接申請"),IF(K429&gt;0,総括表!$E$14,""),"")</f>
        <v/>
      </c>
      <c r="I429" s="134" t="str">
        <f t="shared" ca="1" si="66"/>
        <v/>
      </c>
      <c r="J429" s="134" t="str">
        <f t="shared" ca="1" si="67"/>
        <v/>
      </c>
      <c r="K429" s="135" t="str">
        <f t="shared" ca="1" si="68"/>
        <v/>
      </c>
      <c r="L429" s="166"/>
      <c r="M429" s="157" t="str">
        <f t="shared" ca="1" si="69"/>
        <v/>
      </c>
    </row>
    <row r="430" spans="2:13" ht="22.5" customHeight="1">
      <c r="B430" s="131">
        <f t="shared" si="60"/>
        <v>427</v>
      </c>
      <c r="C430" s="132" t="str">
        <f t="shared" ca="1" si="61"/>
        <v/>
      </c>
      <c r="D430" s="132" t="str">
        <f t="shared" ca="1" si="62"/>
        <v/>
      </c>
      <c r="E430" s="132" t="str">
        <f t="shared" ca="1" si="63"/>
        <v/>
      </c>
      <c r="F430" s="132" t="str">
        <f t="shared" ca="1" si="64"/>
        <v/>
      </c>
      <c r="G430" s="133" t="str">
        <f t="shared" ca="1" si="65"/>
        <v/>
      </c>
      <c r="H430" s="133" t="str">
        <f ca="1">IF(OR($M430="国保連へ申請",$M430="都道府県へ直接申請"),IF(K430&gt;0,総括表!$E$14,""),"")</f>
        <v/>
      </c>
      <c r="I430" s="134" t="str">
        <f t="shared" ca="1" si="66"/>
        <v/>
      </c>
      <c r="J430" s="134" t="str">
        <f t="shared" ca="1" si="67"/>
        <v/>
      </c>
      <c r="K430" s="135" t="str">
        <f t="shared" ca="1" si="68"/>
        <v/>
      </c>
      <c r="L430" s="166"/>
      <c r="M430" s="157" t="str">
        <f t="shared" ca="1" si="69"/>
        <v/>
      </c>
    </row>
    <row r="431" spans="2:13" ht="22.5" customHeight="1">
      <c r="B431" s="131">
        <f t="shared" si="60"/>
        <v>428</v>
      </c>
      <c r="C431" s="132" t="str">
        <f t="shared" ca="1" si="61"/>
        <v/>
      </c>
      <c r="D431" s="132" t="str">
        <f t="shared" ca="1" si="62"/>
        <v/>
      </c>
      <c r="E431" s="132" t="str">
        <f t="shared" ca="1" si="63"/>
        <v/>
      </c>
      <c r="F431" s="132" t="str">
        <f t="shared" ca="1" si="64"/>
        <v/>
      </c>
      <c r="G431" s="133" t="str">
        <f t="shared" ca="1" si="65"/>
        <v/>
      </c>
      <c r="H431" s="133" t="str">
        <f ca="1">IF(OR($M431="国保連へ申請",$M431="都道府県へ直接申請"),IF(K431&gt;0,総括表!$E$14,""),"")</f>
        <v/>
      </c>
      <c r="I431" s="134" t="str">
        <f t="shared" ca="1" si="66"/>
        <v/>
      </c>
      <c r="J431" s="134" t="str">
        <f t="shared" ca="1" si="67"/>
        <v/>
      </c>
      <c r="K431" s="135" t="str">
        <f t="shared" ca="1" si="68"/>
        <v/>
      </c>
      <c r="L431" s="166"/>
      <c r="M431" s="157" t="str">
        <f t="shared" ca="1" si="69"/>
        <v/>
      </c>
    </row>
    <row r="432" spans="2:13" ht="22.5" customHeight="1">
      <c r="B432" s="131">
        <f t="shared" si="60"/>
        <v>429</v>
      </c>
      <c r="C432" s="132" t="str">
        <f t="shared" ca="1" si="61"/>
        <v/>
      </c>
      <c r="D432" s="132" t="str">
        <f t="shared" ca="1" si="62"/>
        <v/>
      </c>
      <c r="E432" s="132" t="str">
        <f t="shared" ca="1" si="63"/>
        <v/>
      </c>
      <c r="F432" s="132" t="str">
        <f t="shared" ca="1" si="64"/>
        <v/>
      </c>
      <c r="G432" s="133" t="str">
        <f t="shared" ca="1" si="65"/>
        <v/>
      </c>
      <c r="H432" s="133" t="str">
        <f ca="1">IF(OR($M432="国保連へ申請",$M432="都道府県へ直接申請"),IF(K432&gt;0,総括表!$E$14,""),"")</f>
        <v/>
      </c>
      <c r="I432" s="134" t="str">
        <f t="shared" ca="1" si="66"/>
        <v/>
      </c>
      <c r="J432" s="134" t="str">
        <f t="shared" ca="1" si="67"/>
        <v/>
      </c>
      <c r="K432" s="135" t="str">
        <f t="shared" ca="1" si="68"/>
        <v/>
      </c>
      <c r="L432" s="166"/>
      <c r="M432" s="157" t="str">
        <f t="shared" ca="1" si="69"/>
        <v/>
      </c>
    </row>
    <row r="433" spans="2:13" ht="22.5" customHeight="1">
      <c r="B433" s="131">
        <f t="shared" si="60"/>
        <v>430</v>
      </c>
      <c r="C433" s="132" t="str">
        <f t="shared" ca="1" si="61"/>
        <v/>
      </c>
      <c r="D433" s="132" t="str">
        <f t="shared" ca="1" si="62"/>
        <v/>
      </c>
      <c r="E433" s="132" t="str">
        <f t="shared" ca="1" si="63"/>
        <v/>
      </c>
      <c r="F433" s="132" t="str">
        <f t="shared" ca="1" si="64"/>
        <v/>
      </c>
      <c r="G433" s="133" t="str">
        <f t="shared" ca="1" si="65"/>
        <v/>
      </c>
      <c r="H433" s="133" t="str">
        <f ca="1">IF(OR($M433="国保連へ申請",$M433="都道府県へ直接申請"),IF(K433&gt;0,総括表!$E$14,""),"")</f>
        <v/>
      </c>
      <c r="I433" s="134" t="str">
        <f t="shared" ca="1" si="66"/>
        <v/>
      </c>
      <c r="J433" s="134" t="str">
        <f t="shared" ca="1" si="67"/>
        <v/>
      </c>
      <c r="K433" s="135" t="str">
        <f t="shared" ca="1" si="68"/>
        <v/>
      </c>
      <c r="L433" s="166"/>
      <c r="M433" s="157" t="str">
        <f t="shared" ca="1" si="69"/>
        <v/>
      </c>
    </row>
    <row r="434" spans="2:13" ht="22.5" customHeight="1">
      <c r="B434" s="131">
        <f t="shared" si="60"/>
        <v>431</v>
      </c>
      <c r="C434" s="132" t="str">
        <f t="shared" ca="1" si="61"/>
        <v/>
      </c>
      <c r="D434" s="132" t="str">
        <f t="shared" ca="1" si="62"/>
        <v/>
      </c>
      <c r="E434" s="132" t="str">
        <f t="shared" ca="1" si="63"/>
        <v/>
      </c>
      <c r="F434" s="132" t="str">
        <f t="shared" ca="1" si="64"/>
        <v/>
      </c>
      <c r="G434" s="133" t="str">
        <f t="shared" ca="1" si="65"/>
        <v/>
      </c>
      <c r="H434" s="133" t="str">
        <f ca="1">IF(OR($M434="国保連へ申請",$M434="都道府県へ直接申請"),IF(K434&gt;0,総括表!$E$14,""),"")</f>
        <v/>
      </c>
      <c r="I434" s="134" t="str">
        <f t="shared" ca="1" si="66"/>
        <v/>
      </c>
      <c r="J434" s="134" t="str">
        <f t="shared" ca="1" si="67"/>
        <v/>
      </c>
      <c r="K434" s="135" t="str">
        <f t="shared" ca="1" si="68"/>
        <v/>
      </c>
      <c r="L434" s="166"/>
      <c r="M434" s="157" t="str">
        <f t="shared" ca="1" si="69"/>
        <v/>
      </c>
    </row>
    <row r="435" spans="2:13" ht="22.5" customHeight="1">
      <c r="B435" s="131">
        <f t="shared" si="60"/>
        <v>432</v>
      </c>
      <c r="C435" s="132" t="str">
        <f t="shared" ca="1" si="61"/>
        <v/>
      </c>
      <c r="D435" s="132" t="str">
        <f t="shared" ca="1" si="62"/>
        <v/>
      </c>
      <c r="E435" s="132" t="str">
        <f t="shared" ca="1" si="63"/>
        <v/>
      </c>
      <c r="F435" s="132" t="str">
        <f t="shared" ca="1" si="64"/>
        <v/>
      </c>
      <c r="G435" s="133" t="str">
        <f t="shared" ca="1" si="65"/>
        <v/>
      </c>
      <c r="H435" s="133" t="str">
        <f ca="1">IF(OR($M435="国保連へ申請",$M435="都道府県へ直接申請"),IF(K435&gt;0,総括表!$E$14,""),"")</f>
        <v/>
      </c>
      <c r="I435" s="134" t="str">
        <f t="shared" ca="1" si="66"/>
        <v/>
      </c>
      <c r="J435" s="134" t="str">
        <f t="shared" ca="1" si="67"/>
        <v/>
      </c>
      <c r="K435" s="135" t="str">
        <f t="shared" ca="1" si="68"/>
        <v/>
      </c>
      <c r="L435" s="166"/>
      <c r="M435" s="157" t="str">
        <f t="shared" ca="1" si="69"/>
        <v/>
      </c>
    </row>
    <row r="436" spans="2:13" ht="22.5" customHeight="1">
      <c r="B436" s="131">
        <f t="shared" si="60"/>
        <v>433</v>
      </c>
      <c r="C436" s="132" t="str">
        <f t="shared" ca="1" si="61"/>
        <v/>
      </c>
      <c r="D436" s="132" t="str">
        <f t="shared" ca="1" si="62"/>
        <v/>
      </c>
      <c r="E436" s="132" t="str">
        <f t="shared" ca="1" si="63"/>
        <v/>
      </c>
      <c r="F436" s="132" t="str">
        <f t="shared" ca="1" si="64"/>
        <v/>
      </c>
      <c r="G436" s="133" t="str">
        <f t="shared" ca="1" si="65"/>
        <v/>
      </c>
      <c r="H436" s="133" t="str">
        <f ca="1">IF(OR($M436="国保連へ申請",$M436="都道府県へ直接申請"),IF(K436&gt;0,総括表!$E$14,""),"")</f>
        <v/>
      </c>
      <c r="I436" s="134" t="str">
        <f t="shared" ca="1" si="66"/>
        <v/>
      </c>
      <c r="J436" s="134" t="str">
        <f t="shared" ca="1" si="67"/>
        <v/>
      </c>
      <c r="K436" s="135" t="str">
        <f t="shared" ca="1" si="68"/>
        <v/>
      </c>
      <c r="L436" s="166"/>
      <c r="M436" s="157" t="str">
        <f t="shared" ca="1" si="69"/>
        <v/>
      </c>
    </row>
    <row r="437" spans="2:13" ht="22.5" customHeight="1">
      <c r="B437" s="131">
        <f t="shared" si="60"/>
        <v>434</v>
      </c>
      <c r="C437" s="132" t="str">
        <f t="shared" ca="1" si="61"/>
        <v/>
      </c>
      <c r="D437" s="132" t="str">
        <f t="shared" ca="1" si="62"/>
        <v/>
      </c>
      <c r="E437" s="132" t="str">
        <f t="shared" ca="1" si="63"/>
        <v/>
      </c>
      <c r="F437" s="132" t="str">
        <f t="shared" ca="1" si="64"/>
        <v/>
      </c>
      <c r="G437" s="133" t="str">
        <f t="shared" ca="1" si="65"/>
        <v/>
      </c>
      <c r="H437" s="133" t="str">
        <f ca="1">IF(OR($M437="国保連へ申請",$M437="都道府県へ直接申請"),IF(K437&gt;0,総括表!$E$14,""),"")</f>
        <v/>
      </c>
      <c r="I437" s="134" t="str">
        <f t="shared" ca="1" si="66"/>
        <v/>
      </c>
      <c r="J437" s="134" t="str">
        <f t="shared" ca="1" si="67"/>
        <v/>
      </c>
      <c r="K437" s="135" t="str">
        <f t="shared" ca="1" si="68"/>
        <v/>
      </c>
      <c r="L437" s="166"/>
      <c r="M437" s="157" t="str">
        <f t="shared" ca="1" si="69"/>
        <v/>
      </c>
    </row>
    <row r="438" spans="2:13" ht="22.5" customHeight="1">
      <c r="B438" s="131">
        <f t="shared" si="60"/>
        <v>435</v>
      </c>
      <c r="C438" s="132" t="str">
        <f t="shared" ca="1" si="61"/>
        <v/>
      </c>
      <c r="D438" s="132" t="str">
        <f t="shared" ca="1" si="62"/>
        <v/>
      </c>
      <c r="E438" s="132" t="str">
        <f t="shared" ca="1" si="63"/>
        <v/>
      </c>
      <c r="F438" s="132" t="str">
        <f t="shared" ca="1" si="64"/>
        <v/>
      </c>
      <c r="G438" s="133" t="str">
        <f t="shared" ca="1" si="65"/>
        <v/>
      </c>
      <c r="H438" s="133" t="str">
        <f ca="1">IF(OR($M438="国保連へ申請",$M438="都道府県へ直接申請"),IF(K438&gt;0,総括表!$E$14,""),"")</f>
        <v/>
      </c>
      <c r="I438" s="134" t="str">
        <f t="shared" ca="1" si="66"/>
        <v/>
      </c>
      <c r="J438" s="134" t="str">
        <f t="shared" ca="1" si="67"/>
        <v/>
      </c>
      <c r="K438" s="135" t="str">
        <f t="shared" ca="1" si="68"/>
        <v/>
      </c>
      <c r="L438" s="166"/>
      <c r="M438" s="157" t="str">
        <f t="shared" ca="1" si="69"/>
        <v/>
      </c>
    </row>
    <row r="439" spans="2:13" ht="22.5" customHeight="1">
      <c r="B439" s="131">
        <f t="shared" si="60"/>
        <v>436</v>
      </c>
      <c r="C439" s="132" t="str">
        <f t="shared" ca="1" si="61"/>
        <v/>
      </c>
      <c r="D439" s="132" t="str">
        <f t="shared" ca="1" si="62"/>
        <v/>
      </c>
      <c r="E439" s="132" t="str">
        <f t="shared" ca="1" si="63"/>
        <v/>
      </c>
      <c r="F439" s="132" t="str">
        <f t="shared" ca="1" si="64"/>
        <v/>
      </c>
      <c r="G439" s="133" t="str">
        <f t="shared" ca="1" si="65"/>
        <v/>
      </c>
      <c r="H439" s="133" t="str">
        <f ca="1">IF(OR($M439="国保連へ申請",$M439="都道府県へ直接申請"),IF(K439&gt;0,総括表!$E$14,""),"")</f>
        <v/>
      </c>
      <c r="I439" s="134" t="str">
        <f t="shared" ca="1" si="66"/>
        <v/>
      </c>
      <c r="J439" s="134" t="str">
        <f t="shared" ca="1" si="67"/>
        <v/>
      </c>
      <c r="K439" s="135" t="str">
        <f t="shared" ca="1" si="68"/>
        <v/>
      </c>
      <c r="L439" s="166"/>
      <c r="M439" s="157" t="str">
        <f t="shared" ca="1" si="69"/>
        <v/>
      </c>
    </row>
    <row r="440" spans="2:13" ht="22.5" customHeight="1">
      <c r="B440" s="131">
        <f t="shared" si="60"/>
        <v>437</v>
      </c>
      <c r="C440" s="132" t="str">
        <f t="shared" ca="1" si="61"/>
        <v/>
      </c>
      <c r="D440" s="132" t="str">
        <f t="shared" ca="1" si="62"/>
        <v/>
      </c>
      <c r="E440" s="132" t="str">
        <f t="shared" ca="1" si="63"/>
        <v/>
      </c>
      <c r="F440" s="132" t="str">
        <f t="shared" ca="1" si="64"/>
        <v/>
      </c>
      <c r="G440" s="133" t="str">
        <f t="shared" ca="1" si="65"/>
        <v/>
      </c>
      <c r="H440" s="133" t="str">
        <f ca="1">IF(OR($M440="国保連へ申請",$M440="都道府県へ直接申請"),IF(K440&gt;0,総括表!$E$14,""),"")</f>
        <v/>
      </c>
      <c r="I440" s="134" t="str">
        <f t="shared" ca="1" si="66"/>
        <v/>
      </c>
      <c r="J440" s="134" t="str">
        <f t="shared" ca="1" si="67"/>
        <v/>
      </c>
      <c r="K440" s="135" t="str">
        <f t="shared" ca="1" si="68"/>
        <v/>
      </c>
      <c r="L440" s="166"/>
      <c r="M440" s="157" t="str">
        <f t="shared" ca="1" si="69"/>
        <v/>
      </c>
    </row>
    <row r="441" spans="2:13" ht="22.5" customHeight="1">
      <c r="B441" s="131">
        <f t="shared" si="60"/>
        <v>438</v>
      </c>
      <c r="C441" s="132" t="str">
        <f t="shared" ca="1" si="61"/>
        <v/>
      </c>
      <c r="D441" s="132" t="str">
        <f t="shared" ca="1" si="62"/>
        <v/>
      </c>
      <c r="E441" s="132" t="str">
        <f t="shared" ca="1" si="63"/>
        <v/>
      </c>
      <c r="F441" s="132" t="str">
        <f t="shared" ca="1" si="64"/>
        <v/>
      </c>
      <c r="G441" s="133" t="str">
        <f t="shared" ca="1" si="65"/>
        <v/>
      </c>
      <c r="H441" s="133" t="str">
        <f ca="1">IF(OR($M441="国保連へ申請",$M441="都道府県へ直接申請"),IF(K441&gt;0,総括表!$E$14,""),"")</f>
        <v/>
      </c>
      <c r="I441" s="134" t="str">
        <f t="shared" ca="1" si="66"/>
        <v/>
      </c>
      <c r="J441" s="134" t="str">
        <f t="shared" ca="1" si="67"/>
        <v/>
      </c>
      <c r="K441" s="135" t="str">
        <f t="shared" ca="1" si="68"/>
        <v/>
      </c>
      <c r="L441" s="166"/>
      <c r="M441" s="157" t="str">
        <f t="shared" ca="1" si="69"/>
        <v/>
      </c>
    </row>
    <row r="442" spans="2:13" ht="22.5" customHeight="1">
      <c r="B442" s="131">
        <f t="shared" si="60"/>
        <v>439</v>
      </c>
      <c r="C442" s="132" t="str">
        <f t="shared" ca="1" si="61"/>
        <v/>
      </c>
      <c r="D442" s="132" t="str">
        <f t="shared" ca="1" si="62"/>
        <v/>
      </c>
      <c r="E442" s="132" t="str">
        <f t="shared" ca="1" si="63"/>
        <v/>
      </c>
      <c r="F442" s="132" t="str">
        <f t="shared" ca="1" si="64"/>
        <v/>
      </c>
      <c r="G442" s="133" t="str">
        <f t="shared" ca="1" si="65"/>
        <v/>
      </c>
      <c r="H442" s="133" t="str">
        <f ca="1">IF(OR($M442="国保連へ申請",$M442="都道府県へ直接申請"),IF(K442&gt;0,総括表!$E$14,""),"")</f>
        <v/>
      </c>
      <c r="I442" s="134" t="str">
        <f t="shared" ca="1" si="66"/>
        <v/>
      </c>
      <c r="J442" s="134" t="str">
        <f t="shared" ca="1" si="67"/>
        <v/>
      </c>
      <c r="K442" s="135" t="str">
        <f t="shared" ca="1" si="68"/>
        <v/>
      </c>
      <c r="L442" s="166"/>
      <c r="M442" s="157" t="str">
        <f t="shared" ca="1" si="69"/>
        <v/>
      </c>
    </row>
    <row r="443" spans="2:13" ht="22.5" customHeight="1">
      <c r="B443" s="131">
        <f t="shared" si="60"/>
        <v>440</v>
      </c>
      <c r="C443" s="132" t="str">
        <f t="shared" ca="1" si="61"/>
        <v/>
      </c>
      <c r="D443" s="132" t="str">
        <f t="shared" ca="1" si="62"/>
        <v/>
      </c>
      <c r="E443" s="132" t="str">
        <f t="shared" ca="1" si="63"/>
        <v/>
      </c>
      <c r="F443" s="132" t="str">
        <f t="shared" ca="1" si="64"/>
        <v/>
      </c>
      <c r="G443" s="133" t="str">
        <f t="shared" ca="1" si="65"/>
        <v/>
      </c>
      <c r="H443" s="133" t="str">
        <f ca="1">IF(OR($M443="国保連へ申請",$M443="都道府県へ直接申請"),IF(K443&gt;0,総括表!$E$14,""),"")</f>
        <v/>
      </c>
      <c r="I443" s="134" t="str">
        <f t="shared" ca="1" si="66"/>
        <v/>
      </c>
      <c r="J443" s="134" t="str">
        <f t="shared" ca="1" si="67"/>
        <v/>
      </c>
      <c r="K443" s="135" t="str">
        <f t="shared" ca="1" si="68"/>
        <v/>
      </c>
      <c r="L443" s="166"/>
      <c r="M443" s="157" t="str">
        <f t="shared" ca="1" si="69"/>
        <v/>
      </c>
    </row>
    <row r="444" spans="2:13" ht="22.5" customHeight="1">
      <c r="B444" s="131">
        <f t="shared" si="60"/>
        <v>441</v>
      </c>
      <c r="C444" s="132" t="str">
        <f t="shared" ca="1" si="61"/>
        <v/>
      </c>
      <c r="D444" s="132" t="str">
        <f t="shared" ca="1" si="62"/>
        <v/>
      </c>
      <c r="E444" s="132" t="str">
        <f t="shared" ca="1" si="63"/>
        <v/>
      </c>
      <c r="F444" s="132" t="str">
        <f t="shared" ca="1" si="64"/>
        <v/>
      </c>
      <c r="G444" s="133" t="str">
        <f t="shared" ca="1" si="65"/>
        <v/>
      </c>
      <c r="H444" s="133" t="str">
        <f ca="1">IF(OR($M444="国保連へ申請",$M444="都道府県へ直接申請"),IF(K444&gt;0,総括表!$E$14,""),"")</f>
        <v/>
      </c>
      <c r="I444" s="134" t="str">
        <f t="shared" ca="1" si="66"/>
        <v/>
      </c>
      <c r="J444" s="134" t="str">
        <f t="shared" ca="1" si="67"/>
        <v/>
      </c>
      <c r="K444" s="135" t="str">
        <f t="shared" ca="1" si="68"/>
        <v/>
      </c>
      <c r="L444" s="166"/>
      <c r="M444" s="157" t="str">
        <f t="shared" ca="1" si="69"/>
        <v/>
      </c>
    </row>
    <row r="445" spans="2:13" ht="22.5" customHeight="1">
      <c r="B445" s="131">
        <f t="shared" si="60"/>
        <v>442</v>
      </c>
      <c r="C445" s="132" t="str">
        <f t="shared" ca="1" si="61"/>
        <v/>
      </c>
      <c r="D445" s="132" t="str">
        <f t="shared" ca="1" si="62"/>
        <v/>
      </c>
      <c r="E445" s="132" t="str">
        <f t="shared" ca="1" si="63"/>
        <v/>
      </c>
      <c r="F445" s="132" t="str">
        <f t="shared" ca="1" si="64"/>
        <v/>
      </c>
      <c r="G445" s="133" t="str">
        <f t="shared" ca="1" si="65"/>
        <v/>
      </c>
      <c r="H445" s="133" t="str">
        <f ca="1">IF(OR($M445="国保連へ申請",$M445="都道府県へ直接申請"),IF(K445&gt;0,総括表!$E$14,""),"")</f>
        <v/>
      </c>
      <c r="I445" s="134" t="str">
        <f t="shared" ca="1" si="66"/>
        <v/>
      </c>
      <c r="J445" s="134" t="str">
        <f t="shared" ca="1" si="67"/>
        <v/>
      </c>
      <c r="K445" s="135" t="str">
        <f t="shared" ca="1" si="68"/>
        <v/>
      </c>
      <c r="L445" s="166"/>
      <c r="M445" s="157" t="str">
        <f t="shared" ca="1" si="69"/>
        <v/>
      </c>
    </row>
    <row r="446" spans="2:13" ht="22.5" customHeight="1">
      <c r="B446" s="131">
        <f t="shared" si="60"/>
        <v>443</v>
      </c>
      <c r="C446" s="132" t="str">
        <f t="shared" ca="1" si="61"/>
        <v/>
      </c>
      <c r="D446" s="132" t="str">
        <f t="shared" ca="1" si="62"/>
        <v/>
      </c>
      <c r="E446" s="132" t="str">
        <f t="shared" ca="1" si="63"/>
        <v/>
      </c>
      <c r="F446" s="132" t="str">
        <f t="shared" ca="1" si="64"/>
        <v/>
      </c>
      <c r="G446" s="133" t="str">
        <f t="shared" ca="1" si="65"/>
        <v/>
      </c>
      <c r="H446" s="133" t="str">
        <f ca="1">IF(OR($M446="国保連へ申請",$M446="都道府県へ直接申請"),IF(K446&gt;0,総括表!$E$14,""),"")</f>
        <v/>
      </c>
      <c r="I446" s="134" t="str">
        <f t="shared" ca="1" si="66"/>
        <v/>
      </c>
      <c r="J446" s="134" t="str">
        <f t="shared" ca="1" si="67"/>
        <v/>
      </c>
      <c r="K446" s="135" t="str">
        <f t="shared" ca="1" si="68"/>
        <v/>
      </c>
      <c r="L446" s="166"/>
      <c r="M446" s="157" t="str">
        <f t="shared" ca="1" si="69"/>
        <v/>
      </c>
    </row>
    <row r="447" spans="2:13" ht="22.5" customHeight="1">
      <c r="B447" s="131">
        <f t="shared" si="60"/>
        <v>444</v>
      </c>
      <c r="C447" s="132" t="str">
        <f t="shared" ca="1" si="61"/>
        <v/>
      </c>
      <c r="D447" s="132" t="str">
        <f t="shared" ca="1" si="62"/>
        <v/>
      </c>
      <c r="E447" s="132" t="str">
        <f t="shared" ca="1" si="63"/>
        <v/>
      </c>
      <c r="F447" s="132" t="str">
        <f t="shared" ca="1" si="64"/>
        <v/>
      </c>
      <c r="G447" s="133" t="str">
        <f t="shared" ca="1" si="65"/>
        <v/>
      </c>
      <c r="H447" s="133" t="str">
        <f ca="1">IF(OR($M447="国保連へ申請",$M447="都道府県へ直接申請"),IF(K447&gt;0,総括表!$E$14,""),"")</f>
        <v/>
      </c>
      <c r="I447" s="134" t="str">
        <f t="shared" ca="1" si="66"/>
        <v/>
      </c>
      <c r="J447" s="134" t="str">
        <f t="shared" ca="1" si="67"/>
        <v/>
      </c>
      <c r="K447" s="135" t="str">
        <f t="shared" ca="1" si="68"/>
        <v/>
      </c>
      <c r="L447" s="166"/>
      <c r="M447" s="157" t="str">
        <f t="shared" ca="1" si="69"/>
        <v/>
      </c>
    </row>
    <row r="448" spans="2:13" ht="22.5" customHeight="1">
      <c r="B448" s="131">
        <f t="shared" si="60"/>
        <v>445</v>
      </c>
      <c r="C448" s="132" t="str">
        <f t="shared" ca="1" si="61"/>
        <v/>
      </c>
      <c r="D448" s="132" t="str">
        <f t="shared" ca="1" si="62"/>
        <v/>
      </c>
      <c r="E448" s="132" t="str">
        <f t="shared" ca="1" si="63"/>
        <v/>
      </c>
      <c r="F448" s="132" t="str">
        <f t="shared" ca="1" si="64"/>
        <v/>
      </c>
      <c r="G448" s="133" t="str">
        <f t="shared" ca="1" si="65"/>
        <v/>
      </c>
      <c r="H448" s="133" t="str">
        <f ca="1">IF(OR($M448="国保連へ申請",$M448="都道府県へ直接申請"),IF(K448&gt;0,総括表!$E$14,""),"")</f>
        <v/>
      </c>
      <c r="I448" s="134" t="str">
        <f t="shared" ca="1" si="66"/>
        <v/>
      </c>
      <c r="J448" s="134" t="str">
        <f t="shared" ca="1" si="67"/>
        <v/>
      </c>
      <c r="K448" s="135" t="str">
        <f t="shared" ca="1" si="68"/>
        <v/>
      </c>
      <c r="L448" s="166"/>
      <c r="M448" s="157" t="str">
        <f t="shared" ca="1" si="69"/>
        <v/>
      </c>
    </row>
    <row r="449" spans="2:13" ht="22.5" customHeight="1">
      <c r="B449" s="131">
        <f t="shared" si="60"/>
        <v>446</v>
      </c>
      <c r="C449" s="132" t="str">
        <f t="shared" ca="1" si="61"/>
        <v/>
      </c>
      <c r="D449" s="132" t="str">
        <f t="shared" ca="1" si="62"/>
        <v/>
      </c>
      <c r="E449" s="132" t="str">
        <f t="shared" ca="1" si="63"/>
        <v/>
      </c>
      <c r="F449" s="132" t="str">
        <f t="shared" ca="1" si="64"/>
        <v/>
      </c>
      <c r="G449" s="133" t="str">
        <f t="shared" ca="1" si="65"/>
        <v/>
      </c>
      <c r="H449" s="133" t="str">
        <f ca="1">IF(OR($M449="国保連へ申請",$M449="都道府県へ直接申請"),IF(K449&gt;0,総括表!$E$14,""),"")</f>
        <v/>
      </c>
      <c r="I449" s="134" t="str">
        <f t="shared" ca="1" si="66"/>
        <v/>
      </c>
      <c r="J449" s="134" t="str">
        <f t="shared" ca="1" si="67"/>
        <v/>
      </c>
      <c r="K449" s="135" t="str">
        <f t="shared" ca="1" si="68"/>
        <v/>
      </c>
      <c r="L449" s="166"/>
      <c r="M449" s="157" t="str">
        <f t="shared" ca="1" si="69"/>
        <v/>
      </c>
    </row>
    <row r="450" spans="2:13" ht="22.5" customHeight="1">
      <c r="B450" s="131">
        <f t="shared" si="60"/>
        <v>447</v>
      </c>
      <c r="C450" s="132" t="str">
        <f t="shared" ca="1" si="61"/>
        <v/>
      </c>
      <c r="D450" s="132" t="str">
        <f t="shared" ca="1" si="62"/>
        <v/>
      </c>
      <c r="E450" s="132" t="str">
        <f t="shared" ca="1" si="63"/>
        <v/>
      </c>
      <c r="F450" s="132" t="str">
        <f t="shared" ca="1" si="64"/>
        <v/>
      </c>
      <c r="G450" s="133" t="str">
        <f t="shared" ca="1" si="65"/>
        <v/>
      </c>
      <c r="H450" s="133" t="str">
        <f ca="1">IF(OR($M450="国保連へ申請",$M450="都道府県へ直接申請"),IF(K450&gt;0,総括表!$E$14,""),"")</f>
        <v/>
      </c>
      <c r="I450" s="134" t="str">
        <f t="shared" ca="1" si="66"/>
        <v/>
      </c>
      <c r="J450" s="134" t="str">
        <f t="shared" ca="1" si="67"/>
        <v/>
      </c>
      <c r="K450" s="135" t="str">
        <f t="shared" ca="1" si="68"/>
        <v/>
      </c>
      <c r="L450" s="166"/>
      <c r="M450" s="157" t="str">
        <f t="shared" ca="1" si="69"/>
        <v/>
      </c>
    </row>
    <row r="451" spans="2:13" ht="22.5" customHeight="1">
      <c r="B451" s="131">
        <f t="shared" si="60"/>
        <v>448</v>
      </c>
      <c r="C451" s="132" t="str">
        <f t="shared" ca="1" si="61"/>
        <v/>
      </c>
      <c r="D451" s="132" t="str">
        <f t="shared" ca="1" si="62"/>
        <v/>
      </c>
      <c r="E451" s="132" t="str">
        <f t="shared" ca="1" si="63"/>
        <v/>
      </c>
      <c r="F451" s="132" t="str">
        <f t="shared" ca="1" si="64"/>
        <v/>
      </c>
      <c r="G451" s="133" t="str">
        <f t="shared" ca="1" si="65"/>
        <v/>
      </c>
      <c r="H451" s="133" t="str">
        <f ca="1">IF(OR($M451="国保連へ申請",$M451="都道府県へ直接申請"),IF(K451&gt;0,総括表!$E$14,""),"")</f>
        <v/>
      </c>
      <c r="I451" s="134" t="str">
        <f t="shared" ca="1" si="66"/>
        <v/>
      </c>
      <c r="J451" s="134" t="str">
        <f t="shared" ca="1" si="67"/>
        <v/>
      </c>
      <c r="K451" s="135" t="str">
        <f t="shared" ca="1" si="68"/>
        <v/>
      </c>
      <c r="L451" s="166"/>
      <c r="M451" s="157" t="str">
        <f t="shared" ca="1" si="69"/>
        <v/>
      </c>
    </row>
    <row r="452" spans="2:13" ht="22.5" customHeight="1">
      <c r="B452" s="131">
        <f t="shared" si="60"/>
        <v>449</v>
      </c>
      <c r="C452" s="132" t="str">
        <f t="shared" ca="1" si="61"/>
        <v/>
      </c>
      <c r="D452" s="132" t="str">
        <f t="shared" ca="1" si="62"/>
        <v/>
      </c>
      <c r="E452" s="132" t="str">
        <f t="shared" ca="1" si="63"/>
        <v/>
      </c>
      <c r="F452" s="132" t="str">
        <f t="shared" ca="1" si="64"/>
        <v/>
      </c>
      <c r="G452" s="133" t="str">
        <f t="shared" ca="1" si="65"/>
        <v/>
      </c>
      <c r="H452" s="133" t="str">
        <f ca="1">IF(OR($M452="国保連へ申請",$M452="都道府県へ直接申請"),IF(K452&gt;0,総括表!$E$14,""),"")</f>
        <v/>
      </c>
      <c r="I452" s="134" t="str">
        <f t="shared" ca="1" si="66"/>
        <v/>
      </c>
      <c r="J452" s="134" t="str">
        <f t="shared" ca="1" si="67"/>
        <v/>
      </c>
      <c r="K452" s="135" t="str">
        <f t="shared" ca="1" si="68"/>
        <v/>
      </c>
      <c r="L452" s="166"/>
      <c r="M452" s="157" t="str">
        <f t="shared" ca="1" si="69"/>
        <v/>
      </c>
    </row>
    <row r="453" spans="2:13" ht="22.5" customHeight="1">
      <c r="B453" s="131">
        <f t="shared" ref="B453:B503" si="70">ROW()-3</f>
        <v>450</v>
      </c>
      <c r="C453" s="132" t="str">
        <f t="shared" ref="C453:C503" ca="1" si="71">IF(OR($M453="国保連へ申請",$M453="都道府県へ直接申請"),IFERROR(INDIRECT("個票"&amp;$B453&amp;"！$L$4"),""),"")</f>
        <v/>
      </c>
      <c r="D453" s="132" t="str">
        <f t="shared" ref="D453:D503" ca="1" si="72">IF(OR($M453="国保連へ申請",$M453="都道府県へ直接申請"),IFERROR(ASC(INDIRECT("個票"&amp;$B453&amp;"！$AG$4")),""),"")</f>
        <v/>
      </c>
      <c r="E453" s="132" t="str">
        <f t="shared" ref="E453:E503" ca="1" si="73">IF(OR($M453="国保連へ申請",$M453="都道府県へ直接申請"),IFERROR(INDIRECT("個票"&amp;$B453&amp;"！$L$5"),""),"")</f>
        <v/>
      </c>
      <c r="F453" s="132" t="str">
        <f t="shared" ref="F453:F503" ca="1" si="74">IF(OR($M453="国保連へ申請",$M453="都道府県へ直接申請"),IFERROR(INDIRECT("個票"&amp;$B453&amp;"！$S$8"),""),"")</f>
        <v/>
      </c>
      <c r="G453" s="133" t="str">
        <f t="shared" ref="G453:G503" ca="1" si="75">IF(OR($M453="国保連へ申請",$M453="都道府県へ直接申請"),IFERROR(INDIRECT("個票"&amp;$B453&amp;"！$L$7"),""),"")</f>
        <v/>
      </c>
      <c r="H453" s="133" t="str">
        <f ca="1">IF(OR($M453="国保連へ申請",$M453="都道府県へ直接申請"),IF(K453&gt;0,総括表!$E$14,""),"")</f>
        <v/>
      </c>
      <c r="I453" s="134" t="str">
        <f t="shared" ref="I453:I503" ca="1" si="76">IF(OR($M453="国保連へ申請",$M453="都道府県へ直接申請"),IF(J453&lt;&gt;0,IFERROR(INDIRECT("個票"&amp;$B453&amp;"！$AA$11"),""),0),"")</f>
        <v/>
      </c>
      <c r="J453" s="134" t="str">
        <f t="shared" ref="J453:J503" ca="1" si="77">IF(OR($M453="国保連へ申請",$M453="都道府県へ直接申請"),IFERROR(INDIRECT("個票"&amp;$B453&amp;"！$AI$11"),""),"")</f>
        <v/>
      </c>
      <c r="K453" s="135" t="str">
        <f t="shared" ref="K453:K503" ca="1" si="78">IF(OR($M453="国保連へ申請",$M453="都道府県へ直接申請"),MIN(I453:J453),"")</f>
        <v/>
      </c>
      <c r="L453" s="166"/>
      <c r="M453" s="157" t="str">
        <f t="shared" ca="1" si="69"/>
        <v/>
      </c>
    </row>
    <row r="454" spans="2:13" ht="22.5" customHeight="1">
      <c r="B454" s="131">
        <f t="shared" si="70"/>
        <v>451</v>
      </c>
      <c r="C454" s="132" t="str">
        <f t="shared" ca="1" si="71"/>
        <v/>
      </c>
      <c r="D454" s="132" t="str">
        <f t="shared" ca="1" si="72"/>
        <v/>
      </c>
      <c r="E454" s="132" t="str">
        <f t="shared" ca="1" si="73"/>
        <v/>
      </c>
      <c r="F454" s="132" t="str">
        <f t="shared" ca="1" si="74"/>
        <v/>
      </c>
      <c r="G454" s="133" t="str">
        <f t="shared" ca="1" si="75"/>
        <v/>
      </c>
      <c r="H454" s="133" t="str">
        <f ca="1">IF(OR($M454="国保連へ申請",$M454="都道府県へ直接申請"),IF(K454&gt;0,総括表!$E$14,""),"")</f>
        <v/>
      </c>
      <c r="I454" s="134" t="str">
        <f t="shared" ca="1" si="76"/>
        <v/>
      </c>
      <c r="J454" s="134" t="str">
        <f t="shared" ca="1" si="77"/>
        <v/>
      </c>
      <c r="K454" s="135" t="str">
        <f t="shared" ca="1" si="78"/>
        <v/>
      </c>
      <c r="L454" s="166"/>
      <c r="M454" s="157" t="str">
        <f t="shared" ref="M454:M503" ca="1" si="79">IFERROR(INDIRECT("個票"&amp;$B454&amp;"！$AP$36"),"")</f>
        <v/>
      </c>
    </row>
    <row r="455" spans="2:13" ht="22.5" customHeight="1">
      <c r="B455" s="131">
        <f t="shared" si="70"/>
        <v>452</v>
      </c>
      <c r="C455" s="132" t="str">
        <f t="shared" ca="1" si="71"/>
        <v/>
      </c>
      <c r="D455" s="132" t="str">
        <f t="shared" ca="1" si="72"/>
        <v/>
      </c>
      <c r="E455" s="132" t="str">
        <f t="shared" ca="1" si="73"/>
        <v/>
      </c>
      <c r="F455" s="132" t="str">
        <f t="shared" ca="1" si="74"/>
        <v/>
      </c>
      <c r="G455" s="133" t="str">
        <f t="shared" ca="1" si="75"/>
        <v/>
      </c>
      <c r="H455" s="133" t="str">
        <f ca="1">IF(OR($M455="国保連へ申請",$M455="都道府県へ直接申請"),IF(K455&gt;0,総括表!$E$14,""),"")</f>
        <v/>
      </c>
      <c r="I455" s="134" t="str">
        <f t="shared" ca="1" si="76"/>
        <v/>
      </c>
      <c r="J455" s="134" t="str">
        <f t="shared" ca="1" si="77"/>
        <v/>
      </c>
      <c r="K455" s="135" t="str">
        <f t="shared" ca="1" si="78"/>
        <v/>
      </c>
      <c r="L455" s="166"/>
      <c r="M455" s="157" t="str">
        <f t="shared" ca="1" si="79"/>
        <v/>
      </c>
    </row>
    <row r="456" spans="2:13" ht="22.5" customHeight="1">
      <c r="B456" s="131">
        <f t="shared" si="70"/>
        <v>453</v>
      </c>
      <c r="C456" s="132" t="str">
        <f t="shared" ca="1" si="71"/>
        <v/>
      </c>
      <c r="D456" s="132" t="str">
        <f t="shared" ca="1" si="72"/>
        <v/>
      </c>
      <c r="E456" s="132" t="str">
        <f t="shared" ca="1" si="73"/>
        <v/>
      </c>
      <c r="F456" s="132" t="str">
        <f t="shared" ca="1" si="74"/>
        <v/>
      </c>
      <c r="G456" s="133" t="str">
        <f t="shared" ca="1" si="75"/>
        <v/>
      </c>
      <c r="H456" s="133" t="str">
        <f ca="1">IF(OR($M456="国保連へ申請",$M456="都道府県へ直接申請"),IF(K456&gt;0,総括表!$E$14,""),"")</f>
        <v/>
      </c>
      <c r="I456" s="134" t="str">
        <f t="shared" ca="1" si="76"/>
        <v/>
      </c>
      <c r="J456" s="134" t="str">
        <f t="shared" ca="1" si="77"/>
        <v/>
      </c>
      <c r="K456" s="135" t="str">
        <f t="shared" ca="1" si="78"/>
        <v/>
      </c>
      <c r="L456" s="166"/>
      <c r="M456" s="157" t="str">
        <f t="shared" ca="1" si="79"/>
        <v/>
      </c>
    </row>
    <row r="457" spans="2:13" ht="22.5" customHeight="1">
      <c r="B457" s="131">
        <f t="shared" si="70"/>
        <v>454</v>
      </c>
      <c r="C457" s="132" t="str">
        <f t="shared" ca="1" si="71"/>
        <v/>
      </c>
      <c r="D457" s="132" t="str">
        <f t="shared" ca="1" si="72"/>
        <v/>
      </c>
      <c r="E457" s="132" t="str">
        <f t="shared" ca="1" si="73"/>
        <v/>
      </c>
      <c r="F457" s="132" t="str">
        <f t="shared" ca="1" si="74"/>
        <v/>
      </c>
      <c r="G457" s="133" t="str">
        <f t="shared" ca="1" si="75"/>
        <v/>
      </c>
      <c r="H457" s="133" t="str">
        <f ca="1">IF(OR($M457="国保連へ申請",$M457="都道府県へ直接申請"),IF(K457&gt;0,総括表!$E$14,""),"")</f>
        <v/>
      </c>
      <c r="I457" s="134" t="str">
        <f t="shared" ca="1" si="76"/>
        <v/>
      </c>
      <c r="J457" s="134" t="str">
        <f t="shared" ca="1" si="77"/>
        <v/>
      </c>
      <c r="K457" s="135" t="str">
        <f t="shared" ca="1" si="78"/>
        <v/>
      </c>
      <c r="L457" s="166"/>
      <c r="M457" s="157" t="str">
        <f t="shared" ca="1" si="79"/>
        <v/>
      </c>
    </row>
    <row r="458" spans="2:13" ht="22.5" customHeight="1">
      <c r="B458" s="131">
        <f t="shared" si="70"/>
        <v>455</v>
      </c>
      <c r="C458" s="132" t="str">
        <f t="shared" ca="1" si="71"/>
        <v/>
      </c>
      <c r="D458" s="132" t="str">
        <f t="shared" ca="1" si="72"/>
        <v/>
      </c>
      <c r="E458" s="132" t="str">
        <f t="shared" ca="1" si="73"/>
        <v/>
      </c>
      <c r="F458" s="132" t="str">
        <f t="shared" ca="1" si="74"/>
        <v/>
      </c>
      <c r="G458" s="133" t="str">
        <f t="shared" ca="1" si="75"/>
        <v/>
      </c>
      <c r="H458" s="133" t="str">
        <f ca="1">IF(OR($M458="国保連へ申請",$M458="都道府県へ直接申請"),IF(K458&gt;0,総括表!$E$14,""),"")</f>
        <v/>
      </c>
      <c r="I458" s="134" t="str">
        <f t="shared" ca="1" si="76"/>
        <v/>
      </c>
      <c r="J458" s="134" t="str">
        <f t="shared" ca="1" si="77"/>
        <v/>
      </c>
      <c r="K458" s="135" t="str">
        <f t="shared" ca="1" si="78"/>
        <v/>
      </c>
      <c r="L458" s="166"/>
      <c r="M458" s="157" t="str">
        <f t="shared" ca="1" si="79"/>
        <v/>
      </c>
    </row>
    <row r="459" spans="2:13" ht="22.5" customHeight="1">
      <c r="B459" s="131">
        <f t="shared" si="70"/>
        <v>456</v>
      </c>
      <c r="C459" s="132" t="str">
        <f t="shared" ca="1" si="71"/>
        <v/>
      </c>
      <c r="D459" s="132" t="str">
        <f t="shared" ca="1" si="72"/>
        <v/>
      </c>
      <c r="E459" s="132" t="str">
        <f t="shared" ca="1" si="73"/>
        <v/>
      </c>
      <c r="F459" s="132" t="str">
        <f t="shared" ca="1" si="74"/>
        <v/>
      </c>
      <c r="G459" s="133" t="str">
        <f t="shared" ca="1" si="75"/>
        <v/>
      </c>
      <c r="H459" s="133" t="str">
        <f ca="1">IF(OR($M459="国保連へ申請",$M459="都道府県へ直接申請"),IF(K459&gt;0,総括表!$E$14,""),"")</f>
        <v/>
      </c>
      <c r="I459" s="134" t="str">
        <f t="shared" ca="1" si="76"/>
        <v/>
      </c>
      <c r="J459" s="134" t="str">
        <f t="shared" ca="1" si="77"/>
        <v/>
      </c>
      <c r="K459" s="135" t="str">
        <f t="shared" ca="1" si="78"/>
        <v/>
      </c>
      <c r="L459" s="166"/>
      <c r="M459" s="157" t="str">
        <f t="shared" ca="1" si="79"/>
        <v/>
      </c>
    </row>
    <row r="460" spans="2:13" ht="22.5" customHeight="1">
      <c r="B460" s="131">
        <f t="shared" si="70"/>
        <v>457</v>
      </c>
      <c r="C460" s="132" t="str">
        <f t="shared" ca="1" si="71"/>
        <v/>
      </c>
      <c r="D460" s="132" t="str">
        <f t="shared" ca="1" si="72"/>
        <v/>
      </c>
      <c r="E460" s="132" t="str">
        <f t="shared" ca="1" si="73"/>
        <v/>
      </c>
      <c r="F460" s="132" t="str">
        <f t="shared" ca="1" si="74"/>
        <v/>
      </c>
      <c r="G460" s="133" t="str">
        <f t="shared" ca="1" si="75"/>
        <v/>
      </c>
      <c r="H460" s="133" t="str">
        <f ca="1">IF(OR($M460="国保連へ申請",$M460="都道府県へ直接申請"),IF(K460&gt;0,総括表!$E$14,""),"")</f>
        <v/>
      </c>
      <c r="I460" s="134" t="str">
        <f t="shared" ca="1" si="76"/>
        <v/>
      </c>
      <c r="J460" s="134" t="str">
        <f t="shared" ca="1" si="77"/>
        <v/>
      </c>
      <c r="K460" s="135" t="str">
        <f t="shared" ca="1" si="78"/>
        <v/>
      </c>
      <c r="L460" s="166"/>
      <c r="M460" s="157" t="str">
        <f t="shared" ca="1" si="79"/>
        <v/>
      </c>
    </row>
    <row r="461" spans="2:13" ht="22.5" customHeight="1">
      <c r="B461" s="131">
        <f t="shared" si="70"/>
        <v>458</v>
      </c>
      <c r="C461" s="132" t="str">
        <f t="shared" ca="1" si="71"/>
        <v/>
      </c>
      <c r="D461" s="132" t="str">
        <f t="shared" ca="1" si="72"/>
        <v/>
      </c>
      <c r="E461" s="132" t="str">
        <f t="shared" ca="1" si="73"/>
        <v/>
      </c>
      <c r="F461" s="132" t="str">
        <f t="shared" ca="1" si="74"/>
        <v/>
      </c>
      <c r="G461" s="133" t="str">
        <f t="shared" ca="1" si="75"/>
        <v/>
      </c>
      <c r="H461" s="133" t="str">
        <f ca="1">IF(OR($M461="国保連へ申請",$M461="都道府県へ直接申請"),IF(K461&gt;0,総括表!$E$14,""),"")</f>
        <v/>
      </c>
      <c r="I461" s="134" t="str">
        <f t="shared" ca="1" si="76"/>
        <v/>
      </c>
      <c r="J461" s="134" t="str">
        <f t="shared" ca="1" si="77"/>
        <v/>
      </c>
      <c r="K461" s="135" t="str">
        <f t="shared" ca="1" si="78"/>
        <v/>
      </c>
      <c r="L461" s="166"/>
      <c r="M461" s="157" t="str">
        <f t="shared" ca="1" si="79"/>
        <v/>
      </c>
    </row>
    <row r="462" spans="2:13" ht="22.5" customHeight="1">
      <c r="B462" s="131">
        <f t="shared" si="70"/>
        <v>459</v>
      </c>
      <c r="C462" s="132" t="str">
        <f t="shared" ca="1" si="71"/>
        <v/>
      </c>
      <c r="D462" s="132" t="str">
        <f t="shared" ca="1" si="72"/>
        <v/>
      </c>
      <c r="E462" s="132" t="str">
        <f t="shared" ca="1" si="73"/>
        <v/>
      </c>
      <c r="F462" s="132" t="str">
        <f t="shared" ca="1" si="74"/>
        <v/>
      </c>
      <c r="G462" s="133" t="str">
        <f t="shared" ca="1" si="75"/>
        <v/>
      </c>
      <c r="H462" s="133" t="str">
        <f ca="1">IF(OR($M462="国保連へ申請",$M462="都道府県へ直接申請"),IF(K462&gt;0,総括表!$E$14,""),"")</f>
        <v/>
      </c>
      <c r="I462" s="134" t="str">
        <f t="shared" ca="1" si="76"/>
        <v/>
      </c>
      <c r="J462" s="134" t="str">
        <f t="shared" ca="1" si="77"/>
        <v/>
      </c>
      <c r="K462" s="135" t="str">
        <f t="shared" ca="1" si="78"/>
        <v/>
      </c>
      <c r="L462" s="166"/>
      <c r="M462" s="157" t="str">
        <f t="shared" ca="1" si="79"/>
        <v/>
      </c>
    </row>
    <row r="463" spans="2:13" ht="22.5" customHeight="1">
      <c r="B463" s="131">
        <f t="shared" si="70"/>
        <v>460</v>
      </c>
      <c r="C463" s="132" t="str">
        <f t="shared" ca="1" si="71"/>
        <v/>
      </c>
      <c r="D463" s="132" t="str">
        <f t="shared" ca="1" si="72"/>
        <v/>
      </c>
      <c r="E463" s="132" t="str">
        <f t="shared" ca="1" si="73"/>
        <v/>
      </c>
      <c r="F463" s="132" t="str">
        <f t="shared" ca="1" si="74"/>
        <v/>
      </c>
      <c r="G463" s="133" t="str">
        <f t="shared" ca="1" si="75"/>
        <v/>
      </c>
      <c r="H463" s="133" t="str">
        <f ca="1">IF(OR($M463="国保連へ申請",$M463="都道府県へ直接申請"),IF(K463&gt;0,総括表!$E$14,""),"")</f>
        <v/>
      </c>
      <c r="I463" s="134" t="str">
        <f t="shared" ca="1" si="76"/>
        <v/>
      </c>
      <c r="J463" s="134" t="str">
        <f t="shared" ca="1" si="77"/>
        <v/>
      </c>
      <c r="K463" s="135" t="str">
        <f t="shared" ca="1" si="78"/>
        <v/>
      </c>
      <c r="L463" s="166"/>
      <c r="M463" s="157" t="str">
        <f t="shared" ca="1" si="79"/>
        <v/>
      </c>
    </row>
    <row r="464" spans="2:13" ht="22.5" customHeight="1">
      <c r="B464" s="131">
        <f t="shared" si="70"/>
        <v>461</v>
      </c>
      <c r="C464" s="132" t="str">
        <f t="shared" ca="1" si="71"/>
        <v/>
      </c>
      <c r="D464" s="132" t="str">
        <f t="shared" ca="1" si="72"/>
        <v/>
      </c>
      <c r="E464" s="132" t="str">
        <f t="shared" ca="1" si="73"/>
        <v/>
      </c>
      <c r="F464" s="132" t="str">
        <f t="shared" ca="1" si="74"/>
        <v/>
      </c>
      <c r="G464" s="133" t="str">
        <f t="shared" ca="1" si="75"/>
        <v/>
      </c>
      <c r="H464" s="133" t="str">
        <f ca="1">IF(OR($M464="国保連へ申請",$M464="都道府県へ直接申請"),IF(K464&gt;0,総括表!$E$14,""),"")</f>
        <v/>
      </c>
      <c r="I464" s="134" t="str">
        <f t="shared" ca="1" si="76"/>
        <v/>
      </c>
      <c r="J464" s="134" t="str">
        <f t="shared" ca="1" si="77"/>
        <v/>
      </c>
      <c r="K464" s="135" t="str">
        <f t="shared" ca="1" si="78"/>
        <v/>
      </c>
      <c r="L464" s="166"/>
      <c r="M464" s="157" t="str">
        <f t="shared" ca="1" si="79"/>
        <v/>
      </c>
    </row>
    <row r="465" spans="2:13" ht="22.5" customHeight="1">
      <c r="B465" s="131">
        <f t="shared" si="70"/>
        <v>462</v>
      </c>
      <c r="C465" s="132" t="str">
        <f t="shared" ca="1" si="71"/>
        <v/>
      </c>
      <c r="D465" s="132" t="str">
        <f t="shared" ca="1" si="72"/>
        <v/>
      </c>
      <c r="E465" s="132" t="str">
        <f t="shared" ca="1" si="73"/>
        <v/>
      </c>
      <c r="F465" s="132" t="str">
        <f t="shared" ca="1" si="74"/>
        <v/>
      </c>
      <c r="G465" s="133" t="str">
        <f t="shared" ca="1" si="75"/>
        <v/>
      </c>
      <c r="H465" s="133" t="str">
        <f ca="1">IF(OR($M465="国保連へ申請",$M465="都道府県へ直接申請"),IF(K465&gt;0,総括表!$E$14,""),"")</f>
        <v/>
      </c>
      <c r="I465" s="134" t="str">
        <f t="shared" ca="1" si="76"/>
        <v/>
      </c>
      <c r="J465" s="134" t="str">
        <f t="shared" ca="1" si="77"/>
        <v/>
      </c>
      <c r="K465" s="135" t="str">
        <f t="shared" ca="1" si="78"/>
        <v/>
      </c>
      <c r="L465" s="166"/>
      <c r="M465" s="157" t="str">
        <f t="shared" ca="1" si="79"/>
        <v/>
      </c>
    </row>
    <row r="466" spans="2:13" ht="22.5" customHeight="1">
      <c r="B466" s="131">
        <f t="shared" si="70"/>
        <v>463</v>
      </c>
      <c r="C466" s="132" t="str">
        <f t="shared" ca="1" si="71"/>
        <v/>
      </c>
      <c r="D466" s="132" t="str">
        <f t="shared" ca="1" si="72"/>
        <v/>
      </c>
      <c r="E466" s="132" t="str">
        <f t="shared" ca="1" si="73"/>
        <v/>
      </c>
      <c r="F466" s="132" t="str">
        <f t="shared" ca="1" si="74"/>
        <v/>
      </c>
      <c r="G466" s="133" t="str">
        <f t="shared" ca="1" si="75"/>
        <v/>
      </c>
      <c r="H466" s="133" t="str">
        <f ca="1">IF(OR($M466="国保連へ申請",$M466="都道府県へ直接申請"),IF(K466&gt;0,総括表!$E$14,""),"")</f>
        <v/>
      </c>
      <c r="I466" s="134" t="str">
        <f t="shared" ca="1" si="76"/>
        <v/>
      </c>
      <c r="J466" s="134" t="str">
        <f t="shared" ca="1" si="77"/>
        <v/>
      </c>
      <c r="K466" s="135" t="str">
        <f t="shared" ca="1" si="78"/>
        <v/>
      </c>
      <c r="L466" s="166"/>
      <c r="M466" s="157" t="str">
        <f t="shared" ca="1" si="79"/>
        <v/>
      </c>
    </row>
    <row r="467" spans="2:13" ht="22.5" customHeight="1">
      <c r="B467" s="131">
        <f t="shared" si="70"/>
        <v>464</v>
      </c>
      <c r="C467" s="132" t="str">
        <f t="shared" ca="1" si="71"/>
        <v/>
      </c>
      <c r="D467" s="132" t="str">
        <f t="shared" ca="1" si="72"/>
        <v/>
      </c>
      <c r="E467" s="132" t="str">
        <f t="shared" ca="1" si="73"/>
        <v/>
      </c>
      <c r="F467" s="132" t="str">
        <f t="shared" ca="1" si="74"/>
        <v/>
      </c>
      <c r="G467" s="133" t="str">
        <f t="shared" ca="1" si="75"/>
        <v/>
      </c>
      <c r="H467" s="133" t="str">
        <f ca="1">IF(OR($M467="国保連へ申請",$M467="都道府県へ直接申請"),IF(K467&gt;0,総括表!$E$14,""),"")</f>
        <v/>
      </c>
      <c r="I467" s="134" t="str">
        <f t="shared" ca="1" si="76"/>
        <v/>
      </c>
      <c r="J467" s="134" t="str">
        <f t="shared" ca="1" si="77"/>
        <v/>
      </c>
      <c r="K467" s="135" t="str">
        <f t="shared" ca="1" si="78"/>
        <v/>
      </c>
      <c r="L467" s="166"/>
      <c r="M467" s="157" t="str">
        <f t="shared" ca="1" si="79"/>
        <v/>
      </c>
    </row>
    <row r="468" spans="2:13" ht="22.5" customHeight="1">
      <c r="B468" s="131">
        <f t="shared" si="70"/>
        <v>465</v>
      </c>
      <c r="C468" s="132" t="str">
        <f t="shared" ca="1" si="71"/>
        <v/>
      </c>
      <c r="D468" s="132" t="str">
        <f t="shared" ca="1" si="72"/>
        <v/>
      </c>
      <c r="E468" s="132" t="str">
        <f t="shared" ca="1" si="73"/>
        <v/>
      </c>
      <c r="F468" s="132" t="str">
        <f t="shared" ca="1" si="74"/>
        <v/>
      </c>
      <c r="G468" s="133" t="str">
        <f t="shared" ca="1" si="75"/>
        <v/>
      </c>
      <c r="H468" s="133" t="str">
        <f ca="1">IF(OR($M468="国保連へ申請",$M468="都道府県へ直接申請"),IF(K468&gt;0,総括表!$E$14,""),"")</f>
        <v/>
      </c>
      <c r="I468" s="134" t="str">
        <f t="shared" ca="1" si="76"/>
        <v/>
      </c>
      <c r="J468" s="134" t="str">
        <f t="shared" ca="1" si="77"/>
        <v/>
      </c>
      <c r="K468" s="135" t="str">
        <f t="shared" ca="1" si="78"/>
        <v/>
      </c>
      <c r="L468" s="166"/>
      <c r="M468" s="157" t="str">
        <f t="shared" ca="1" si="79"/>
        <v/>
      </c>
    </row>
    <row r="469" spans="2:13" ht="22.5" customHeight="1">
      <c r="B469" s="131">
        <f t="shared" si="70"/>
        <v>466</v>
      </c>
      <c r="C469" s="132" t="str">
        <f t="shared" ca="1" si="71"/>
        <v/>
      </c>
      <c r="D469" s="132" t="str">
        <f t="shared" ca="1" si="72"/>
        <v/>
      </c>
      <c r="E469" s="132" t="str">
        <f t="shared" ca="1" si="73"/>
        <v/>
      </c>
      <c r="F469" s="132" t="str">
        <f t="shared" ca="1" si="74"/>
        <v/>
      </c>
      <c r="G469" s="133" t="str">
        <f t="shared" ca="1" si="75"/>
        <v/>
      </c>
      <c r="H469" s="133" t="str">
        <f ca="1">IF(OR($M469="国保連へ申請",$M469="都道府県へ直接申請"),IF(K469&gt;0,総括表!$E$14,""),"")</f>
        <v/>
      </c>
      <c r="I469" s="134" t="str">
        <f t="shared" ca="1" si="76"/>
        <v/>
      </c>
      <c r="J469" s="134" t="str">
        <f t="shared" ca="1" si="77"/>
        <v/>
      </c>
      <c r="K469" s="135" t="str">
        <f t="shared" ca="1" si="78"/>
        <v/>
      </c>
      <c r="L469" s="166"/>
      <c r="M469" s="157" t="str">
        <f t="shared" ca="1" si="79"/>
        <v/>
      </c>
    </row>
    <row r="470" spans="2:13" ht="22.5" customHeight="1">
      <c r="B470" s="131">
        <f t="shared" si="70"/>
        <v>467</v>
      </c>
      <c r="C470" s="132" t="str">
        <f t="shared" ca="1" si="71"/>
        <v/>
      </c>
      <c r="D470" s="132" t="str">
        <f t="shared" ca="1" si="72"/>
        <v/>
      </c>
      <c r="E470" s="132" t="str">
        <f t="shared" ca="1" si="73"/>
        <v/>
      </c>
      <c r="F470" s="132" t="str">
        <f t="shared" ca="1" si="74"/>
        <v/>
      </c>
      <c r="G470" s="133" t="str">
        <f t="shared" ca="1" si="75"/>
        <v/>
      </c>
      <c r="H470" s="133" t="str">
        <f ca="1">IF(OR($M470="国保連へ申請",$M470="都道府県へ直接申請"),IF(K470&gt;0,総括表!$E$14,""),"")</f>
        <v/>
      </c>
      <c r="I470" s="134" t="str">
        <f t="shared" ca="1" si="76"/>
        <v/>
      </c>
      <c r="J470" s="134" t="str">
        <f t="shared" ca="1" si="77"/>
        <v/>
      </c>
      <c r="K470" s="135" t="str">
        <f t="shared" ca="1" si="78"/>
        <v/>
      </c>
      <c r="L470" s="166"/>
      <c r="M470" s="157" t="str">
        <f t="shared" ca="1" si="79"/>
        <v/>
      </c>
    </row>
    <row r="471" spans="2:13" ht="22.5" customHeight="1">
      <c r="B471" s="131">
        <f t="shared" si="70"/>
        <v>468</v>
      </c>
      <c r="C471" s="132" t="str">
        <f t="shared" ca="1" si="71"/>
        <v/>
      </c>
      <c r="D471" s="132" t="str">
        <f t="shared" ca="1" si="72"/>
        <v/>
      </c>
      <c r="E471" s="132" t="str">
        <f t="shared" ca="1" si="73"/>
        <v/>
      </c>
      <c r="F471" s="132" t="str">
        <f t="shared" ca="1" si="74"/>
        <v/>
      </c>
      <c r="G471" s="133" t="str">
        <f t="shared" ca="1" si="75"/>
        <v/>
      </c>
      <c r="H471" s="133" t="str">
        <f ca="1">IF(OR($M471="国保連へ申請",$M471="都道府県へ直接申請"),IF(K471&gt;0,総括表!$E$14,""),"")</f>
        <v/>
      </c>
      <c r="I471" s="134" t="str">
        <f t="shared" ca="1" si="76"/>
        <v/>
      </c>
      <c r="J471" s="134" t="str">
        <f t="shared" ca="1" si="77"/>
        <v/>
      </c>
      <c r="K471" s="135" t="str">
        <f t="shared" ca="1" si="78"/>
        <v/>
      </c>
      <c r="L471" s="166"/>
      <c r="M471" s="157" t="str">
        <f t="shared" ca="1" si="79"/>
        <v/>
      </c>
    </row>
    <row r="472" spans="2:13" ht="22.5" customHeight="1">
      <c r="B472" s="131">
        <f t="shared" si="70"/>
        <v>469</v>
      </c>
      <c r="C472" s="132" t="str">
        <f t="shared" ca="1" si="71"/>
        <v/>
      </c>
      <c r="D472" s="132" t="str">
        <f t="shared" ca="1" si="72"/>
        <v/>
      </c>
      <c r="E472" s="132" t="str">
        <f t="shared" ca="1" si="73"/>
        <v/>
      </c>
      <c r="F472" s="132" t="str">
        <f t="shared" ca="1" si="74"/>
        <v/>
      </c>
      <c r="G472" s="133" t="str">
        <f t="shared" ca="1" si="75"/>
        <v/>
      </c>
      <c r="H472" s="133" t="str">
        <f ca="1">IF(OR($M472="国保連へ申請",$M472="都道府県へ直接申請"),IF(K472&gt;0,総括表!$E$14,""),"")</f>
        <v/>
      </c>
      <c r="I472" s="134" t="str">
        <f t="shared" ca="1" si="76"/>
        <v/>
      </c>
      <c r="J472" s="134" t="str">
        <f t="shared" ca="1" si="77"/>
        <v/>
      </c>
      <c r="K472" s="135" t="str">
        <f t="shared" ca="1" si="78"/>
        <v/>
      </c>
      <c r="L472" s="166"/>
      <c r="M472" s="157" t="str">
        <f t="shared" ca="1" si="79"/>
        <v/>
      </c>
    </row>
    <row r="473" spans="2:13" ht="22.5" customHeight="1">
      <c r="B473" s="131">
        <f t="shared" si="70"/>
        <v>470</v>
      </c>
      <c r="C473" s="132" t="str">
        <f t="shared" ca="1" si="71"/>
        <v/>
      </c>
      <c r="D473" s="132" t="str">
        <f t="shared" ca="1" si="72"/>
        <v/>
      </c>
      <c r="E473" s="132" t="str">
        <f t="shared" ca="1" si="73"/>
        <v/>
      </c>
      <c r="F473" s="132" t="str">
        <f t="shared" ca="1" si="74"/>
        <v/>
      </c>
      <c r="G473" s="133" t="str">
        <f t="shared" ca="1" si="75"/>
        <v/>
      </c>
      <c r="H473" s="133" t="str">
        <f ca="1">IF(OR($M473="国保連へ申請",$M473="都道府県へ直接申請"),IF(K473&gt;0,総括表!$E$14,""),"")</f>
        <v/>
      </c>
      <c r="I473" s="134" t="str">
        <f t="shared" ca="1" si="76"/>
        <v/>
      </c>
      <c r="J473" s="134" t="str">
        <f t="shared" ca="1" si="77"/>
        <v/>
      </c>
      <c r="K473" s="135" t="str">
        <f t="shared" ca="1" si="78"/>
        <v/>
      </c>
      <c r="L473" s="166"/>
      <c r="M473" s="157" t="str">
        <f t="shared" ca="1" si="79"/>
        <v/>
      </c>
    </row>
    <row r="474" spans="2:13" ht="22.5" customHeight="1">
      <c r="B474" s="131">
        <f t="shared" si="70"/>
        <v>471</v>
      </c>
      <c r="C474" s="132" t="str">
        <f t="shared" ca="1" si="71"/>
        <v/>
      </c>
      <c r="D474" s="132" t="str">
        <f t="shared" ca="1" si="72"/>
        <v/>
      </c>
      <c r="E474" s="132" t="str">
        <f t="shared" ca="1" si="73"/>
        <v/>
      </c>
      <c r="F474" s="132" t="str">
        <f t="shared" ca="1" si="74"/>
        <v/>
      </c>
      <c r="G474" s="133" t="str">
        <f t="shared" ca="1" si="75"/>
        <v/>
      </c>
      <c r="H474" s="133" t="str">
        <f ca="1">IF(OR($M474="国保連へ申請",$M474="都道府県へ直接申請"),IF(K474&gt;0,総括表!$E$14,""),"")</f>
        <v/>
      </c>
      <c r="I474" s="134" t="str">
        <f t="shared" ca="1" si="76"/>
        <v/>
      </c>
      <c r="J474" s="134" t="str">
        <f t="shared" ca="1" si="77"/>
        <v/>
      </c>
      <c r="K474" s="135" t="str">
        <f t="shared" ca="1" si="78"/>
        <v/>
      </c>
      <c r="L474" s="166"/>
      <c r="M474" s="157" t="str">
        <f t="shared" ca="1" si="79"/>
        <v/>
      </c>
    </row>
    <row r="475" spans="2:13" ht="22.5" customHeight="1">
      <c r="B475" s="131">
        <f t="shared" si="70"/>
        <v>472</v>
      </c>
      <c r="C475" s="132" t="str">
        <f t="shared" ca="1" si="71"/>
        <v/>
      </c>
      <c r="D475" s="132" t="str">
        <f t="shared" ca="1" si="72"/>
        <v/>
      </c>
      <c r="E475" s="132" t="str">
        <f t="shared" ca="1" si="73"/>
        <v/>
      </c>
      <c r="F475" s="132" t="str">
        <f t="shared" ca="1" si="74"/>
        <v/>
      </c>
      <c r="G475" s="133" t="str">
        <f t="shared" ca="1" si="75"/>
        <v/>
      </c>
      <c r="H475" s="133" t="str">
        <f ca="1">IF(OR($M475="国保連へ申請",$M475="都道府県へ直接申請"),IF(K475&gt;0,総括表!$E$14,""),"")</f>
        <v/>
      </c>
      <c r="I475" s="134" t="str">
        <f t="shared" ca="1" si="76"/>
        <v/>
      </c>
      <c r="J475" s="134" t="str">
        <f t="shared" ca="1" si="77"/>
        <v/>
      </c>
      <c r="K475" s="135" t="str">
        <f t="shared" ca="1" si="78"/>
        <v/>
      </c>
      <c r="L475" s="166"/>
      <c r="M475" s="157" t="str">
        <f t="shared" ca="1" si="79"/>
        <v/>
      </c>
    </row>
    <row r="476" spans="2:13" ht="22.5" customHeight="1">
      <c r="B476" s="131">
        <f t="shared" si="70"/>
        <v>473</v>
      </c>
      <c r="C476" s="132" t="str">
        <f t="shared" ca="1" si="71"/>
        <v/>
      </c>
      <c r="D476" s="132" t="str">
        <f t="shared" ca="1" si="72"/>
        <v/>
      </c>
      <c r="E476" s="132" t="str">
        <f t="shared" ca="1" si="73"/>
        <v/>
      </c>
      <c r="F476" s="132" t="str">
        <f t="shared" ca="1" si="74"/>
        <v/>
      </c>
      <c r="G476" s="133" t="str">
        <f t="shared" ca="1" si="75"/>
        <v/>
      </c>
      <c r="H476" s="133" t="str">
        <f ca="1">IF(OR($M476="国保連へ申請",$M476="都道府県へ直接申請"),IF(K476&gt;0,総括表!$E$14,""),"")</f>
        <v/>
      </c>
      <c r="I476" s="134" t="str">
        <f t="shared" ca="1" si="76"/>
        <v/>
      </c>
      <c r="J476" s="134" t="str">
        <f t="shared" ca="1" si="77"/>
        <v/>
      </c>
      <c r="K476" s="135" t="str">
        <f t="shared" ca="1" si="78"/>
        <v/>
      </c>
      <c r="L476" s="166"/>
      <c r="M476" s="157" t="str">
        <f t="shared" ca="1" si="79"/>
        <v/>
      </c>
    </row>
    <row r="477" spans="2:13" ht="22.5" customHeight="1">
      <c r="B477" s="131">
        <f t="shared" si="70"/>
        <v>474</v>
      </c>
      <c r="C477" s="132" t="str">
        <f t="shared" ca="1" si="71"/>
        <v/>
      </c>
      <c r="D477" s="132" t="str">
        <f t="shared" ca="1" si="72"/>
        <v/>
      </c>
      <c r="E477" s="132" t="str">
        <f t="shared" ca="1" si="73"/>
        <v/>
      </c>
      <c r="F477" s="132" t="str">
        <f t="shared" ca="1" si="74"/>
        <v/>
      </c>
      <c r="G477" s="133" t="str">
        <f t="shared" ca="1" si="75"/>
        <v/>
      </c>
      <c r="H477" s="133" t="str">
        <f ca="1">IF(OR($M477="国保連へ申請",$M477="都道府県へ直接申請"),IF(K477&gt;0,総括表!$E$14,""),"")</f>
        <v/>
      </c>
      <c r="I477" s="134" t="str">
        <f t="shared" ca="1" si="76"/>
        <v/>
      </c>
      <c r="J477" s="134" t="str">
        <f t="shared" ca="1" si="77"/>
        <v/>
      </c>
      <c r="K477" s="135" t="str">
        <f t="shared" ca="1" si="78"/>
        <v/>
      </c>
      <c r="L477" s="166"/>
      <c r="M477" s="157" t="str">
        <f t="shared" ca="1" si="79"/>
        <v/>
      </c>
    </row>
    <row r="478" spans="2:13" ht="22.5" customHeight="1">
      <c r="B478" s="131">
        <f t="shared" si="70"/>
        <v>475</v>
      </c>
      <c r="C478" s="132" t="str">
        <f t="shared" ca="1" si="71"/>
        <v/>
      </c>
      <c r="D478" s="132" t="str">
        <f t="shared" ca="1" si="72"/>
        <v/>
      </c>
      <c r="E478" s="132" t="str">
        <f t="shared" ca="1" si="73"/>
        <v/>
      </c>
      <c r="F478" s="132" t="str">
        <f t="shared" ca="1" si="74"/>
        <v/>
      </c>
      <c r="G478" s="133" t="str">
        <f t="shared" ca="1" si="75"/>
        <v/>
      </c>
      <c r="H478" s="133" t="str">
        <f ca="1">IF(OR($M478="国保連へ申請",$M478="都道府県へ直接申請"),IF(K478&gt;0,総括表!$E$14,""),"")</f>
        <v/>
      </c>
      <c r="I478" s="134" t="str">
        <f t="shared" ca="1" si="76"/>
        <v/>
      </c>
      <c r="J478" s="134" t="str">
        <f t="shared" ca="1" si="77"/>
        <v/>
      </c>
      <c r="K478" s="135" t="str">
        <f t="shared" ca="1" si="78"/>
        <v/>
      </c>
      <c r="L478" s="166"/>
      <c r="M478" s="157" t="str">
        <f t="shared" ca="1" si="79"/>
        <v/>
      </c>
    </row>
    <row r="479" spans="2:13" ht="22.5" customHeight="1">
      <c r="B479" s="131">
        <f t="shared" si="70"/>
        <v>476</v>
      </c>
      <c r="C479" s="132" t="str">
        <f t="shared" ca="1" si="71"/>
        <v/>
      </c>
      <c r="D479" s="132" t="str">
        <f t="shared" ca="1" si="72"/>
        <v/>
      </c>
      <c r="E479" s="132" t="str">
        <f t="shared" ca="1" si="73"/>
        <v/>
      </c>
      <c r="F479" s="132" t="str">
        <f t="shared" ca="1" si="74"/>
        <v/>
      </c>
      <c r="G479" s="133" t="str">
        <f t="shared" ca="1" si="75"/>
        <v/>
      </c>
      <c r="H479" s="133" t="str">
        <f ca="1">IF(OR($M479="国保連へ申請",$M479="都道府県へ直接申請"),IF(K479&gt;0,総括表!$E$14,""),"")</f>
        <v/>
      </c>
      <c r="I479" s="134" t="str">
        <f t="shared" ca="1" si="76"/>
        <v/>
      </c>
      <c r="J479" s="134" t="str">
        <f t="shared" ca="1" si="77"/>
        <v/>
      </c>
      <c r="K479" s="135" t="str">
        <f t="shared" ca="1" si="78"/>
        <v/>
      </c>
      <c r="L479" s="166"/>
      <c r="M479" s="157" t="str">
        <f t="shared" ca="1" si="79"/>
        <v/>
      </c>
    </row>
    <row r="480" spans="2:13" ht="22.5" customHeight="1">
      <c r="B480" s="131">
        <f t="shared" si="70"/>
        <v>477</v>
      </c>
      <c r="C480" s="132" t="str">
        <f t="shared" ca="1" si="71"/>
        <v/>
      </c>
      <c r="D480" s="132" t="str">
        <f t="shared" ca="1" si="72"/>
        <v/>
      </c>
      <c r="E480" s="132" t="str">
        <f t="shared" ca="1" si="73"/>
        <v/>
      </c>
      <c r="F480" s="132" t="str">
        <f t="shared" ca="1" si="74"/>
        <v/>
      </c>
      <c r="G480" s="133" t="str">
        <f t="shared" ca="1" si="75"/>
        <v/>
      </c>
      <c r="H480" s="133" t="str">
        <f ca="1">IF(OR($M480="国保連へ申請",$M480="都道府県へ直接申請"),IF(K480&gt;0,総括表!$E$14,""),"")</f>
        <v/>
      </c>
      <c r="I480" s="134" t="str">
        <f t="shared" ca="1" si="76"/>
        <v/>
      </c>
      <c r="J480" s="134" t="str">
        <f t="shared" ca="1" si="77"/>
        <v/>
      </c>
      <c r="K480" s="135" t="str">
        <f t="shared" ca="1" si="78"/>
        <v/>
      </c>
      <c r="L480" s="166"/>
      <c r="M480" s="157" t="str">
        <f t="shared" ca="1" si="79"/>
        <v/>
      </c>
    </row>
    <row r="481" spans="2:13" ht="22.5" customHeight="1">
      <c r="B481" s="131">
        <f t="shared" si="70"/>
        <v>478</v>
      </c>
      <c r="C481" s="132" t="str">
        <f t="shared" ca="1" si="71"/>
        <v/>
      </c>
      <c r="D481" s="132" t="str">
        <f t="shared" ca="1" si="72"/>
        <v/>
      </c>
      <c r="E481" s="132" t="str">
        <f t="shared" ca="1" si="73"/>
        <v/>
      </c>
      <c r="F481" s="132" t="str">
        <f t="shared" ca="1" si="74"/>
        <v/>
      </c>
      <c r="G481" s="133" t="str">
        <f t="shared" ca="1" si="75"/>
        <v/>
      </c>
      <c r="H481" s="133" t="str">
        <f ca="1">IF(OR($M481="国保連へ申請",$M481="都道府県へ直接申請"),IF(K481&gt;0,総括表!$E$14,""),"")</f>
        <v/>
      </c>
      <c r="I481" s="134" t="str">
        <f t="shared" ca="1" si="76"/>
        <v/>
      </c>
      <c r="J481" s="134" t="str">
        <f t="shared" ca="1" si="77"/>
        <v/>
      </c>
      <c r="K481" s="135" t="str">
        <f t="shared" ca="1" si="78"/>
        <v/>
      </c>
      <c r="L481" s="166"/>
      <c r="M481" s="157" t="str">
        <f t="shared" ca="1" si="79"/>
        <v/>
      </c>
    </row>
    <row r="482" spans="2:13" ht="22.5" customHeight="1">
      <c r="B482" s="131">
        <f t="shared" si="70"/>
        <v>479</v>
      </c>
      <c r="C482" s="132" t="str">
        <f t="shared" ca="1" si="71"/>
        <v/>
      </c>
      <c r="D482" s="132" t="str">
        <f t="shared" ca="1" si="72"/>
        <v/>
      </c>
      <c r="E482" s="132" t="str">
        <f t="shared" ca="1" si="73"/>
        <v/>
      </c>
      <c r="F482" s="132" t="str">
        <f t="shared" ca="1" si="74"/>
        <v/>
      </c>
      <c r="G482" s="133" t="str">
        <f t="shared" ca="1" si="75"/>
        <v/>
      </c>
      <c r="H482" s="133" t="str">
        <f ca="1">IF(OR($M482="国保連へ申請",$M482="都道府県へ直接申請"),IF(K482&gt;0,総括表!$E$14,""),"")</f>
        <v/>
      </c>
      <c r="I482" s="134" t="str">
        <f t="shared" ca="1" si="76"/>
        <v/>
      </c>
      <c r="J482" s="134" t="str">
        <f t="shared" ca="1" si="77"/>
        <v/>
      </c>
      <c r="K482" s="135" t="str">
        <f t="shared" ca="1" si="78"/>
        <v/>
      </c>
      <c r="L482" s="166"/>
      <c r="M482" s="157" t="str">
        <f t="shared" ca="1" si="79"/>
        <v/>
      </c>
    </row>
    <row r="483" spans="2:13" ht="22.5" customHeight="1">
      <c r="B483" s="131">
        <f t="shared" si="70"/>
        <v>480</v>
      </c>
      <c r="C483" s="132" t="str">
        <f t="shared" ca="1" si="71"/>
        <v/>
      </c>
      <c r="D483" s="132" t="str">
        <f t="shared" ca="1" si="72"/>
        <v/>
      </c>
      <c r="E483" s="132" t="str">
        <f t="shared" ca="1" si="73"/>
        <v/>
      </c>
      <c r="F483" s="132" t="str">
        <f t="shared" ca="1" si="74"/>
        <v/>
      </c>
      <c r="G483" s="133" t="str">
        <f t="shared" ca="1" si="75"/>
        <v/>
      </c>
      <c r="H483" s="133" t="str">
        <f ca="1">IF(OR($M483="国保連へ申請",$M483="都道府県へ直接申請"),IF(K483&gt;0,総括表!$E$14,""),"")</f>
        <v/>
      </c>
      <c r="I483" s="134" t="str">
        <f t="shared" ca="1" si="76"/>
        <v/>
      </c>
      <c r="J483" s="134" t="str">
        <f t="shared" ca="1" si="77"/>
        <v/>
      </c>
      <c r="K483" s="135" t="str">
        <f t="shared" ca="1" si="78"/>
        <v/>
      </c>
      <c r="L483" s="166"/>
      <c r="M483" s="157" t="str">
        <f t="shared" ca="1" si="79"/>
        <v/>
      </c>
    </row>
    <row r="484" spans="2:13" ht="22.5" customHeight="1">
      <c r="B484" s="131">
        <f t="shared" si="70"/>
        <v>481</v>
      </c>
      <c r="C484" s="132" t="str">
        <f t="shared" ca="1" si="71"/>
        <v/>
      </c>
      <c r="D484" s="132" t="str">
        <f t="shared" ca="1" si="72"/>
        <v/>
      </c>
      <c r="E484" s="132" t="str">
        <f t="shared" ca="1" si="73"/>
        <v/>
      </c>
      <c r="F484" s="132" t="str">
        <f t="shared" ca="1" si="74"/>
        <v/>
      </c>
      <c r="G484" s="133" t="str">
        <f t="shared" ca="1" si="75"/>
        <v/>
      </c>
      <c r="H484" s="133" t="str">
        <f ca="1">IF(OR($M484="国保連へ申請",$M484="都道府県へ直接申請"),IF(K484&gt;0,総括表!$E$14,""),"")</f>
        <v/>
      </c>
      <c r="I484" s="134" t="str">
        <f t="shared" ca="1" si="76"/>
        <v/>
      </c>
      <c r="J484" s="134" t="str">
        <f t="shared" ca="1" si="77"/>
        <v/>
      </c>
      <c r="K484" s="135" t="str">
        <f t="shared" ca="1" si="78"/>
        <v/>
      </c>
      <c r="L484" s="166"/>
      <c r="M484" s="157" t="str">
        <f t="shared" ca="1" si="79"/>
        <v/>
      </c>
    </row>
    <row r="485" spans="2:13" ht="22.5" customHeight="1">
      <c r="B485" s="131">
        <f t="shared" si="70"/>
        <v>482</v>
      </c>
      <c r="C485" s="132" t="str">
        <f t="shared" ca="1" si="71"/>
        <v/>
      </c>
      <c r="D485" s="132" t="str">
        <f t="shared" ca="1" si="72"/>
        <v/>
      </c>
      <c r="E485" s="132" t="str">
        <f t="shared" ca="1" si="73"/>
        <v/>
      </c>
      <c r="F485" s="132" t="str">
        <f t="shared" ca="1" si="74"/>
        <v/>
      </c>
      <c r="G485" s="133" t="str">
        <f t="shared" ca="1" si="75"/>
        <v/>
      </c>
      <c r="H485" s="133" t="str">
        <f ca="1">IF(OR($M485="国保連へ申請",$M485="都道府県へ直接申請"),IF(K485&gt;0,総括表!$E$14,""),"")</f>
        <v/>
      </c>
      <c r="I485" s="134" t="str">
        <f t="shared" ca="1" si="76"/>
        <v/>
      </c>
      <c r="J485" s="134" t="str">
        <f t="shared" ca="1" si="77"/>
        <v/>
      </c>
      <c r="K485" s="135" t="str">
        <f t="shared" ca="1" si="78"/>
        <v/>
      </c>
      <c r="L485" s="166"/>
      <c r="M485" s="157" t="str">
        <f t="shared" ca="1" si="79"/>
        <v/>
      </c>
    </row>
    <row r="486" spans="2:13" ht="22.5" customHeight="1">
      <c r="B486" s="131">
        <f t="shared" si="70"/>
        <v>483</v>
      </c>
      <c r="C486" s="132" t="str">
        <f t="shared" ca="1" si="71"/>
        <v/>
      </c>
      <c r="D486" s="132" t="str">
        <f t="shared" ca="1" si="72"/>
        <v/>
      </c>
      <c r="E486" s="132" t="str">
        <f t="shared" ca="1" si="73"/>
        <v/>
      </c>
      <c r="F486" s="132" t="str">
        <f t="shared" ca="1" si="74"/>
        <v/>
      </c>
      <c r="G486" s="133" t="str">
        <f t="shared" ca="1" si="75"/>
        <v/>
      </c>
      <c r="H486" s="133" t="str">
        <f ca="1">IF(OR($M486="国保連へ申請",$M486="都道府県へ直接申請"),IF(K486&gt;0,総括表!$E$14,""),"")</f>
        <v/>
      </c>
      <c r="I486" s="134" t="str">
        <f t="shared" ca="1" si="76"/>
        <v/>
      </c>
      <c r="J486" s="134" t="str">
        <f t="shared" ca="1" si="77"/>
        <v/>
      </c>
      <c r="K486" s="135" t="str">
        <f t="shared" ca="1" si="78"/>
        <v/>
      </c>
      <c r="L486" s="166"/>
      <c r="M486" s="157" t="str">
        <f t="shared" ca="1" si="79"/>
        <v/>
      </c>
    </row>
    <row r="487" spans="2:13" ht="22.5" customHeight="1">
      <c r="B487" s="131">
        <f t="shared" si="70"/>
        <v>484</v>
      </c>
      <c r="C487" s="132" t="str">
        <f t="shared" ca="1" si="71"/>
        <v/>
      </c>
      <c r="D487" s="132" t="str">
        <f t="shared" ca="1" si="72"/>
        <v/>
      </c>
      <c r="E487" s="132" t="str">
        <f t="shared" ca="1" si="73"/>
        <v/>
      </c>
      <c r="F487" s="132" t="str">
        <f t="shared" ca="1" si="74"/>
        <v/>
      </c>
      <c r="G487" s="133" t="str">
        <f t="shared" ca="1" si="75"/>
        <v/>
      </c>
      <c r="H487" s="133" t="str">
        <f ca="1">IF(OR($M487="国保連へ申請",$M487="都道府県へ直接申請"),IF(K487&gt;0,総括表!$E$14,""),"")</f>
        <v/>
      </c>
      <c r="I487" s="134" t="str">
        <f t="shared" ca="1" si="76"/>
        <v/>
      </c>
      <c r="J487" s="134" t="str">
        <f t="shared" ca="1" si="77"/>
        <v/>
      </c>
      <c r="K487" s="135" t="str">
        <f t="shared" ca="1" si="78"/>
        <v/>
      </c>
      <c r="L487" s="166"/>
      <c r="M487" s="157" t="str">
        <f t="shared" ca="1" si="79"/>
        <v/>
      </c>
    </row>
    <row r="488" spans="2:13" ht="22.5" customHeight="1">
      <c r="B488" s="131">
        <f t="shared" si="70"/>
        <v>485</v>
      </c>
      <c r="C488" s="132" t="str">
        <f t="shared" ca="1" si="71"/>
        <v/>
      </c>
      <c r="D488" s="132" t="str">
        <f t="shared" ca="1" si="72"/>
        <v/>
      </c>
      <c r="E488" s="132" t="str">
        <f t="shared" ca="1" si="73"/>
        <v/>
      </c>
      <c r="F488" s="132" t="str">
        <f t="shared" ca="1" si="74"/>
        <v/>
      </c>
      <c r="G488" s="133" t="str">
        <f t="shared" ca="1" si="75"/>
        <v/>
      </c>
      <c r="H488" s="133" t="str">
        <f ca="1">IF(OR($M488="国保連へ申請",$M488="都道府県へ直接申請"),IF(K488&gt;0,総括表!$E$14,""),"")</f>
        <v/>
      </c>
      <c r="I488" s="134" t="str">
        <f t="shared" ca="1" si="76"/>
        <v/>
      </c>
      <c r="J488" s="134" t="str">
        <f t="shared" ca="1" si="77"/>
        <v/>
      </c>
      <c r="K488" s="135" t="str">
        <f t="shared" ca="1" si="78"/>
        <v/>
      </c>
      <c r="L488" s="166"/>
      <c r="M488" s="157" t="str">
        <f t="shared" ca="1" si="79"/>
        <v/>
      </c>
    </row>
    <row r="489" spans="2:13" ht="22.5" customHeight="1">
      <c r="B489" s="131">
        <f t="shared" si="70"/>
        <v>486</v>
      </c>
      <c r="C489" s="132" t="str">
        <f t="shared" ca="1" si="71"/>
        <v/>
      </c>
      <c r="D489" s="132" t="str">
        <f t="shared" ca="1" si="72"/>
        <v/>
      </c>
      <c r="E489" s="132" t="str">
        <f t="shared" ca="1" si="73"/>
        <v/>
      </c>
      <c r="F489" s="132" t="str">
        <f t="shared" ca="1" si="74"/>
        <v/>
      </c>
      <c r="G489" s="133" t="str">
        <f t="shared" ca="1" si="75"/>
        <v/>
      </c>
      <c r="H489" s="133" t="str">
        <f ca="1">IF(OR($M489="国保連へ申請",$M489="都道府県へ直接申請"),IF(K489&gt;0,総括表!$E$14,""),"")</f>
        <v/>
      </c>
      <c r="I489" s="134" t="str">
        <f t="shared" ca="1" si="76"/>
        <v/>
      </c>
      <c r="J489" s="134" t="str">
        <f t="shared" ca="1" si="77"/>
        <v/>
      </c>
      <c r="K489" s="135" t="str">
        <f t="shared" ca="1" si="78"/>
        <v/>
      </c>
      <c r="L489" s="166"/>
      <c r="M489" s="157" t="str">
        <f t="shared" ca="1" si="79"/>
        <v/>
      </c>
    </row>
    <row r="490" spans="2:13" ht="22.5" customHeight="1">
      <c r="B490" s="131">
        <f t="shared" si="70"/>
        <v>487</v>
      </c>
      <c r="C490" s="132" t="str">
        <f t="shared" ca="1" si="71"/>
        <v/>
      </c>
      <c r="D490" s="132" t="str">
        <f t="shared" ca="1" si="72"/>
        <v/>
      </c>
      <c r="E490" s="132" t="str">
        <f t="shared" ca="1" si="73"/>
        <v/>
      </c>
      <c r="F490" s="132" t="str">
        <f t="shared" ca="1" si="74"/>
        <v/>
      </c>
      <c r="G490" s="133" t="str">
        <f t="shared" ca="1" si="75"/>
        <v/>
      </c>
      <c r="H490" s="133" t="str">
        <f ca="1">IF(OR($M490="国保連へ申請",$M490="都道府県へ直接申請"),IF(K490&gt;0,総括表!$E$14,""),"")</f>
        <v/>
      </c>
      <c r="I490" s="134" t="str">
        <f t="shared" ca="1" si="76"/>
        <v/>
      </c>
      <c r="J490" s="134" t="str">
        <f t="shared" ca="1" si="77"/>
        <v/>
      </c>
      <c r="K490" s="135" t="str">
        <f t="shared" ca="1" si="78"/>
        <v/>
      </c>
      <c r="L490" s="166"/>
      <c r="M490" s="157" t="str">
        <f t="shared" ca="1" si="79"/>
        <v/>
      </c>
    </row>
    <row r="491" spans="2:13" ht="22.5" customHeight="1">
      <c r="B491" s="131">
        <f t="shared" si="70"/>
        <v>488</v>
      </c>
      <c r="C491" s="132" t="str">
        <f t="shared" ca="1" si="71"/>
        <v/>
      </c>
      <c r="D491" s="132" t="str">
        <f t="shared" ca="1" si="72"/>
        <v/>
      </c>
      <c r="E491" s="132" t="str">
        <f t="shared" ca="1" si="73"/>
        <v/>
      </c>
      <c r="F491" s="132" t="str">
        <f t="shared" ca="1" si="74"/>
        <v/>
      </c>
      <c r="G491" s="133" t="str">
        <f t="shared" ca="1" si="75"/>
        <v/>
      </c>
      <c r="H491" s="133" t="str">
        <f ca="1">IF(OR($M491="国保連へ申請",$M491="都道府県へ直接申請"),IF(K491&gt;0,総括表!$E$14,""),"")</f>
        <v/>
      </c>
      <c r="I491" s="134" t="str">
        <f t="shared" ca="1" si="76"/>
        <v/>
      </c>
      <c r="J491" s="134" t="str">
        <f t="shared" ca="1" si="77"/>
        <v/>
      </c>
      <c r="K491" s="135" t="str">
        <f t="shared" ca="1" si="78"/>
        <v/>
      </c>
      <c r="L491" s="166"/>
      <c r="M491" s="157" t="str">
        <f t="shared" ca="1" si="79"/>
        <v/>
      </c>
    </row>
    <row r="492" spans="2:13" ht="22.5" customHeight="1">
      <c r="B492" s="131">
        <f t="shared" si="70"/>
        <v>489</v>
      </c>
      <c r="C492" s="132" t="str">
        <f t="shared" ca="1" si="71"/>
        <v/>
      </c>
      <c r="D492" s="132" t="str">
        <f t="shared" ca="1" si="72"/>
        <v/>
      </c>
      <c r="E492" s="132" t="str">
        <f t="shared" ca="1" si="73"/>
        <v/>
      </c>
      <c r="F492" s="132" t="str">
        <f t="shared" ca="1" si="74"/>
        <v/>
      </c>
      <c r="G492" s="133" t="str">
        <f t="shared" ca="1" si="75"/>
        <v/>
      </c>
      <c r="H492" s="133" t="str">
        <f ca="1">IF(OR($M492="国保連へ申請",$M492="都道府県へ直接申請"),IF(K492&gt;0,総括表!$E$14,""),"")</f>
        <v/>
      </c>
      <c r="I492" s="134" t="str">
        <f t="shared" ca="1" si="76"/>
        <v/>
      </c>
      <c r="J492" s="134" t="str">
        <f t="shared" ca="1" si="77"/>
        <v/>
      </c>
      <c r="K492" s="135" t="str">
        <f t="shared" ca="1" si="78"/>
        <v/>
      </c>
      <c r="L492" s="166"/>
      <c r="M492" s="157" t="str">
        <f t="shared" ca="1" si="79"/>
        <v/>
      </c>
    </row>
    <row r="493" spans="2:13" ht="22.5" customHeight="1">
      <c r="B493" s="131">
        <f t="shared" si="70"/>
        <v>490</v>
      </c>
      <c r="C493" s="132" t="str">
        <f t="shared" ca="1" si="71"/>
        <v/>
      </c>
      <c r="D493" s="132" t="str">
        <f t="shared" ca="1" si="72"/>
        <v/>
      </c>
      <c r="E493" s="132" t="str">
        <f t="shared" ca="1" si="73"/>
        <v/>
      </c>
      <c r="F493" s="132" t="str">
        <f t="shared" ca="1" si="74"/>
        <v/>
      </c>
      <c r="G493" s="133" t="str">
        <f t="shared" ca="1" si="75"/>
        <v/>
      </c>
      <c r="H493" s="133" t="str">
        <f ca="1">IF(OR($M493="国保連へ申請",$M493="都道府県へ直接申請"),IF(K493&gt;0,総括表!$E$14,""),"")</f>
        <v/>
      </c>
      <c r="I493" s="134" t="str">
        <f t="shared" ca="1" si="76"/>
        <v/>
      </c>
      <c r="J493" s="134" t="str">
        <f t="shared" ca="1" si="77"/>
        <v/>
      </c>
      <c r="K493" s="135" t="str">
        <f t="shared" ca="1" si="78"/>
        <v/>
      </c>
      <c r="L493" s="166"/>
      <c r="M493" s="157" t="str">
        <f t="shared" ca="1" si="79"/>
        <v/>
      </c>
    </row>
    <row r="494" spans="2:13" ht="22.5" customHeight="1">
      <c r="B494" s="131">
        <f t="shared" si="70"/>
        <v>491</v>
      </c>
      <c r="C494" s="132" t="str">
        <f t="shared" ca="1" si="71"/>
        <v/>
      </c>
      <c r="D494" s="132" t="str">
        <f t="shared" ca="1" si="72"/>
        <v/>
      </c>
      <c r="E494" s="132" t="str">
        <f t="shared" ca="1" si="73"/>
        <v/>
      </c>
      <c r="F494" s="132" t="str">
        <f t="shared" ca="1" si="74"/>
        <v/>
      </c>
      <c r="G494" s="133" t="str">
        <f t="shared" ca="1" si="75"/>
        <v/>
      </c>
      <c r="H494" s="133" t="str">
        <f ca="1">IF(OR($M494="国保連へ申請",$M494="都道府県へ直接申請"),IF(K494&gt;0,総括表!$E$14,""),"")</f>
        <v/>
      </c>
      <c r="I494" s="134" t="str">
        <f t="shared" ca="1" si="76"/>
        <v/>
      </c>
      <c r="J494" s="134" t="str">
        <f t="shared" ca="1" si="77"/>
        <v/>
      </c>
      <c r="K494" s="135" t="str">
        <f t="shared" ca="1" si="78"/>
        <v/>
      </c>
      <c r="L494" s="166"/>
      <c r="M494" s="157" t="str">
        <f t="shared" ca="1" si="79"/>
        <v/>
      </c>
    </row>
    <row r="495" spans="2:13" ht="22.5" customHeight="1">
      <c r="B495" s="131">
        <f t="shared" si="70"/>
        <v>492</v>
      </c>
      <c r="C495" s="132" t="str">
        <f t="shared" ca="1" si="71"/>
        <v/>
      </c>
      <c r="D495" s="132" t="str">
        <f t="shared" ca="1" si="72"/>
        <v/>
      </c>
      <c r="E495" s="132" t="str">
        <f t="shared" ca="1" si="73"/>
        <v/>
      </c>
      <c r="F495" s="132" t="str">
        <f t="shared" ca="1" si="74"/>
        <v/>
      </c>
      <c r="G495" s="133" t="str">
        <f t="shared" ca="1" si="75"/>
        <v/>
      </c>
      <c r="H495" s="133" t="str">
        <f ca="1">IF(OR($M495="国保連へ申請",$M495="都道府県へ直接申請"),IF(K495&gt;0,総括表!$E$14,""),"")</f>
        <v/>
      </c>
      <c r="I495" s="134" t="str">
        <f t="shared" ca="1" si="76"/>
        <v/>
      </c>
      <c r="J495" s="134" t="str">
        <f t="shared" ca="1" si="77"/>
        <v/>
      </c>
      <c r="K495" s="135" t="str">
        <f t="shared" ca="1" si="78"/>
        <v/>
      </c>
      <c r="L495" s="166"/>
      <c r="M495" s="157" t="str">
        <f t="shared" ca="1" si="79"/>
        <v/>
      </c>
    </row>
    <row r="496" spans="2:13" ht="22.5" customHeight="1">
      <c r="B496" s="131">
        <f t="shared" si="70"/>
        <v>493</v>
      </c>
      <c r="C496" s="132" t="str">
        <f t="shared" ca="1" si="71"/>
        <v/>
      </c>
      <c r="D496" s="132" t="str">
        <f t="shared" ca="1" si="72"/>
        <v/>
      </c>
      <c r="E496" s="132" t="str">
        <f t="shared" ca="1" si="73"/>
        <v/>
      </c>
      <c r="F496" s="132" t="str">
        <f t="shared" ca="1" si="74"/>
        <v/>
      </c>
      <c r="G496" s="133" t="str">
        <f t="shared" ca="1" si="75"/>
        <v/>
      </c>
      <c r="H496" s="133" t="str">
        <f ca="1">IF(OR($M496="国保連へ申請",$M496="都道府県へ直接申請"),IF(K496&gt;0,総括表!$E$14,""),"")</f>
        <v/>
      </c>
      <c r="I496" s="134" t="str">
        <f t="shared" ca="1" si="76"/>
        <v/>
      </c>
      <c r="J496" s="134" t="str">
        <f t="shared" ca="1" si="77"/>
        <v/>
      </c>
      <c r="K496" s="135" t="str">
        <f t="shared" ca="1" si="78"/>
        <v/>
      </c>
      <c r="L496" s="166"/>
      <c r="M496" s="157" t="str">
        <f t="shared" ca="1" si="79"/>
        <v/>
      </c>
    </row>
    <row r="497" spans="2:13" ht="22.5" customHeight="1">
      <c r="B497" s="131">
        <f t="shared" si="70"/>
        <v>494</v>
      </c>
      <c r="C497" s="132" t="str">
        <f t="shared" ca="1" si="71"/>
        <v/>
      </c>
      <c r="D497" s="132" t="str">
        <f t="shared" ca="1" si="72"/>
        <v/>
      </c>
      <c r="E497" s="132" t="str">
        <f t="shared" ca="1" si="73"/>
        <v/>
      </c>
      <c r="F497" s="132" t="str">
        <f t="shared" ca="1" si="74"/>
        <v/>
      </c>
      <c r="G497" s="133" t="str">
        <f t="shared" ca="1" si="75"/>
        <v/>
      </c>
      <c r="H497" s="133" t="str">
        <f ca="1">IF(OR($M497="国保連へ申請",$M497="都道府県へ直接申請"),IF(K497&gt;0,総括表!$E$14,""),"")</f>
        <v/>
      </c>
      <c r="I497" s="134" t="str">
        <f t="shared" ca="1" si="76"/>
        <v/>
      </c>
      <c r="J497" s="134" t="str">
        <f t="shared" ca="1" si="77"/>
        <v/>
      </c>
      <c r="K497" s="135" t="str">
        <f t="shared" ca="1" si="78"/>
        <v/>
      </c>
      <c r="L497" s="166"/>
      <c r="M497" s="157" t="str">
        <f t="shared" ca="1" si="79"/>
        <v/>
      </c>
    </row>
    <row r="498" spans="2:13" ht="22.5" customHeight="1">
      <c r="B498" s="131">
        <f t="shared" si="70"/>
        <v>495</v>
      </c>
      <c r="C498" s="132" t="str">
        <f t="shared" ca="1" si="71"/>
        <v/>
      </c>
      <c r="D498" s="132" t="str">
        <f t="shared" ca="1" si="72"/>
        <v/>
      </c>
      <c r="E498" s="132" t="str">
        <f t="shared" ca="1" si="73"/>
        <v/>
      </c>
      <c r="F498" s="132" t="str">
        <f t="shared" ca="1" si="74"/>
        <v/>
      </c>
      <c r="G498" s="133" t="str">
        <f t="shared" ca="1" si="75"/>
        <v/>
      </c>
      <c r="H498" s="133" t="str">
        <f ca="1">IF(OR($M498="国保連へ申請",$M498="都道府県へ直接申請"),IF(K498&gt;0,総括表!$E$14,""),"")</f>
        <v/>
      </c>
      <c r="I498" s="134" t="str">
        <f t="shared" ca="1" si="76"/>
        <v/>
      </c>
      <c r="J498" s="134" t="str">
        <f t="shared" ca="1" si="77"/>
        <v/>
      </c>
      <c r="K498" s="135" t="str">
        <f t="shared" ca="1" si="78"/>
        <v/>
      </c>
      <c r="L498" s="166"/>
      <c r="M498" s="157" t="str">
        <f t="shared" ca="1" si="79"/>
        <v/>
      </c>
    </row>
    <row r="499" spans="2:13" ht="22.5" customHeight="1">
      <c r="B499" s="131">
        <f t="shared" si="70"/>
        <v>496</v>
      </c>
      <c r="C499" s="132" t="str">
        <f t="shared" ca="1" si="71"/>
        <v/>
      </c>
      <c r="D499" s="132" t="str">
        <f t="shared" ca="1" si="72"/>
        <v/>
      </c>
      <c r="E499" s="132" t="str">
        <f t="shared" ca="1" si="73"/>
        <v/>
      </c>
      <c r="F499" s="132" t="str">
        <f t="shared" ca="1" si="74"/>
        <v/>
      </c>
      <c r="G499" s="133" t="str">
        <f t="shared" ca="1" si="75"/>
        <v/>
      </c>
      <c r="H499" s="133" t="str">
        <f ca="1">IF(OR($M499="国保連へ申請",$M499="都道府県へ直接申請"),IF(K499&gt;0,総括表!$E$14,""),"")</f>
        <v/>
      </c>
      <c r="I499" s="134" t="str">
        <f t="shared" ca="1" si="76"/>
        <v/>
      </c>
      <c r="J499" s="134" t="str">
        <f t="shared" ca="1" si="77"/>
        <v/>
      </c>
      <c r="K499" s="135" t="str">
        <f t="shared" ca="1" si="78"/>
        <v/>
      </c>
      <c r="L499" s="166"/>
      <c r="M499" s="157" t="str">
        <f t="shared" ca="1" si="79"/>
        <v/>
      </c>
    </row>
    <row r="500" spans="2:13" ht="22.5" customHeight="1">
      <c r="B500" s="131">
        <f t="shared" si="70"/>
        <v>497</v>
      </c>
      <c r="C500" s="132" t="str">
        <f t="shared" ca="1" si="71"/>
        <v/>
      </c>
      <c r="D500" s="132" t="str">
        <f t="shared" ca="1" si="72"/>
        <v/>
      </c>
      <c r="E500" s="132" t="str">
        <f t="shared" ca="1" si="73"/>
        <v/>
      </c>
      <c r="F500" s="132" t="str">
        <f t="shared" ca="1" si="74"/>
        <v/>
      </c>
      <c r="G500" s="133" t="str">
        <f t="shared" ca="1" si="75"/>
        <v/>
      </c>
      <c r="H500" s="133" t="str">
        <f ca="1">IF(OR($M500="国保連へ申請",$M500="都道府県へ直接申請"),IF(K500&gt;0,総括表!$E$14,""),"")</f>
        <v/>
      </c>
      <c r="I500" s="134" t="str">
        <f t="shared" ca="1" si="76"/>
        <v/>
      </c>
      <c r="J500" s="134" t="str">
        <f t="shared" ca="1" si="77"/>
        <v/>
      </c>
      <c r="K500" s="135" t="str">
        <f t="shared" ca="1" si="78"/>
        <v/>
      </c>
      <c r="L500" s="166"/>
      <c r="M500" s="157" t="str">
        <f t="shared" ca="1" si="79"/>
        <v/>
      </c>
    </row>
    <row r="501" spans="2:13" ht="22.5" customHeight="1">
      <c r="B501" s="131">
        <f t="shared" si="70"/>
        <v>498</v>
      </c>
      <c r="C501" s="132" t="str">
        <f t="shared" ca="1" si="71"/>
        <v/>
      </c>
      <c r="D501" s="132" t="str">
        <f t="shared" ca="1" si="72"/>
        <v/>
      </c>
      <c r="E501" s="132" t="str">
        <f t="shared" ca="1" si="73"/>
        <v/>
      </c>
      <c r="F501" s="132" t="str">
        <f t="shared" ca="1" si="74"/>
        <v/>
      </c>
      <c r="G501" s="133" t="str">
        <f t="shared" ca="1" si="75"/>
        <v/>
      </c>
      <c r="H501" s="133" t="str">
        <f ca="1">IF(OR($M501="国保連へ申請",$M501="都道府県へ直接申請"),IF(K501&gt;0,総括表!$E$14,""),"")</f>
        <v/>
      </c>
      <c r="I501" s="134" t="str">
        <f t="shared" ca="1" si="76"/>
        <v/>
      </c>
      <c r="J501" s="134" t="str">
        <f t="shared" ca="1" si="77"/>
        <v/>
      </c>
      <c r="K501" s="135" t="str">
        <f t="shared" ca="1" si="78"/>
        <v/>
      </c>
      <c r="L501" s="166"/>
      <c r="M501" s="157" t="str">
        <f t="shared" ca="1" si="79"/>
        <v/>
      </c>
    </row>
    <row r="502" spans="2:13" ht="22.5" customHeight="1">
      <c r="B502" s="131">
        <f t="shared" si="70"/>
        <v>499</v>
      </c>
      <c r="C502" s="132" t="str">
        <f t="shared" ca="1" si="71"/>
        <v/>
      </c>
      <c r="D502" s="132" t="str">
        <f t="shared" ca="1" si="72"/>
        <v/>
      </c>
      <c r="E502" s="132" t="str">
        <f t="shared" ca="1" si="73"/>
        <v/>
      </c>
      <c r="F502" s="132" t="str">
        <f t="shared" ca="1" si="74"/>
        <v/>
      </c>
      <c r="G502" s="133" t="str">
        <f t="shared" ca="1" si="75"/>
        <v/>
      </c>
      <c r="H502" s="133" t="str">
        <f ca="1">IF(OR($M502="国保連へ申請",$M502="都道府県へ直接申請"),IF(K502&gt;0,総括表!$E$14,""),"")</f>
        <v/>
      </c>
      <c r="I502" s="134" t="str">
        <f t="shared" ca="1" si="76"/>
        <v/>
      </c>
      <c r="J502" s="134" t="str">
        <f t="shared" ca="1" si="77"/>
        <v/>
      </c>
      <c r="K502" s="135" t="str">
        <f t="shared" ca="1" si="78"/>
        <v/>
      </c>
      <c r="L502" s="166"/>
      <c r="M502" s="157" t="str">
        <f t="shared" ca="1" si="79"/>
        <v/>
      </c>
    </row>
    <row r="503" spans="2:13" ht="22.5" customHeight="1">
      <c r="B503" s="131">
        <f t="shared" si="70"/>
        <v>500</v>
      </c>
      <c r="C503" s="132" t="str">
        <f t="shared" ca="1" si="71"/>
        <v/>
      </c>
      <c r="D503" s="132" t="str">
        <f t="shared" ca="1" si="72"/>
        <v/>
      </c>
      <c r="E503" s="132" t="str">
        <f t="shared" ca="1" si="73"/>
        <v/>
      </c>
      <c r="F503" s="132" t="str">
        <f t="shared" ca="1" si="74"/>
        <v/>
      </c>
      <c r="G503" s="133" t="str">
        <f t="shared" ca="1" si="75"/>
        <v/>
      </c>
      <c r="H503" s="133" t="str">
        <f ca="1">IF(OR($M503="国保連へ申請",$M503="都道府県へ直接申請"),IF(K503&gt;0,総括表!$E$14,""),"")</f>
        <v/>
      </c>
      <c r="I503" s="134" t="str">
        <f t="shared" ca="1" si="76"/>
        <v/>
      </c>
      <c r="J503" s="134" t="str">
        <f t="shared" ca="1" si="77"/>
        <v/>
      </c>
      <c r="K503" s="135" t="str">
        <f t="shared" ca="1" si="78"/>
        <v/>
      </c>
      <c r="L503" s="166"/>
      <c r="M503" s="157" t="str">
        <f t="shared" ca="1" si="79"/>
        <v/>
      </c>
    </row>
  </sheetData>
  <sheetProtection password="EFC1"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503">
      <formula1>"可, "</formula1>
    </dataValidation>
  </dataValidations>
  <pageMargins left="0.19685039370078741" right="0.19685039370078741" top="0.78740157480314965" bottom="0.39370078740157483" header="0" footer="0"/>
  <pageSetup paperSize="9" scale="81"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U103"/>
  <sheetViews>
    <sheetView showGridLines="0" view="pageBreakPreview" zoomScaleNormal="120" zoomScaleSheetLayoutView="100" workbookViewId="0">
      <selection activeCell="L3" sqref="L3:AF3"/>
    </sheetView>
  </sheetViews>
  <sheetFormatPr defaultColWidth="2.25" defaultRowHeight="13.5"/>
  <cols>
    <col min="1" max="1" width="5.75" style="4" customWidth="1"/>
    <col min="2" max="5" width="3.375" style="4" customWidth="1"/>
    <col min="6" max="15" width="2.375" style="4" customWidth="1"/>
    <col min="16"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60" bestFit="1" customWidth="1"/>
    <col min="43" max="43" width="26.375" style="4" customWidth="1"/>
    <col min="44" max="47" width="2.25" style="4" customWidth="1"/>
    <col min="48" max="16384" width="2.25" style="4"/>
  </cols>
  <sheetData>
    <row r="1" spans="1:46">
      <c r="A1" s="15" t="s">
        <v>82</v>
      </c>
    </row>
    <row r="2" spans="1:46" ht="14.25" thickBot="1"/>
    <row r="3" spans="1:46" s="5" customFormat="1" ht="12" customHeight="1">
      <c r="A3" s="319" t="s">
        <v>33</v>
      </c>
      <c r="B3" s="36" t="s">
        <v>0</v>
      </c>
      <c r="C3" s="32"/>
      <c r="D3" s="32"/>
      <c r="E3" s="33"/>
      <c r="F3" s="33"/>
      <c r="G3" s="33"/>
      <c r="H3" s="33"/>
      <c r="I3" s="33"/>
      <c r="J3" s="33"/>
      <c r="K3" s="45"/>
      <c r="L3" s="332"/>
      <c r="M3" s="332"/>
      <c r="N3" s="332"/>
      <c r="O3" s="332"/>
      <c r="P3" s="332"/>
      <c r="Q3" s="332"/>
      <c r="R3" s="332"/>
      <c r="S3" s="332"/>
      <c r="T3" s="332"/>
      <c r="U3" s="332"/>
      <c r="V3" s="332"/>
      <c r="W3" s="332"/>
      <c r="X3" s="332"/>
      <c r="Y3" s="332"/>
      <c r="Z3" s="332"/>
      <c r="AA3" s="332"/>
      <c r="AB3" s="332"/>
      <c r="AC3" s="332"/>
      <c r="AD3" s="332"/>
      <c r="AE3" s="332"/>
      <c r="AF3" s="333"/>
      <c r="AG3" s="322" t="s">
        <v>48</v>
      </c>
      <c r="AH3" s="323"/>
      <c r="AI3" s="323"/>
      <c r="AJ3" s="323"/>
      <c r="AK3" s="323"/>
      <c r="AL3" s="323"/>
      <c r="AM3" s="324"/>
      <c r="AP3" s="161"/>
    </row>
    <row r="4" spans="1:46" s="5" customFormat="1" ht="20.25" customHeight="1">
      <c r="A4" s="320"/>
      <c r="B4" s="37" t="s">
        <v>31</v>
      </c>
      <c r="C4" s="6"/>
      <c r="D4" s="6"/>
      <c r="E4" s="7"/>
      <c r="F4" s="7"/>
      <c r="G4" s="7"/>
      <c r="H4" s="7"/>
      <c r="I4" s="7"/>
      <c r="J4" s="7"/>
      <c r="K4" s="46"/>
      <c r="L4" s="316"/>
      <c r="M4" s="317"/>
      <c r="N4" s="317"/>
      <c r="O4" s="317"/>
      <c r="P4" s="317"/>
      <c r="Q4" s="317"/>
      <c r="R4" s="317"/>
      <c r="S4" s="317"/>
      <c r="T4" s="317"/>
      <c r="U4" s="317"/>
      <c r="V4" s="317"/>
      <c r="W4" s="317"/>
      <c r="X4" s="317"/>
      <c r="Y4" s="317"/>
      <c r="Z4" s="317"/>
      <c r="AA4" s="317"/>
      <c r="AB4" s="317"/>
      <c r="AC4" s="317"/>
      <c r="AD4" s="317"/>
      <c r="AE4" s="317"/>
      <c r="AF4" s="356"/>
      <c r="AG4" s="325"/>
      <c r="AH4" s="326"/>
      <c r="AI4" s="326"/>
      <c r="AJ4" s="326"/>
      <c r="AK4" s="326"/>
      <c r="AL4" s="326"/>
      <c r="AM4" s="327"/>
      <c r="AP4" s="334"/>
      <c r="AQ4" s="334"/>
      <c r="AR4" s="334"/>
      <c r="AS4" s="334"/>
      <c r="AT4" s="334"/>
    </row>
    <row r="5" spans="1:46" s="5" customFormat="1" ht="26.25" customHeight="1">
      <c r="A5" s="320"/>
      <c r="B5" s="38" t="s">
        <v>56</v>
      </c>
      <c r="C5" s="16"/>
      <c r="D5" s="16"/>
      <c r="E5" s="8"/>
      <c r="F5" s="8"/>
      <c r="G5" s="8"/>
      <c r="H5" s="8"/>
      <c r="I5" s="8"/>
      <c r="J5" s="8"/>
      <c r="K5" s="47"/>
      <c r="L5" s="328"/>
      <c r="M5" s="328"/>
      <c r="N5" s="328"/>
      <c r="O5" s="328"/>
      <c r="P5" s="328"/>
      <c r="Q5" s="328"/>
      <c r="R5" s="328"/>
      <c r="S5" s="328"/>
      <c r="T5" s="328"/>
      <c r="U5" s="328"/>
      <c r="V5" s="328"/>
      <c r="W5" s="328"/>
      <c r="X5" s="328"/>
      <c r="Y5" s="328"/>
      <c r="Z5" s="328"/>
      <c r="AA5" s="328"/>
      <c r="AB5" s="329"/>
      <c r="AC5" s="351" t="s">
        <v>49</v>
      </c>
      <c r="AD5" s="352"/>
      <c r="AE5" s="342"/>
      <c r="AF5" s="342"/>
      <c r="AG5" s="156" t="s">
        <v>180</v>
      </c>
      <c r="AH5" s="340" t="s">
        <v>183</v>
      </c>
      <c r="AI5" s="341"/>
      <c r="AJ5" s="355"/>
      <c r="AK5" s="355"/>
      <c r="AL5" s="330" t="s">
        <v>181</v>
      </c>
      <c r="AM5" s="331"/>
      <c r="AP5" s="343" t="s">
        <v>182</v>
      </c>
      <c r="AQ5" s="334"/>
      <c r="AR5" s="334"/>
      <c r="AS5" s="334"/>
      <c r="AT5" s="334"/>
    </row>
    <row r="6" spans="1:46" s="5" customFormat="1" ht="17.25" customHeight="1">
      <c r="A6" s="320"/>
      <c r="B6" s="307" t="s">
        <v>50</v>
      </c>
      <c r="C6" s="308"/>
      <c r="D6" s="308"/>
      <c r="E6" s="308"/>
      <c r="F6" s="308"/>
      <c r="G6" s="308"/>
      <c r="H6" s="308"/>
      <c r="I6" s="308"/>
      <c r="J6" s="308"/>
      <c r="K6" s="309"/>
      <c r="L6" s="9" t="s">
        <v>7</v>
      </c>
      <c r="M6" s="9"/>
      <c r="N6" s="9"/>
      <c r="O6" s="9"/>
      <c r="P6" s="9"/>
      <c r="Q6" s="347"/>
      <c r="R6" s="347"/>
      <c r="S6" s="9" t="s">
        <v>8</v>
      </c>
      <c r="T6" s="347"/>
      <c r="U6" s="347"/>
      <c r="V6" s="347"/>
      <c r="W6" s="9" t="s">
        <v>9</v>
      </c>
      <c r="X6" s="9"/>
      <c r="Y6" s="9"/>
      <c r="Z6" s="9"/>
      <c r="AA6" s="9"/>
      <c r="AB6" s="9"/>
      <c r="AC6" s="353"/>
      <c r="AD6" s="353"/>
      <c r="AE6" s="353"/>
      <c r="AF6" s="353"/>
      <c r="AG6" s="353"/>
      <c r="AH6" s="353"/>
      <c r="AI6" s="353"/>
      <c r="AJ6" s="353"/>
      <c r="AK6" s="353"/>
      <c r="AL6" s="353"/>
      <c r="AM6" s="354"/>
      <c r="AP6" s="158"/>
      <c r="AQ6" s="3"/>
      <c r="AR6" s="3"/>
      <c r="AS6" s="3"/>
      <c r="AT6" s="335"/>
    </row>
    <row r="7" spans="1:46" s="5" customFormat="1" ht="20.25" customHeight="1">
      <c r="A7" s="320"/>
      <c r="B7" s="310"/>
      <c r="C7" s="311"/>
      <c r="D7" s="311"/>
      <c r="E7" s="311"/>
      <c r="F7" s="311"/>
      <c r="G7" s="311"/>
      <c r="H7" s="311"/>
      <c r="I7" s="311"/>
      <c r="J7" s="311"/>
      <c r="K7" s="312"/>
      <c r="L7" s="316"/>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8"/>
      <c r="AP7" s="158"/>
      <c r="AQ7" s="3"/>
      <c r="AR7" s="3"/>
      <c r="AS7" s="3"/>
      <c r="AT7" s="335"/>
    </row>
    <row r="8" spans="1:46" s="5" customFormat="1" ht="21" customHeight="1">
      <c r="A8" s="320"/>
      <c r="B8" s="39" t="s">
        <v>10</v>
      </c>
      <c r="C8" s="48"/>
      <c r="D8" s="48"/>
      <c r="E8" s="11"/>
      <c r="F8" s="11"/>
      <c r="G8" s="11"/>
      <c r="H8" s="11"/>
      <c r="I8" s="11"/>
      <c r="J8" s="11"/>
      <c r="K8" s="12"/>
      <c r="L8" s="11" t="s">
        <v>11</v>
      </c>
      <c r="M8" s="11"/>
      <c r="N8" s="11"/>
      <c r="O8" s="11"/>
      <c r="P8" s="11"/>
      <c r="Q8" s="11"/>
      <c r="R8" s="12"/>
      <c r="S8" s="348"/>
      <c r="T8" s="349"/>
      <c r="U8" s="349"/>
      <c r="V8" s="349"/>
      <c r="W8" s="349"/>
      <c r="X8" s="349"/>
      <c r="Y8" s="350"/>
      <c r="Z8" s="10" t="s">
        <v>42</v>
      </c>
      <c r="AA8" s="11"/>
      <c r="AB8" s="11"/>
      <c r="AC8" s="11"/>
      <c r="AD8" s="11"/>
      <c r="AE8" s="11"/>
      <c r="AF8" s="12"/>
      <c r="AG8" s="313"/>
      <c r="AH8" s="314"/>
      <c r="AI8" s="314"/>
      <c r="AJ8" s="314"/>
      <c r="AK8" s="314"/>
      <c r="AL8" s="314"/>
      <c r="AM8" s="315"/>
      <c r="AP8" s="161"/>
    </row>
    <row r="9" spans="1:46" s="5" customFormat="1" ht="20.25" customHeight="1" thickBot="1">
      <c r="A9" s="321"/>
      <c r="B9" s="40" t="s">
        <v>32</v>
      </c>
      <c r="C9" s="34"/>
      <c r="D9" s="34"/>
      <c r="E9" s="35"/>
      <c r="F9" s="35"/>
      <c r="G9" s="35"/>
      <c r="H9" s="35"/>
      <c r="I9" s="35"/>
      <c r="J9" s="35"/>
      <c r="K9" s="44"/>
      <c r="L9" s="344"/>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6"/>
      <c r="AP9" s="161"/>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61"/>
    </row>
    <row r="11" spans="1:46" s="5" customFormat="1" ht="20.25" customHeight="1" thickBot="1">
      <c r="A11" s="14" t="s">
        <v>154</v>
      </c>
      <c r="B11" s="1"/>
      <c r="C11" s="3"/>
      <c r="D11" s="3"/>
      <c r="E11" s="3"/>
      <c r="F11" s="3"/>
      <c r="G11" s="3"/>
      <c r="H11" s="3"/>
      <c r="I11" s="24"/>
      <c r="J11" s="2"/>
      <c r="K11" s="8"/>
      <c r="L11" s="16"/>
      <c r="M11" s="16"/>
      <c r="N11" s="16"/>
      <c r="O11" s="16"/>
      <c r="P11" s="16"/>
      <c r="Q11" s="16"/>
      <c r="R11" s="16"/>
      <c r="S11" s="16"/>
      <c r="T11" s="16"/>
      <c r="U11" s="16"/>
      <c r="V11" s="16"/>
      <c r="W11" s="304" t="s">
        <v>52</v>
      </c>
      <c r="X11" s="305"/>
      <c r="Y11" s="305"/>
      <c r="Z11" s="306"/>
      <c r="AA11" s="338" t="str">
        <f>IF(L5="","",VLOOKUP(L5,$B$38:$C$93,2,0))</f>
        <v/>
      </c>
      <c r="AB11" s="339"/>
      <c r="AC11" s="339"/>
      <c r="AD11" s="305" t="s">
        <v>155</v>
      </c>
      <c r="AE11" s="306"/>
      <c r="AF11" s="304" t="s">
        <v>35</v>
      </c>
      <c r="AG11" s="305"/>
      <c r="AH11" s="306"/>
      <c r="AI11" s="336">
        <f>ROUNDDOWN($K$20/1000,0)*1000</f>
        <v>0</v>
      </c>
      <c r="AJ11" s="337"/>
      <c r="AK11" s="337"/>
      <c r="AL11" s="305" t="s">
        <v>155</v>
      </c>
      <c r="AM11" s="306"/>
      <c r="AP11" s="161"/>
    </row>
    <row r="12" spans="1:46" ht="18" customHeight="1" thickBot="1">
      <c r="A12" s="358" t="s">
        <v>170</v>
      </c>
      <c r="B12" s="359"/>
      <c r="C12" s="359"/>
      <c r="D12" s="359"/>
      <c r="E12" s="360"/>
      <c r="F12" s="295" t="s">
        <v>186</v>
      </c>
      <c r="G12" s="359"/>
      <c r="H12" s="359"/>
      <c r="I12" s="359"/>
      <c r="J12" s="359"/>
      <c r="K12" s="363" t="str">
        <f>IF(A31="","下記確認事項を記入してください",IF(A31="○","税抜き所要額(円)","所要額(円)"))</f>
        <v>下記確認事項を記入してください</v>
      </c>
      <c r="L12" s="364"/>
      <c r="M12" s="364"/>
      <c r="N12" s="364"/>
      <c r="O12" s="364"/>
      <c r="P12" s="295" t="s">
        <v>167</v>
      </c>
      <c r="Q12" s="296"/>
      <c r="R12" s="296"/>
      <c r="S12" s="296"/>
      <c r="T12" s="296"/>
      <c r="U12" s="296"/>
      <c r="V12" s="296"/>
      <c r="W12" s="296"/>
      <c r="X12" s="296"/>
      <c r="Y12" s="296"/>
      <c r="Z12" s="296"/>
      <c r="AA12" s="296"/>
      <c r="AB12" s="296"/>
      <c r="AC12" s="296"/>
      <c r="AD12" s="296"/>
      <c r="AE12" s="296"/>
      <c r="AF12" s="296"/>
      <c r="AG12" s="296"/>
      <c r="AH12" s="296"/>
      <c r="AI12" s="296"/>
      <c r="AJ12" s="296"/>
      <c r="AK12" s="296"/>
      <c r="AL12" s="297"/>
      <c r="AM12" s="168"/>
    </row>
    <row r="13" spans="1:46" ht="24" customHeight="1">
      <c r="A13" s="361"/>
      <c r="B13" s="362"/>
      <c r="C13" s="362"/>
      <c r="D13" s="362"/>
      <c r="E13" s="362"/>
      <c r="F13" s="367"/>
      <c r="G13" s="367"/>
      <c r="H13" s="367"/>
      <c r="I13" s="367"/>
      <c r="J13" s="367"/>
      <c r="K13" s="367"/>
      <c r="L13" s="367"/>
      <c r="M13" s="367"/>
      <c r="N13" s="367"/>
      <c r="O13" s="367"/>
      <c r="P13" s="298"/>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300"/>
    </row>
    <row r="14" spans="1:46" ht="24" customHeight="1">
      <c r="A14" s="365"/>
      <c r="B14" s="366"/>
      <c r="C14" s="366"/>
      <c r="D14" s="366"/>
      <c r="E14" s="366"/>
      <c r="F14" s="357"/>
      <c r="G14" s="357"/>
      <c r="H14" s="357"/>
      <c r="I14" s="357"/>
      <c r="J14" s="357"/>
      <c r="K14" s="357"/>
      <c r="L14" s="357"/>
      <c r="M14" s="357"/>
      <c r="N14" s="357"/>
      <c r="O14" s="357"/>
      <c r="P14" s="301"/>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3"/>
    </row>
    <row r="15" spans="1:46" ht="24" customHeight="1">
      <c r="A15" s="365"/>
      <c r="B15" s="366"/>
      <c r="C15" s="366"/>
      <c r="D15" s="366"/>
      <c r="E15" s="366"/>
      <c r="F15" s="357"/>
      <c r="G15" s="357"/>
      <c r="H15" s="357"/>
      <c r="I15" s="357"/>
      <c r="J15" s="357"/>
      <c r="K15" s="357"/>
      <c r="L15" s="357"/>
      <c r="M15" s="357"/>
      <c r="N15" s="357"/>
      <c r="O15" s="357"/>
      <c r="P15" s="301"/>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3"/>
    </row>
    <row r="16" spans="1:46" ht="24" customHeight="1">
      <c r="A16" s="365"/>
      <c r="B16" s="366"/>
      <c r="C16" s="366"/>
      <c r="D16" s="366"/>
      <c r="E16" s="366"/>
      <c r="F16" s="357"/>
      <c r="G16" s="357"/>
      <c r="H16" s="357"/>
      <c r="I16" s="357"/>
      <c r="J16" s="357"/>
      <c r="K16" s="357"/>
      <c r="L16" s="357"/>
      <c r="M16" s="357"/>
      <c r="N16" s="357"/>
      <c r="O16" s="357"/>
      <c r="P16" s="301"/>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3"/>
    </row>
    <row r="17" spans="1:47" ht="24" customHeight="1">
      <c r="A17" s="365"/>
      <c r="B17" s="366"/>
      <c r="C17" s="366"/>
      <c r="D17" s="366"/>
      <c r="E17" s="366"/>
      <c r="F17" s="357"/>
      <c r="G17" s="357"/>
      <c r="H17" s="357"/>
      <c r="I17" s="357"/>
      <c r="J17" s="357"/>
      <c r="K17" s="357"/>
      <c r="L17" s="357"/>
      <c r="M17" s="357"/>
      <c r="N17" s="357"/>
      <c r="O17" s="357"/>
      <c r="P17" s="301"/>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3"/>
    </row>
    <row r="18" spans="1:47" ht="24" customHeight="1">
      <c r="A18" s="365"/>
      <c r="B18" s="366"/>
      <c r="C18" s="366"/>
      <c r="D18" s="366"/>
      <c r="E18" s="366"/>
      <c r="F18" s="357"/>
      <c r="G18" s="357"/>
      <c r="H18" s="357"/>
      <c r="I18" s="357"/>
      <c r="J18" s="357"/>
      <c r="K18" s="357"/>
      <c r="L18" s="357"/>
      <c r="M18" s="357"/>
      <c r="N18" s="357"/>
      <c r="O18" s="357"/>
      <c r="P18" s="301"/>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3"/>
    </row>
    <row r="19" spans="1:47" ht="24" customHeight="1" thickBot="1">
      <c r="A19" s="377"/>
      <c r="B19" s="378"/>
      <c r="C19" s="378"/>
      <c r="D19" s="378"/>
      <c r="E19" s="379"/>
      <c r="F19" s="380"/>
      <c r="G19" s="381"/>
      <c r="H19" s="381"/>
      <c r="I19" s="381"/>
      <c r="J19" s="382"/>
      <c r="K19" s="380"/>
      <c r="L19" s="381"/>
      <c r="M19" s="381"/>
      <c r="N19" s="381"/>
      <c r="O19" s="382"/>
      <c r="P19" s="368"/>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70"/>
      <c r="AU19" s="43"/>
    </row>
    <row r="20" spans="1:47" ht="22.5" customHeight="1" thickTop="1" thickBot="1">
      <c r="A20" s="383" t="s">
        <v>58</v>
      </c>
      <c r="B20" s="384"/>
      <c r="C20" s="384"/>
      <c r="D20" s="384"/>
      <c r="E20" s="384"/>
      <c r="F20" s="385">
        <f>SUM(F13:J19)</f>
        <v>0</v>
      </c>
      <c r="G20" s="386"/>
      <c r="H20" s="386"/>
      <c r="I20" s="386"/>
      <c r="J20" s="387"/>
      <c r="K20" s="385">
        <f>SUM(K13:O19)</f>
        <v>0</v>
      </c>
      <c r="L20" s="386"/>
      <c r="M20" s="386"/>
      <c r="N20" s="386"/>
      <c r="O20" s="387"/>
      <c r="P20" s="371"/>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3"/>
    </row>
    <row r="21" spans="1:47" ht="20.100000000000001"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0.100000000000001" customHeight="1" thickBot="1">
      <c r="A22" s="374" t="s">
        <v>158</v>
      </c>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6"/>
      <c r="AP22" s="165" t="str">
        <f>IF(COUNTA(A23:A31)=7,"OK","NG")</f>
        <v>NG</v>
      </c>
    </row>
    <row r="23" spans="1:47" s="5" customFormat="1" ht="20.100000000000001" customHeight="1">
      <c r="A23" s="390"/>
      <c r="B23" s="401" t="s">
        <v>161</v>
      </c>
      <c r="C23" s="401"/>
      <c r="D23" s="401"/>
      <c r="E23" s="401"/>
      <c r="F23" s="401"/>
      <c r="G23" s="401"/>
      <c r="H23" s="401"/>
      <c r="I23" s="401"/>
      <c r="J23" s="401"/>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2"/>
      <c r="AP23" s="161"/>
    </row>
    <row r="24" spans="1:47" s="5" customFormat="1" ht="19.5" customHeight="1" thickBot="1">
      <c r="A24" s="391"/>
      <c r="B24" s="42"/>
      <c r="C24" s="392" t="s">
        <v>168</v>
      </c>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3"/>
      <c r="AN24" s="27"/>
      <c r="AO24" s="1"/>
      <c r="AP24" s="161"/>
    </row>
    <row r="25" spans="1:47" s="5" customFormat="1" ht="20.100000000000001" customHeight="1" thickBot="1">
      <c r="A25" s="121"/>
      <c r="B25" s="405" t="s">
        <v>162</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6"/>
      <c r="AP25" s="161"/>
    </row>
    <row r="26" spans="1:47" ht="20.100000000000001" customHeight="1" thickBot="1">
      <c r="A26" s="121"/>
      <c r="B26" s="405" t="s">
        <v>163</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6"/>
    </row>
    <row r="27" spans="1:47" ht="20.100000000000001" customHeight="1" thickBot="1">
      <c r="A27" s="121"/>
      <c r="B27" s="411" t="s">
        <v>164</v>
      </c>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6"/>
    </row>
    <row r="28" spans="1:47" ht="20.100000000000001" customHeight="1" thickBot="1">
      <c r="A28" s="121"/>
      <c r="B28" s="399" t="s">
        <v>211</v>
      </c>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400"/>
    </row>
    <row r="29" spans="1:47" ht="20.100000000000001" customHeight="1" thickBot="1">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row>
    <row r="30" spans="1:47" ht="20.100000000000001" customHeight="1" thickBot="1">
      <c r="A30" s="407" t="s">
        <v>187</v>
      </c>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6"/>
    </row>
    <row r="31" spans="1:47" ht="26.1" customHeight="1" thickBot="1">
      <c r="A31" s="121"/>
      <c r="B31" s="408" t="s">
        <v>212</v>
      </c>
      <c r="C31" s="409"/>
      <c r="D31" s="409"/>
      <c r="E31" s="409"/>
      <c r="F31" s="409"/>
      <c r="G31" s="409"/>
      <c r="H31" s="409"/>
      <c r="I31" s="409"/>
      <c r="J31" s="409"/>
      <c r="K31" s="409"/>
      <c r="L31" s="409"/>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09"/>
      <c r="AM31" s="410"/>
      <c r="AP31" s="165" t="str">
        <f>IF(COUNTA(A31)=1,"OK","NG")</f>
        <v>NG</v>
      </c>
    </row>
    <row r="32" spans="1:47" ht="20.100000000000001" customHeight="1" thickBot="1"/>
    <row r="33" spans="1:43" ht="20.100000000000001" customHeight="1" thickBot="1">
      <c r="A33" s="374" t="s">
        <v>159</v>
      </c>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6"/>
      <c r="AP33" s="164" t="str">
        <f>IF(COUNTIF(A34:A35,"○")=2,"国保連へ申請","都道府県へ直接申請")</f>
        <v>都道府県へ直接申請</v>
      </c>
      <c r="AQ33" s="163"/>
    </row>
    <row r="34" spans="1:43" ht="20.100000000000001" customHeight="1" thickBot="1">
      <c r="A34" s="121"/>
      <c r="B34" s="397" t="s">
        <v>165</v>
      </c>
      <c r="C34" s="397"/>
      <c r="D34" s="397"/>
      <c r="E34" s="397"/>
      <c r="F34" s="397"/>
      <c r="G34" s="397"/>
      <c r="H34" s="397"/>
      <c r="I34" s="397"/>
      <c r="J34" s="397"/>
      <c r="K34" s="397"/>
      <c r="L34" s="397"/>
      <c r="M34" s="397"/>
      <c r="N34" s="397"/>
      <c r="O34" s="397"/>
      <c r="P34" s="397"/>
      <c r="Q34" s="397"/>
      <c r="R34" s="397"/>
      <c r="S34" s="397"/>
      <c r="T34" s="397"/>
      <c r="U34" s="397"/>
      <c r="V34" s="397"/>
      <c r="W34" s="398"/>
      <c r="X34" s="403" t="s">
        <v>156</v>
      </c>
      <c r="Y34" s="403"/>
      <c r="Z34" s="403"/>
      <c r="AA34" s="403"/>
      <c r="AB34" s="403"/>
      <c r="AC34" s="403"/>
      <c r="AD34" s="403"/>
      <c r="AE34" s="403"/>
      <c r="AF34" s="403"/>
      <c r="AG34" s="403"/>
      <c r="AH34" s="403"/>
      <c r="AI34" s="403"/>
      <c r="AJ34" s="403"/>
      <c r="AK34" s="403"/>
      <c r="AL34" s="403"/>
      <c r="AM34" s="404"/>
    </row>
    <row r="35" spans="1:43" ht="20.100000000000001" customHeight="1" thickBot="1">
      <c r="A35" s="121"/>
      <c r="B35" s="394" t="s">
        <v>166</v>
      </c>
      <c r="C35" s="394"/>
      <c r="D35" s="394"/>
      <c r="E35" s="395"/>
      <c r="F35" s="394"/>
      <c r="G35" s="394"/>
      <c r="H35" s="394"/>
      <c r="I35" s="394"/>
      <c r="J35" s="394"/>
      <c r="K35" s="394"/>
      <c r="L35" s="394"/>
      <c r="M35" s="394"/>
      <c r="N35" s="394"/>
      <c r="O35" s="394"/>
      <c r="P35" s="394"/>
      <c r="Q35" s="394"/>
      <c r="R35" s="394"/>
      <c r="S35" s="394"/>
      <c r="T35" s="394"/>
      <c r="U35" s="394"/>
      <c r="V35" s="394"/>
      <c r="W35" s="396"/>
      <c r="X35" s="388" t="s">
        <v>157</v>
      </c>
      <c r="Y35" s="388"/>
      <c r="Z35" s="388"/>
      <c r="AA35" s="388"/>
      <c r="AB35" s="388"/>
      <c r="AC35" s="388"/>
      <c r="AD35" s="388"/>
      <c r="AE35" s="388"/>
      <c r="AF35" s="388"/>
      <c r="AG35" s="388"/>
      <c r="AH35" s="388"/>
      <c r="AI35" s="388"/>
      <c r="AJ35" s="388"/>
      <c r="AK35" s="388"/>
      <c r="AL35" s="388"/>
      <c r="AM35" s="389"/>
    </row>
    <row r="36" spans="1:43" ht="24" customHeight="1">
      <c r="AP36" s="164" t="str">
        <f>IF(AND(AP22="OK",AP33="国保連へ申請"),"国保連へ申請",IF(AND(AP22="NG",AP33="都道府県へ直接申請"),"申請できません",IF(AND(AP22="OK",AP33="都道府県へ直接申請"),"都道府県へ直接申請",IF(AND(AP22="NG",AP33="OK"),"申請できません",IF(AND(AP22="NG",AP33="国保連へ申請"),"申請できません")))))</f>
        <v>申請できません</v>
      </c>
      <c r="AQ36" s="162"/>
    </row>
    <row r="37" spans="1:43" s="17" customFormat="1" ht="18.75" customHeight="1">
      <c r="A37" s="29"/>
      <c r="B37" s="29"/>
      <c r="C37" s="29"/>
      <c r="D37" s="29"/>
      <c r="E37" s="29"/>
      <c r="F37" s="29"/>
      <c r="G37" s="29"/>
      <c r="H37" s="29"/>
      <c r="I37" s="29"/>
      <c r="J37" s="29"/>
      <c r="K37" s="29"/>
      <c r="L37" s="29"/>
      <c r="M37" s="29"/>
      <c r="N37" s="29"/>
      <c r="O37" s="29"/>
      <c r="P37" s="29"/>
      <c r="Q37" s="29"/>
      <c r="R37" s="29"/>
      <c r="S37" s="29"/>
      <c r="T37" s="30"/>
      <c r="U37" s="30"/>
      <c r="V37" s="30"/>
      <c r="W37" s="30"/>
      <c r="X37" s="31"/>
      <c r="Y37" s="31"/>
      <c r="Z37" s="31"/>
      <c r="AA37" s="28"/>
      <c r="AB37" s="28"/>
      <c r="AC37" s="28"/>
      <c r="AD37" s="28"/>
      <c r="AE37" s="28"/>
      <c r="AF37" s="28"/>
      <c r="AG37" s="28"/>
      <c r="AH37" s="28"/>
      <c r="AI37" s="28"/>
      <c r="AJ37" s="28"/>
      <c r="AK37" s="28"/>
      <c r="AL37" s="28"/>
      <c r="AM37" s="28"/>
      <c r="AP37" s="21"/>
    </row>
    <row r="38" spans="1:43" s="17" customFormat="1" ht="18.75" hidden="1" customHeight="1">
      <c r="A38" s="17">
        <v>1</v>
      </c>
      <c r="B38" s="41" t="s">
        <v>71</v>
      </c>
      <c r="C38" s="22">
        <v>10000</v>
      </c>
      <c r="D38" s="17" t="s">
        <v>72</v>
      </c>
      <c r="E38" s="18"/>
      <c r="AP38" s="21"/>
    </row>
    <row r="39" spans="1:43" s="17" customFormat="1" ht="18.75" hidden="1" customHeight="1">
      <c r="A39" s="17">
        <v>2</v>
      </c>
      <c r="B39" s="41" t="s">
        <v>73</v>
      </c>
      <c r="C39" s="22">
        <v>15000</v>
      </c>
      <c r="D39" s="17" t="s">
        <v>72</v>
      </c>
      <c r="E39" s="18"/>
      <c r="AP39" s="21"/>
    </row>
    <row r="40" spans="1:43" s="17" customFormat="1" ht="18.75" hidden="1" customHeight="1">
      <c r="A40" s="17">
        <v>3</v>
      </c>
      <c r="B40" s="41" t="s">
        <v>74</v>
      </c>
      <c r="C40" s="22">
        <v>20000</v>
      </c>
      <c r="D40" s="17" t="s">
        <v>72</v>
      </c>
      <c r="E40" s="18"/>
      <c r="AP40" s="21"/>
    </row>
    <row r="41" spans="1:43" s="17" customFormat="1" ht="18.75" hidden="1" customHeight="1">
      <c r="A41" s="17">
        <v>4</v>
      </c>
      <c r="B41" s="41" t="s">
        <v>75</v>
      </c>
      <c r="C41" s="22">
        <v>10000</v>
      </c>
      <c r="D41" s="17" t="s">
        <v>72</v>
      </c>
      <c r="E41" s="18"/>
      <c r="AP41" s="21"/>
    </row>
    <row r="42" spans="1:43" s="17" customFormat="1" ht="18.75" hidden="1" customHeight="1">
      <c r="A42" s="17">
        <v>5</v>
      </c>
      <c r="B42" s="41" t="s">
        <v>17</v>
      </c>
      <c r="C42" s="22">
        <v>10000</v>
      </c>
      <c r="D42" s="17" t="s">
        <v>72</v>
      </c>
      <c r="E42" s="18"/>
      <c r="AP42" s="21"/>
    </row>
    <row r="43" spans="1:43" s="17" customFormat="1" ht="18.75" hidden="1" customHeight="1">
      <c r="A43" s="17">
        <v>6</v>
      </c>
      <c r="B43" s="41" t="s">
        <v>76</v>
      </c>
      <c r="C43" s="22">
        <v>10000</v>
      </c>
      <c r="D43" s="17" t="s">
        <v>72</v>
      </c>
      <c r="E43" s="18"/>
      <c r="AP43" s="21"/>
    </row>
    <row r="44" spans="1:43" s="17" customFormat="1" ht="18.75" hidden="1" customHeight="1">
      <c r="A44" s="17">
        <v>7</v>
      </c>
      <c r="B44" s="41" t="s">
        <v>77</v>
      </c>
      <c r="C44" s="22">
        <v>15000</v>
      </c>
      <c r="D44" s="17" t="s">
        <v>72</v>
      </c>
      <c r="E44" s="18"/>
      <c r="AP44" s="21"/>
    </row>
    <row r="45" spans="1:43" s="17" customFormat="1" ht="18.75" hidden="1" customHeight="1">
      <c r="A45" s="17">
        <v>8</v>
      </c>
      <c r="B45" s="41" t="s">
        <v>78</v>
      </c>
      <c r="C45" s="22">
        <v>20000</v>
      </c>
      <c r="D45" s="17" t="s">
        <v>72</v>
      </c>
      <c r="E45" s="18"/>
      <c r="AP45" s="21"/>
    </row>
    <row r="46" spans="1:43" s="17" customFormat="1" ht="18.75" hidden="1" customHeight="1">
      <c r="A46" s="17">
        <v>9</v>
      </c>
      <c r="B46" s="41" t="s">
        <v>37</v>
      </c>
      <c r="C46" s="22">
        <v>10000</v>
      </c>
      <c r="D46" s="17" t="s">
        <v>72</v>
      </c>
      <c r="E46" s="18"/>
      <c r="AP46" s="21"/>
    </row>
    <row r="47" spans="1:43" s="17" customFormat="1" ht="18.75" hidden="1" customHeight="1">
      <c r="A47" s="17">
        <v>10</v>
      </c>
      <c r="B47" s="41" t="s">
        <v>134</v>
      </c>
      <c r="C47" s="22">
        <v>5000</v>
      </c>
      <c r="D47" s="17" t="s">
        <v>72</v>
      </c>
      <c r="E47" s="18"/>
      <c r="AP47" s="21"/>
    </row>
    <row r="48" spans="1:43" s="17" customFormat="1" ht="18.75" hidden="1" customHeight="1">
      <c r="A48" s="17">
        <v>11</v>
      </c>
      <c r="B48" s="17" t="s">
        <v>135</v>
      </c>
      <c r="C48" s="22">
        <v>10000</v>
      </c>
      <c r="D48" s="17" t="s">
        <v>72</v>
      </c>
      <c r="E48" s="18"/>
      <c r="AP48" s="21"/>
    </row>
    <row r="49" spans="1:42" s="17" customFormat="1" ht="18.75" hidden="1" customHeight="1">
      <c r="A49" s="17">
        <v>12</v>
      </c>
      <c r="B49" s="17" t="s">
        <v>85</v>
      </c>
      <c r="C49" s="22">
        <v>10000</v>
      </c>
      <c r="D49" s="17" t="s">
        <v>72</v>
      </c>
      <c r="E49" s="18"/>
      <c r="AP49" s="21"/>
    </row>
    <row r="50" spans="1:42" s="17" customFormat="1" ht="18.75" hidden="1" customHeight="1">
      <c r="A50" s="17">
        <v>13</v>
      </c>
      <c r="B50" s="17" t="s">
        <v>86</v>
      </c>
      <c r="C50" s="22">
        <v>15000</v>
      </c>
      <c r="D50" s="17" t="s">
        <v>72</v>
      </c>
      <c r="E50" s="18"/>
      <c r="AP50" s="21"/>
    </row>
    <row r="51" spans="1:42" s="17" customFormat="1" ht="18.75" hidden="1" customHeight="1">
      <c r="A51" s="17">
        <v>14</v>
      </c>
      <c r="B51" s="17" t="s">
        <v>87</v>
      </c>
      <c r="C51" s="22">
        <v>20000</v>
      </c>
      <c r="D51" s="17" t="s">
        <v>72</v>
      </c>
      <c r="E51" s="18"/>
      <c r="AP51" s="21"/>
    </row>
    <row r="52" spans="1:42" s="17" customFormat="1" ht="18.75" hidden="1" customHeight="1">
      <c r="A52" s="17">
        <v>15</v>
      </c>
      <c r="B52" s="17" t="s">
        <v>18</v>
      </c>
      <c r="C52" s="22">
        <v>10000</v>
      </c>
      <c r="D52" s="17" t="s">
        <v>72</v>
      </c>
      <c r="E52" s="18"/>
      <c r="AP52" s="21"/>
    </row>
    <row r="53" spans="1:42" s="17" customFormat="1" ht="18.75" hidden="1" customHeight="1">
      <c r="A53" s="17">
        <v>16</v>
      </c>
      <c r="B53" s="17" t="s">
        <v>19</v>
      </c>
      <c r="C53" s="22">
        <v>10000</v>
      </c>
      <c r="D53" s="17" t="s">
        <v>72</v>
      </c>
      <c r="E53" s="18"/>
      <c r="AP53" s="21"/>
    </row>
    <row r="54" spans="1:42" s="17" customFormat="1" ht="18.75" hidden="1" customHeight="1">
      <c r="A54" s="17">
        <v>17</v>
      </c>
      <c r="B54" s="17" t="s">
        <v>20</v>
      </c>
      <c r="C54" s="22">
        <v>5000</v>
      </c>
      <c r="D54" s="17" t="s">
        <v>72</v>
      </c>
      <c r="E54" s="18"/>
      <c r="AP54" s="21"/>
    </row>
    <row r="55" spans="1:42" s="17" customFormat="1" ht="18.75" hidden="1" customHeight="1">
      <c r="A55" s="17">
        <v>18</v>
      </c>
      <c r="B55" s="17" t="s">
        <v>21</v>
      </c>
      <c r="C55" s="22">
        <v>10000</v>
      </c>
      <c r="D55" s="17" t="s">
        <v>72</v>
      </c>
      <c r="E55" s="18"/>
      <c r="AP55" s="21"/>
    </row>
    <row r="56" spans="1:42" s="17" customFormat="1" ht="18.75" hidden="1" customHeight="1">
      <c r="A56" s="17">
        <v>19</v>
      </c>
      <c r="B56" s="17" t="s">
        <v>22</v>
      </c>
      <c r="C56" s="22">
        <v>10000</v>
      </c>
      <c r="D56" s="17" t="s">
        <v>72</v>
      </c>
      <c r="E56" s="18"/>
      <c r="AP56" s="21"/>
    </row>
    <row r="57" spans="1:42" s="17" customFormat="1" ht="18.75" hidden="1" customHeight="1">
      <c r="A57" s="17">
        <v>20</v>
      </c>
      <c r="B57" s="17" t="s">
        <v>23</v>
      </c>
      <c r="C57" s="22">
        <v>10000</v>
      </c>
      <c r="D57" s="17" t="s">
        <v>72</v>
      </c>
      <c r="E57" s="18"/>
      <c r="AP57" s="21"/>
    </row>
    <row r="58" spans="1:42" s="17" customFormat="1" ht="18.75" hidden="1" customHeight="1">
      <c r="A58" s="17">
        <v>21</v>
      </c>
      <c r="B58" s="17" t="s">
        <v>79</v>
      </c>
      <c r="C58" s="22">
        <v>5000</v>
      </c>
      <c r="D58" s="17" t="s">
        <v>72</v>
      </c>
      <c r="E58" s="18"/>
      <c r="AP58" s="21"/>
    </row>
    <row r="59" spans="1:42" s="17" customFormat="1" ht="18.75" hidden="1" customHeight="1">
      <c r="A59" s="17">
        <v>22</v>
      </c>
      <c r="B59" s="17" t="s">
        <v>24</v>
      </c>
      <c r="C59" s="22">
        <v>10000</v>
      </c>
      <c r="D59" s="17" t="s">
        <v>72</v>
      </c>
      <c r="E59" s="18"/>
      <c r="AP59" s="21"/>
    </row>
    <row r="60" spans="1:42" s="17" customFormat="1" ht="18.75" hidden="1" customHeight="1">
      <c r="A60" s="19">
        <v>23</v>
      </c>
      <c r="B60" s="19" t="s">
        <v>25</v>
      </c>
      <c r="C60" s="23">
        <v>10000</v>
      </c>
      <c r="D60" s="19" t="s">
        <v>72</v>
      </c>
      <c r="E60" s="20"/>
      <c r="F60" s="19"/>
      <c r="AP60" s="21"/>
    </row>
    <row r="61" spans="1:42" s="17" customFormat="1" ht="18.75" hidden="1" customHeight="1">
      <c r="A61" s="17">
        <v>24</v>
      </c>
      <c r="B61" s="17" t="s">
        <v>88</v>
      </c>
      <c r="C61" s="22">
        <v>30000</v>
      </c>
      <c r="D61" s="17" t="s">
        <v>137</v>
      </c>
      <c r="E61" s="18"/>
      <c r="AP61" s="21"/>
    </row>
    <row r="62" spans="1:42" s="17" customFormat="1" ht="18.75" hidden="1" customHeight="1">
      <c r="A62" s="17">
        <v>25</v>
      </c>
      <c r="B62" s="17" t="s">
        <v>89</v>
      </c>
      <c r="C62" s="22">
        <v>40000</v>
      </c>
      <c r="D62" s="17" t="s">
        <v>137</v>
      </c>
      <c r="E62" s="18"/>
      <c r="AP62" s="21"/>
    </row>
    <row r="63" spans="1:42" s="17" customFormat="1" ht="18.75" hidden="1" customHeight="1">
      <c r="A63" s="17">
        <v>26</v>
      </c>
      <c r="B63" s="17" t="s">
        <v>90</v>
      </c>
      <c r="C63" s="22">
        <v>50000</v>
      </c>
      <c r="D63" s="17" t="s">
        <v>137</v>
      </c>
      <c r="E63" s="18"/>
      <c r="AP63" s="21"/>
    </row>
    <row r="64" spans="1:42" s="17" customFormat="1" ht="18.75" hidden="1" customHeight="1">
      <c r="A64" s="17">
        <v>27</v>
      </c>
      <c r="B64" s="17" t="s">
        <v>91</v>
      </c>
      <c r="C64" s="22">
        <v>60000</v>
      </c>
      <c r="D64" s="17" t="s">
        <v>137</v>
      </c>
      <c r="E64" s="18"/>
      <c r="AP64" s="21"/>
    </row>
    <row r="65" spans="1:42" s="17" customFormat="1" ht="18.75" hidden="1" customHeight="1">
      <c r="A65" s="17">
        <v>28</v>
      </c>
      <c r="B65" s="17" t="s">
        <v>92</v>
      </c>
      <c r="C65" s="22">
        <v>70000</v>
      </c>
      <c r="D65" s="17" t="s">
        <v>137</v>
      </c>
      <c r="E65" s="18"/>
      <c r="AP65" s="21"/>
    </row>
    <row r="66" spans="1:42" s="17" customFormat="1" ht="18.75" hidden="1" customHeight="1">
      <c r="A66" s="17">
        <v>29</v>
      </c>
      <c r="B66" s="17" t="s">
        <v>93</v>
      </c>
      <c r="C66" s="22">
        <v>10000</v>
      </c>
      <c r="D66" s="17" t="s">
        <v>137</v>
      </c>
      <c r="E66" s="18"/>
      <c r="AP66" s="21"/>
    </row>
    <row r="67" spans="1:42" s="17" customFormat="1" ht="18.75" hidden="1" customHeight="1">
      <c r="A67" s="17">
        <v>30</v>
      </c>
      <c r="B67" s="17" t="s">
        <v>136</v>
      </c>
      <c r="C67" s="22">
        <v>20000</v>
      </c>
      <c r="D67" s="17" t="s">
        <v>137</v>
      </c>
      <c r="E67" s="18"/>
      <c r="AP67" s="21"/>
    </row>
    <row r="68" spans="1:42" s="17" customFormat="1" ht="18.75" hidden="1" customHeight="1">
      <c r="A68" s="17">
        <v>31</v>
      </c>
      <c r="B68" s="17" t="s">
        <v>94</v>
      </c>
      <c r="C68" s="22">
        <v>30000</v>
      </c>
      <c r="D68" s="17" t="s">
        <v>137</v>
      </c>
      <c r="E68" s="18"/>
      <c r="AP68" s="21"/>
    </row>
    <row r="69" spans="1:42" s="17" customFormat="1" ht="18.75" hidden="1" customHeight="1">
      <c r="A69" s="17">
        <v>32</v>
      </c>
      <c r="B69" s="17" t="s">
        <v>95</v>
      </c>
      <c r="C69" s="22">
        <v>40000</v>
      </c>
      <c r="D69" s="17" t="s">
        <v>137</v>
      </c>
      <c r="E69" s="18"/>
      <c r="AP69" s="21"/>
    </row>
    <row r="70" spans="1:42" s="17" customFormat="1" ht="18.75" hidden="1" customHeight="1">
      <c r="A70" s="17">
        <v>33</v>
      </c>
      <c r="B70" s="17" t="s">
        <v>96</v>
      </c>
      <c r="C70" s="22">
        <v>50000</v>
      </c>
      <c r="D70" s="17" t="s">
        <v>137</v>
      </c>
      <c r="E70" s="18"/>
      <c r="AP70" s="21"/>
    </row>
    <row r="71" spans="1:42" s="17" customFormat="1" ht="18.75" hidden="1" customHeight="1">
      <c r="A71" s="17">
        <v>34</v>
      </c>
      <c r="B71" s="17" t="s">
        <v>97</v>
      </c>
      <c r="C71" s="22">
        <v>60000</v>
      </c>
      <c r="D71" s="17" t="s">
        <v>137</v>
      </c>
      <c r="E71" s="18"/>
      <c r="AP71" s="21"/>
    </row>
    <row r="72" spans="1:42" s="17" customFormat="1" ht="18.75" hidden="1" customHeight="1">
      <c r="A72" s="17">
        <v>35</v>
      </c>
      <c r="B72" s="17" t="s">
        <v>98</v>
      </c>
      <c r="C72" s="22">
        <v>70000</v>
      </c>
      <c r="D72" s="17" t="s">
        <v>137</v>
      </c>
      <c r="E72" s="18"/>
      <c r="AP72" s="21"/>
    </row>
    <row r="73" spans="1:42" s="17" customFormat="1" ht="18.75" hidden="1" customHeight="1">
      <c r="A73" s="17">
        <v>36</v>
      </c>
      <c r="B73" s="17" t="s">
        <v>105</v>
      </c>
      <c r="C73" s="22">
        <v>30000</v>
      </c>
      <c r="D73" s="17" t="s">
        <v>137</v>
      </c>
      <c r="E73" s="18"/>
      <c r="AP73" s="21"/>
    </row>
    <row r="74" spans="1:42" s="17" customFormat="1" ht="18.75" hidden="1" customHeight="1">
      <c r="A74" s="17">
        <v>37</v>
      </c>
      <c r="B74" s="17" t="s">
        <v>138</v>
      </c>
      <c r="C74" s="22">
        <v>40000</v>
      </c>
      <c r="D74" s="17" t="s">
        <v>137</v>
      </c>
      <c r="E74" s="18"/>
      <c r="AP74" s="21"/>
    </row>
    <row r="75" spans="1:42" s="17" customFormat="1" ht="18.75" hidden="1" customHeight="1">
      <c r="A75" s="17">
        <v>38</v>
      </c>
      <c r="B75" s="17" t="s">
        <v>139</v>
      </c>
      <c r="C75" s="22">
        <v>50000</v>
      </c>
      <c r="D75" s="17" t="s">
        <v>137</v>
      </c>
      <c r="E75" s="18"/>
      <c r="AP75" s="21"/>
    </row>
    <row r="76" spans="1:42" s="17" customFormat="1" ht="18.75" hidden="1" customHeight="1">
      <c r="A76" s="17">
        <v>39</v>
      </c>
      <c r="B76" s="17" t="s">
        <v>140</v>
      </c>
      <c r="C76" s="22">
        <v>60000</v>
      </c>
      <c r="D76" s="17" t="s">
        <v>137</v>
      </c>
      <c r="E76" s="18"/>
      <c r="AP76" s="21"/>
    </row>
    <row r="77" spans="1:42" s="17" customFormat="1" ht="18.75" hidden="1" customHeight="1">
      <c r="A77" s="17">
        <v>40</v>
      </c>
      <c r="B77" s="17" t="s">
        <v>176</v>
      </c>
      <c r="C77" s="22">
        <v>70000</v>
      </c>
      <c r="D77" s="17" t="s">
        <v>137</v>
      </c>
      <c r="E77" s="18"/>
      <c r="AP77" s="21"/>
    </row>
    <row r="78" spans="1:42" s="17" customFormat="1" ht="18.75" hidden="1" customHeight="1">
      <c r="A78" s="17">
        <v>41</v>
      </c>
      <c r="B78" s="17" t="s">
        <v>107</v>
      </c>
      <c r="C78" s="22">
        <v>30000</v>
      </c>
      <c r="D78" s="17" t="s">
        <v>137</v>
      </c>
      <c r="E78" s="18"/>
      <c r="AP78" s="21"/>
    </row>
    <row r="79" spans="1:42" s="17" customFormat="1" ht="18.75" hidden="1" customHeight="1">
      <c r="A79" s="17">
        <v>42</v>
      </c>
      <c r="B79" s="17" t="s">
        <v>141</v>
      </c>
      <c r="C79" s="22">
        <v>40000</v>
      </c>
      <c r="D79" s="17" t="s">
        <v>137</v>
      </c>
      <c r="E79" s="18"/>
      <c r="AP79" s="21"/>
    </row>
    <row r="80" spans="1:42" s="17" customFormat="1" ht="18.75" hidden="1" customHeight="1">
      <c r="A80" s="17">
        <v>43</v>
      </c>
      <c r="B80" s="17" t="s">
        <v>142</v>
      </c>
      <c r="C80" s="22">
        <v>50000</v>
      </c>
      <c r="D80" s="17" t="s">
        <v>137</v>
      </c>
      <c r="E80" s="18"/>
      <c r="AP80" s="21"/>
    </row>
    <row r="81" spans="1:42" s="17" customFormat="1" ht="18.75" hidden="1" customHeight="1">
      <c r="A81" s="17">
        <v>44</v>
      </c>
      <c r="B81" s="17" t="s">
        <v>143</v>
      </c>
      <c r="C81" s="22">
        <v>60000</v>
      </c>
      <c r="D81" s="17" t="s">
        <v>137</v>
      </c>
      <c r="E81" s="18"/>
      <c r="AP81" s="21"/>
    </row>
    <row r="82" spans="1:42" s="17" customFormat="1" ht="18.75" hidden="1" customHeight="1">
      <c r="A82" s="17">
        <v>45</v>
      </c>
      <c r="B82" s="17" t="s">
        <v>177</v>
      </c>
      <c r="C82" s="22">
        <v>70000</v>
      </c>
      <c r="D82" s="17" t="s">
        <v>137</v>
      </c>
      <c r="E82" s="18"/>
      <c r="AP82" s="21"/>
    </row>
    <row r="83" spans="1:42" s="17" customFormat="1" ht="18.75" hidden="1" customHeight="1">
      <c r="A83" s="17">
        <v>46</v>
      </c>
      <c r="B83" s="17" t="s">
        <v>108</v>
      </c>
      <c r="C83" s="22">
        <v>10000</v>
      </c>
      <c r="D83" s="17" t="s">
        <v>137</v>
      </c>
      <c r="E83" s="18"/>
      <c r="AP83" s="21"/>
    </row>
    <row r="84" spans="1:42" s="17" customFormat="1" ht="18.75" hidden="1" customHeight="1">
      <c r="A84" s="17">
        <v>47</v>
      </c>
      <c r="B84" s="17" t="s">
        <v>144</v>
      </c>
      <c r="C84" s="22">
        <v>15000</v>
      </c>
      <c r="D84" s="17" t="s">
        <v>137</v>
      </c>
      <c r="E84" s="18"/>
      <c r="AP84" s="21"/>
    </row>
    <row r="85" spans="1:42" s="17" customFormat="1" ht="18.75" hidden="1" customHeight="1">
      <c r="A85" s="17">
        <v>48</v>
      </c>
      <c r="B85" s="17" t="s">
        <v>145</v>
      </c>
      <c r="C85" s="22">
        <v>10000</v>
      </c>
      <c r="D85" s="17" t="s">
        <v>137</v>
      </c>
      <c r="E85" s="18"/>
      <c r="AP85" s="21"/>
    </row>
    <row r="86" spans="1:42" s="17" customFormat="1" ht="18.75" hidden="1" customHeight="1">
      <c r="A86" s="17">
        <v>49</v>
      </c>
      <c r="B86" s="17" t="s">
        <v>146</v>
      </c>
      <c r="C86" s="22">
        <v>20000</v>
      </c>
      <c r="D86" s="17" t="s">
        <v>137</v>
      </c>
      <c r="E86" s="18"/>
      <c r="AP86" s="21"/>
    </row>
    <row r="87" spans="1:42" s="17" customFormat="1" ht="18.75" hidden="1" customHeight="1">
      <c r="A87" s="17">
        <v>50</v>
      </c>
      <c r="B87" s="17" t="s">
        <v>147</v>
      </c>
      <c r="C87" s="22">
        <v>30000</v>
      </c>
      <c r="D87" s="17" t="s">
        <v>137</v>
      </c>
      <c r="E87" s="18"/>
      <c r="AP87" s="21"/>
    </row>
    <row r="88" spans="1:42" s="17" customFormat="1" ht="18.75" hidden="1" customHeight="1">
      <c r="A88" s="17">
        <v>51</v>
      </c>
      <c r="B88" s="17" t="s">
        <v>148</v>
      </c>
      <c r="C88" s="22">
        <v>40000</v>
      </c>
      <c r="D88" s="17" t="s">
        <v>137</v>
      </c>
      <c r="E88" s="18"/>
      <c r="AP88" s="21"/>
    </row>
    <row r="89" spans="1:42" s="17" customFormat="1" ht="18.75" hidden="1" customHeight="1">
      <c r="A89" s="17">
        <v>52</v>
      </c>
      <c r="B89" s="17" t="s">
        <v>149</v>
      </c>
      <c r="C89" s="22">
        <v>50000</v>
      </c>
      <c r="D89" s="17" t="s">
        <v>137</v>
      </c>
      <c r="E89" s="18"/>
      <c r="AP89" s="21"/>
    </row>
    <row r="90" spans="1:42" s="17" customFormat="1" ht="18.75" hidden="1" customHeight="1">
      <c r="A90" s="17">
        <v>53</v>
      </c>
      <c r="B90" s="17" t="s">
        <v>150</v>
      </c>
      <c r="C90" s="22">
        <v>60000</v>
      </c>
      <c r="D90" s="17" t="s">
        <v>137</v>
      </c>
      <c r="E90" s="18"/>
      <c r="AP90" s="21"/>
    </row>
    <row r="91" spans="1:42" s="17" customFormat="1" ht="18.75" hidden="1" customHeight="1">
      <c r="A91" s="17">
        <v>54</v>
      </c>
      <c r="B91" s="17" t="s">
        <v>151</v>
      </c>
      <c r="C91" s="22">
        <v>70000</v>
      </c>
      <c r="D91" s="17" t="s">
        <v>137</v>
      </c>
      <c r="E91" s="18"/>
      <c r="AP91" s="21"/>
    </row>
    <row r="92" spans="1:42" s="17" customFormat="1" ht="18.75" hidden="1" customHeight="1">
      <c r="A92" s="17">
        <v>55</v>
      </c>
      <c r="B92" s="17" t="s">
        <v>152</v>
      </c>
      <c r="C92" s="22">
        <v>10000</v>
      </c>
      <c r="D92" s="17" t="s">
        <v>137</v>
      </c>
      <c r="E92" s="18"/>
      <c r="AP92" s="21"/>
    </row>
    <row r="93" spans="1:42" s="17" customFormat="1" ht="18.75" hidden="1" customHeight="1">
      <c r="A93" s="17">
        <v>56</v>
      </c>
      <c r="B93" s="17" t="s">
        <v>153</v>
      </c>
      <c r="C93" s="22">
        <v>20000</v>
      </c>
      <c r="D93" s="17" t="s">
        <v>137</v>
      </c>
      <c r="E93" s="18"/>
      <c r="AP93" s="21"/>
    </row>
    <row r="94" spans="1:42" s="17" customFormat="1" ht="18.75" hidden="1" customHeight="1">
      <c r="B94" s="170" t="s">
        <v>188</v>
      </c>
      <c r="C94" s="170" t="s">
        <v>189</v>
      </c>
      <c r="D94" s="18"/>
      <c r="E94" s="18"/>
      <c r="G94" s="18"/>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row r="102" spans="42:42" s="17" customFormat="1" ht="18.75" customHeight="1">
      <c r="AP102" s="21"/>
    </row>
    <row r="103" spans="42:42" s="17" customFormat="1" ht="18.75" customHeight="1">
      <c r="AP103" s="21"/>
    </row>
  </sheetData>
  <sheetProtection password="EFC1" sheet="1" selectLockedCells="1" autoFilter="0"/>
  <mergeCells count="79">
    <mergeCell ref="X35:AM35"/>
    <mergeCell ref="A23:A24"/>
    <mergeCell ref="C24:AM24"/>
    <mergeCell ref="A33:AM33"/>
    <mergeCell ref="B35:W35"/>
    <mergeCell ref="B34:W34"/>
    <mergeCell ref="B28:AM28"/>
    <mergeCell ref="B23:AM23"/>
    <mergeCell ref="X34:AM34"/>
    <mergeCell ref="B25:AM25"/>
    <mergeCell ref="B26:AM26"/>
    <mergeCell ref="A30:AM30"/>
    <mergeCell ref="B31:AM31"/>
    <mergeCell ref="B27:AM27"/>
    <mergeCell ref="P17:AM17"/>
    <mergeCell ref="P18:AM18"/>
    <mergeCell ref="P19:AM19"/>
    <mergeCell ref="P20:AM20"/>
    <mergeCell ref="A22:AM22"/>
    <mergeCell ref="A18:E18"/>
    <mergeCell ref="K18:O18"/>
    <mergeCell ref="A19:E19"/>
    <mergeCell ref="K19:O19"/>
    <mergeCell ref="A20:E20"/>
    <mergeCell ref="K20:O20"/>
    <mergeCell ref="F18:J18"/>
    <mergeCell ref="F19:J19"/>
    <mergeCell ref="F20:J20"/>
    <mergeCell ref="A16:E16"/>
    <mergeCell ref="K16:O16"/>
    <mergeCell ref="A17:E17"/>
    <mergeCell ref="K17:O17"/>
    <mergeCell ref="F16:J16"/>
    <mergeCell ref="F17:J17"/>
    <mergeCell ref="K14:O14"/>
    <mergeCell ref="A12:E12"/>
    <mergeCell ref="A13:E13"/>
    <mergeCell ref="K12:O12"/>
    <mergeCell ref="A15:E15"/>
    <mergeCell ref="K13:O13"/>
    <mergeCell ref="A14:E14"/>
    <mergeCell ref="F12:J12"/>
    <mergeCell ref="F13:J13"/>
    <mergeCell ref="F14:J14"/>
    <mergeCell ref="F15:J15"/>
    <mergeCell ref="K15:O15"/>
    <mergeCell ref="AP4:AT4"/>
    <mergeCell ref="AT6:AT7"/>
    <mergeCell ref="AI11:AK11"/>
    <mergeCell ref="AA11:AC11"/>
    <mergeCell ref="AD11:AE11"/>
    <mergeCell ref="AH5:AI5"/>
    <mergeCell ref="AE5:AF5"/>
    <mergeCell ref="AP5:AT5"/>
    <mergeCell ref="L9:AM9"/>
    <mergeCell ref="Q6:R6"/>
    <mergeCell ref="T6:V6"/>
    <mergeCell ref="S8:Y8"/>
    <mergeCell ref="AC5:AD5"/>
    <mergeCell ref="AC6:AM6"/>
    <mergeCell ref="AJ5:AK5"/>
    <mergeCell ref="L4:AF4"/>
    <mergeCell ref="A3:A9"/>
    <mergeCell ref="AG3:AM3"/>
    <mergeCell ref="AG4:AM4"/>
    <mergeCell ref="L5:AB5"/>
    <mergeCell ref="AL5:AM5"/>
    <mergeCell ref="L3:AF3"/>
    <mergeCell ref="W11:Z11"/>
    <mergeCell ref="AF11:AH11"/>
    <mergeCell ref="B6:K7"/>
    <mergeCell ref="AG8:AM8"/>
    <mergeCell ref="L7:AM7"/>
    <mergeCell ref="AL11:AM11"/>
    <mergeCell ref="P12:AL12"/>
    <mergeCell ref="P13:AM13"/>
    <mergeCell ref="P14:AM14"/>
    <mergeCell ref="P15:AM15"/>
    <mergeCell ref="P16:AM16"/>
  </mergeCells>
  <phoneticPr fontId="3"/>
  <dataValidations count="8">
    <dataValidation type="list" allowBlank="1" showInputMessage="1" showErrorMessage="1" sqref="L5:AB5">
      <formula1>$B$38:$B$93</formula1>
    </dataValidation>
    <dataValidation type="list" allowBlank="1" showInputMessage="1" showErrorMessage="1" sqref="A34:A35 X37:Z37">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3:A28">
      <formula1>"○"</formula1>
    </dataValidation>
    <dataValidation imeMode="disabled" allowBlank="1" showInputMessage="1" showErrorMessage="1" sqref="Q6:R6 T6:V6 S8:Y8 AG8:AM8 AE5:AF5 AJ5:AK5"/>
    <dataValidation imeMode="halfKatakana" allowBlank="1" showInputMessage="1" showErrorMessage="1" sqref="L3:AF3"/>
    <dataValidation type="list" imeMode="disabled" allowBlank="1" showInputMessage="1" showErrorMessage="1" sqref="A31">
      <formula1>$B$94:$C$94</formula1>
    </dataValidation>
  </dataValidations>
  <printOptions horizontalCentered="1"/>
  <pageMargins left="0.78740157480314965" right="0.39370078740157483" top="0.59055118110236227" bottom="0.19685039370078741" header="0.51181102362204722" footer="0.35433070866141736"/>
  <pageSetup paperSize="9" scale="9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0"/>
  <sheetViews>
    <sheetView view="pageBreakPreview" zoomScale="90" zoomScaleNormal="80" zoomScaleSheetLayoutView="90" workbookViewId="0">
      <selection activeCell="B1" sqref="B1"/>
    </sheetView>
  </sheetViews>
  <sheetFormatPr defaultColWidth="6.625" defaultRowHeight="26.1" customHeight="1"/>
  <cols>
    <col min="1" max="1" width="1.625" style="173" customWidth="1"/>
    <col min="2" max="2" width="2.625" style="173" customWidth="1"/>
    <col min="3" max="14" width="6.625" style="173"/>
    <col min="15" max="15" width="3.625" style="173" customWidth="1"/>
    <col min="16" max="16" width="6.625" style="173"/>
    <col min="17" max="17" width="3.625" style="173" customWidth="1"/>
    <col min="18" max="18" width="6.625" style="173"/>
    <col min="19" max="20" width="3.625" style="173" customWidth="1"/>
    <col min="21" max="16384" width="6.625" style="173"/>
  </cols>
  <sheetData>
    <row r="1" spans="2:21" ht="26.1" customHeight="1">
      <c r="B1" s="172" t="s">
        <v>194</v>
      </c>
      <c r="C1" s="172"/>
      <c r="D1" s="172"/>
      <c r="E1" s="172"/>
      <c r="F1" s="172"/>
      <c r="G1" s="172"/>
      <c r="H1" s="172"/>
      <c r="I1" s="172"/>
      <c r="J1" s="172"/>
      <c r="K1" s="172"/>
      <c r="L1" s="172"/>
      <c r="M1" s="172"/>
      <c r="N1" s="172"/>
      <c r="O1" s="172"/>
      <c r="P1" s="172"/>
      <c r="Q1" s="172"/>
      <c r="R1" s="172"/>
      <c r="S1" s="172"/>
      <c r="T1" s="172"/>
      <c r="U1" s="172"/>
    </row>
    <row r="3" spans="2:21" ht="26.1" customHeight="1">
      <c r="B3" s="173" t="s">
        <v>195</v>
      </c>
    </row>
    <row r="4" spans="2:21" ht="26.1" customHeight="1">
      <c r="B4" s="173" t="s">
        <v>196</v>
      </c>
    </row>
    <row r="5" spans="2:21" ht="26.1" customHeight="1">
      <c r="B5" s="173" t="s">
        <v>197</v>
      </c>
    </row>
    <row r="7" spans="2:21" ht="26.1" customHeight="1">
      <c r="B7" s="173" t="s">
        <v>198</v>
      </c>
    </row>
    <row r="8" spans="2:21" ht="15.95" customHeight="1">
      <c r="C8" s="413" t="s">
        <v>214</v>
      </c>
      <c r="D8" s="413"/>
      <c r="E8" s="413"/>
      <c r="F8" s="413"/>
      <c r="G8" s="413"/>
      <c r="H8" s="413"/>
      <c r="I8" s="413"/>
      <c r="J8" s="413"/>
      <c r="K8" s="413"/>
      <c r="L8" s="413"/>
      <c r="M8" s="413"/>
      <c r="N8" s="413"/>
      <c r="O8" s="413"/>
      <c r="P8" s="413"/>
      <c r="Q8" s="413"/>
      <c r="R8" s="413"/>
      <c r="S8" s="413"/>
      <c r="T8" s="413"/>
      <c r="U8" s="413"/>
    </row>
    <row r="9" spans="2:21" ht="15.95" customHeight="1">
      <c r="C9" s="413"/>
      <c r="D9" s="413"/>
      <c r="E9" s="413"/>
      <c r="F9" s="413"/>
      <c r="G9" s="413"/>
      <c r="H9" s="413"/>
      <c r="I9" s="413"/>
      <c r="J9" s="413"/>
      <c r="K9" s="413"/>
      <c r="L9" s="413"/>
      <c r="M9" s="413"/>
      <c r="N9" s="413"/>
      <c r="O9" s="413"/>
      <c r="P9" s="413"/>
      <c r="Q9" s="413"/>
      <c r="R9" s="413"/>
      <c r="S9" s="413"/>
      <c r="T9" s="413"/>
      <c r="U9" s="413"/>
    </row>
    <row r="10" spans="2:21" ht="26.1" customHeight="1">
      <c r="C10" s="173" t="s">
        <v>203</v>
      </c>
    </row>
    <row r="11" spans="2:21" ht="26.1" customHeight="1">
      <c r="C11" s="173" t="s">
        <v>204</v>
      </c>
    </row>
    <row r="12" spans="2:21" ht="26.1" customHeight="1">
      <c r="C12" s="173" t="s">
        <v>205</v>
      </c>
    </row>
    <row r="13" spans="2:21" ht="26.1" customHeight="1">
      <c r="C13" s="173" t="s">
        <v>206</v>
      </c>
    </row>
    <row r="14" spans="2:21" ht="26.1" customHeight="1">
      <c r="C14" s="173" t="s">
        <v>207</v>
      </c>
    </row>
    <row r="15" spans="2:21" ht="26.1" customHeight="1">
      <c r="C15" s="173" t="s">
        <v>208</v>
      </c>
    </row>
    <row r="16" spans="2:21" ht="26.1" customHeight="1">
      <c r="C16" s="173" t="s">
        <v>209</v>
      </c>
    </row>
    <row r="18" spans="2:21" ht="26.1" customHeight="1">
      <c r="B18" s="178" t="s">
        <v>213</v>
      </c>
      <c r="C18" s="179"/>
      <c r="D18" s="179"/>
      <c r="E18" s="179"/>
      <c r="F18" s="179"/>
      <c r="G18" s="179"/>
      <c r="H18" s="179"/>
      <c r="I18" s="179"/>
      <c r="J18" s="179"/>
      <c r="K18" s="179"/>
      <c r="L18" s="179"/>
      <c r="M18" s="179"/>
      <c r="N18" s="179"/>
      <c r="O18" s="179"/>
      <c r="P18" s="179"/>
      <c r="Q18" s="179"/>
      <c r="R18" s="179"/>
      <c r="S18" s="179"/>
      <c r="T18" s="179"/>
      <c r="U18" s="179"/>
    </row>
    <row r="19" spans="2:21" ht="26.1" customHeight="1">
      <c r="B19" s="179"/>
      <c r="C19" s="179"/>
      <c r="D19" s="179"/>
      <c r="E19" s="179"/>
      <c r="F19" s="179"/>
      <c r="G19" s="179"/>
      <c r="H19" s="179"/>
      <c r="I19" s="179"/>
      <c r="J19" s="179"/>
      <c r="K19" s="179"/>
      <c r="L19" s="179"/>
      <c r="M19" s="179"/>
      <c r="N19" s="179"/>
      <c r="O19" s="179"/>
      <c r="P19" s="179"/>
      <c r="Q19" s="179"/>
      <c r="R19" s="179"/>
      <c r="S19" s="179"/>
      <c r="T19" s="179"/>
      <c r="U19" s="179"/>
    </row>
    <row r="20" spans="2:21" ht="26.1" customHeight="1">
      <c r="M20" s="174" t="s">
        <v>200</v>
      </c>
      <c r="N20" s="180">
        <f>+総括表!U6</f>
        <v>0</v>
      </c>
      <c r="O20" s="175" t="s">
        <v>4</v>
      </c>
      <c r="P20" s="180">
        <f>+総括表!X6</f>
        <v>0</v>
      </c>
      <c r="Q20" s="175" t="s">
        <v>201</v>
      </c>
      <c r="R20" s="180">
        <f>+総括表!AB6</f>
        <v>0</v>
      </c>
      <c r="S20" s="175" t="s">
        <v>2</v>
      </c>
      <c r="T20" s="175"/>
    </row>
    <row r="22" spans="2:21" ht="26.1" customHeight="1">
      <c r="C22" s="173" t="s">
        <v>210</v>
      </c>
    </row>
    <row r="24" spans="2:21" ht="26.1" customHeight="1">
      <c r="H24" s="412" t="s">
        <v>215</v>
      </c>
      <c r="I24" s="412"/>
      <c r="J24" s="412"/>
      <c r="K24" s="414">
        <f>+総括表!E16</f>
        <v>0</v>
      </c>
      <c r="L24" s="414"/>
      <c r="M24" s="414"/>
      <c r="N24" s="414"/>
      <c r="O24" s="414"/>
      <c r="P24" s="414"/>
      <c r="Q24" s="414"/>
      <c r="R24" s="414"/>
      <c r="S24" s="414"/>
      <c r="T24" s="414"/>
      <c r="U24" s="414"/>
    </row>
    <row r="25" spans="2:21" ht="26.1" customHeight="1">
      <c r="H25" s="412" t="s">
        <v>216</v>
      </c>
      <c r="I25" s="412"/>
      <c r="J25" s="412"/>
      <c r="K25" s="414">
        <f>+総括表!E14</f>
        <v>0</v>
      </c>
      <c r="L25" s="414"/>
      <c r="M25" s="414"/>
      <c r="N25" s="414"/>
      <c r="O25" s="414"/>
      <c r="P25" s="414"/>
      <c r="Q25" s="414"/>
      <c r="R25" s="414"/>
      <c r="S25" s="414"/>
      <c r="T25" s="414"/>
      <c r="U25" s="414"/>
    </row>
    <row r="26" spans="2:21" ht="26.1" customHeight="1">
      <c r="H26" s="412" t="s">
        <v>202</v>
      </c>
      <c r="I26" s="412"/>
      <c r="J26" s="412"/>
      <c r="K26" s="414">
        <f>+総括表!M18</f>
        <v>0</v>
      </c>
      <c r="L26" s="414"/>
      <c r="M26" s="414"/>
      <c r="N26" s="414">
        <f>+総括表!V18</f>
        <v>0</v>
      </c>
      <c r="O26" s="414"/>
      <c r="P26" s="414"/>
      <c r="Q26" s="414"/>
      <c r="R26" s="414"/>
      <c r="S26" s="414"/>
      <c r="T26" s="414"/>
      <c r="U26" s="414"/>
    </row>
    <row r="27" spans="2:21" ht="26.1" customHeight="1">
      <c r="H27" s="176"/>
      <c r="I27" s="176"/>
      <c r="J27" s="176"/>
      <c r="K27" s="177"/>
      <c r="L27" s="177"/>
      <c r="M27" s="177"/>
      <c r="N27" s="177"/>
      <c r="O27" s="177"/>
      <c r="P27" s="177"/>
      <c r="Q27" s="177"/>
      <c r="R27" s="177"/>
      <c r="S27" s="177"/>
      <c r="T27" s="177"/>
      <c r="U27" s="177"/>
    </row>
    <row r="29" spans="2:21" ht="26.1" customHeight="1">
      <c r="C29" s="413" t="s">
        <v>199</v>
      </c>
      <c r="D29" s="413"/>
      <c r="E29" s="413"/>
      <c r="F29" s="413"/>
      <c r="G29" s="413"/>
      <c r="H29" s="413"/>
      <c r="I29" s="413"/>
      <c r="J29" s="413"/>
      <c r="K29" s="413"/>
      <c r="L29" s="413"/>
      <c r="M29" s="413"/>
      <c r="N29" s="413"/>
      <c r="O29" s="413"/>
      <c r="P29" s="413"/>
      <c r="Q29" s="413"/>
      <c r="R29" s="413"/>
      <c r="S29" s="413"/>
      <c r="T29" s="413"/>
      <c r="U29" s="413"/>
    </row>
    <row r="30" spans="2:21" ht="26.1" customHeight="1">
      <c r="C30" s="413"/>
      <c r="D30" s="413"/>
      <c r="E30" s="413"/>
      <c r="F30" s="413"/>
      <c r="G30" s="413"/>
      <c r="H30" s="413"/>
      <c r="I30" s="413"/>
      <c r="J30" s="413"/>
      <c r="K30" s="413"/>
      <c r="L30" s="413"/>
      <c r="M30" s="413"/>
      <c r="N30" s="413"/>
      <c r="O30" s="413"/>
      <c r="P30" s="413"/>
      <c r="Q30" s="413"/>
      <c r="R30" s="413"/>
      <c r="S30" s="413"/>
      <c r="T30" s="413"/>
      <c r="U30" s="413"/>
    </row>
  </sheetData>
  <sheetProtection password="EFC1" sheet="1" objects="1" scenarios="1"/>
  <mergeCells count="9">
    <mergeCell ref="H24:J24"/>
    <mergeCell ref="H26:J26"/>
    <mergeCell ref="C8:U9"/>
    <mergeCell ref="C29:U30"/>
    <mergeCell ref="N26:U26"/>
    <mergeCell ref="K26:M26"/>
    <mergeCell ref="K24:U24"/>
    <mergeCell ref="H25:J25"/>
    <mergeCell ref="K25:U25"/>
  </mergeCells>
  <phoneticPr fontId="3"/>
  <pageMargins left="0.78740157480314965" right="0.59055118110236227" top="0.78740157480314965" bottom="0.78740157480314965"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（はじめにお読みください）本申請書の使い方</vt:lpstr>
      <vt:lpstr>総括表</vt:lpstr>
      <vt:lpstr>申請額一覧</vt:lpstr>
      <vt:lpstr>個票1</vt:lpstr>
      <vt:lpstr>誓約書</vt:lpstr>
      <vt:lpstr>個票1!Print_Area</vt:lpstr>
      <vt:lpstr>申請額一覧!Print_Area</vt:lpstr>
      <vt:lpstr>誓約書!Print_Area</vt:lpstr>
      <vt:lpstr>総括表!Print_Area</vt:lpstr>
      <vt:lpstr>申請額一覧!Print_Titles</vt:lpstr>
      <vt:lpstr>総括表!Print_Titles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梶原　清司</dc:creator>
  <cp:lastModifiedBy>oitapref</cp:lastModifiedBy>
  <cp:lastPrinted>2022-01-05T08:11:33Z</cp:lastPrinted>
  <dcterms:created xsi:type="dcterms:W3CDTF">2021-11-11T07:17:47Z</dcterms:created>
  <dcterms:modified xsi:type="dcterms:W3CDTF">2022-01-28T07:36:44Z</dcterms:modified>
</cp:coreProperties>
</file>