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9豊後高田市\"/>
    </mc:Choice>
  </mc:AlternateContent>
  <workbookProtection workbookAlgorithmName="SHA-512" workbookHashValue="6AdZVXR6OWxu0xGRuvdEiIgFptvv/KhPYck093J0Jy0nvZP/l3qsqeNwXNV4P3GjaidCxlOq6IItFjS2Tw9M9A==" workbookSaltValue="8HCrElioQXF7cUi5B0MaJw==" workbookSpinCount="100000" lockStructure="1"/>
  <bookViews>
    <workbookView xWindow="0" yWindow="0" windowWidth="28800" windowHeight="124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AD10" i="4"/>
  <c r="W10"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<sst xmlns="http://schemas.openxmlformats.org/spreadsheetml/2006/main" count="319" uniqueCount="117">
  <si>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</si>
  <si>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</si>
  <si>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</si>
  <si>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</si>
  <si>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</si>
  <si>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</si>
  <si>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</si>
  <si>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</si>
  <si>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</si>
  <si>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</si>
  <si>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</si>
  <si>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</si>
  <si>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</si>
  <si>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</si>
  <si>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</si>
  <si>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</si>
  <si>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</si>
  <si>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</si>
  <si>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</si>
  <si>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</si>
  <si>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</si>
  <si>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</si>
  <si>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</si>
  <si>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</si>
  <si>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</si>
  <si>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</si>
  <si>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</si>
  <si>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</si>
  <si>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</si>
  <si>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</si>
  <si>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</si>
  <si>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</si>
  <si>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</si>
  <si>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</si>
  <si>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</si>
  <si>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</si>
  <si>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</si>
  <si>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</si>
  <si>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</si>
  <si>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</si>
  <si>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</si>
  <si>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</si>
  <si>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</si>
  <si>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</si>
  <si>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</si>
  <si>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</si>
  <si>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</si>
  <si>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</si>
  <si>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</si>
  <si>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</si>
  <si>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</si>
  <si>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</si>
  <si>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</si>
  <si>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</si>
  <si>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</si>
  <si>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</si>
  <si>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</si>
  <si>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</si>
  <si>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</si>
  <si>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</si>
  <si>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</si>
  <si>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</si>
  <si>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</si>
  <si>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</si>
  <si>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</si>
  <si>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</si>
  <si>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</si>
  <si>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</si>
  <si>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</si>
  <si>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</si>
  <si>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</si>
  <si>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</si>
  <si>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</si>
  <si>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</si>
  <si>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</si>
  <si>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</si>
  <si>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</si>
  <si>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</si>
  <si>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</si>
  <si>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</si>
  <si>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</si>
  <si>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</si>
  <si>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</si>
  <si>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</si>
  <si>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</si>
  <si>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</si>
  <si>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</si>
  <si>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</si>
  <si>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</si>
  <si>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</si>
  <si>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</si>
  <si>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</si>
  <si>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</si>
  <si>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</si>
  <si>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</si>
  <si>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</si>
  <si>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</si>
  <si>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</si>
  <si>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</si>
  <si>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</si>
  <si>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</si>
  <si>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</si>
  <si>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</si>
  <si>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</si>
  <si>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</si>
  <si>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</si>
  <si>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</si>
  <si>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</si>
  <si>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</si>
  <si>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</si>
  <si>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</si>
  <si>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</si>
  <si>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</si>
  <si>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</si>
  <si>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事業の開始時期が平成13年で、現在のところ更新が必要となる資産はありませんが、耐用年数を考慮し、今後の更新計画を策定する必要があります。
②管路老朽化率、③管渠改善率：
　事業の開始時期が平成13年で、現在のところ更新が必要となる管渠はありませんが、耐用年数（50年）を考慮し、今後の更新計画を策定する必要があります。</t>
    <rPh sb="15" eb="17">
      <t>ジギョウ</t>
    </rPh>
    <rPh sb="44" eb="46">
      <t>シサン</t>
    </rPh>
    <phoneticPr fontId="4"/>
  </si>
  <si>
    <t>①経常収支比率：
　水洗化率は65％程度で、使用料収入の低迷により、施設の修繕費や維持管理費及び企業債支払利息等が賄えておらず、一般会計からの繰入金に依存している状況となっています。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類似団体の約２倍となっており、施設整備に投資した経費に対して、使用料収入で賄うことができず、一般会計からの繰入金に依存している状況となっています。
⑤経費回収率：
　水洗化率が65％程度であることに加え、使用料改定（消費税による改定を除く。）も平成17年から行っていないため、使用料収入も低迷しており、類似団体と同程度となっています。
⑥汚水処理原価：
　汚泥処理は脱水までで焼却処理を行っていないため、類似団体と比較して、原価は安くなっています。
⑦施設利用率：
　供用開始から10年以上が経過し、類似団体の水準を超えていますが、水洗化率が65％と低いため、利用率も60％程度となっています。
⑧水洗化率：
　65％程度となっており、類似団体と比較すると低い状況となっています。</t>
    <rPh sb="1" eb="3">
      <t>ケイジョウ</t>
    </rPh>
    <rPh sb="3" eb="5">
      <t>シュウシ</t>
    </rPh>
    <rPh sb="5" eb="7">
      <t>ヒリツ</t>
    </rPh>
    <rPh sb="28" eb="30">
      <t>テイメイ</t>
    </rPh>
    <rPh sb="39" eb="40">
      <t>ヒ</t>
    </rPh>
    <rPh sb="45" eb="46">
      <t>ヒ</t>
    </rPh>
    <rPh sb="51" eb="53">
      <t>シハラ</t>
    </rPh>
    <rPh sb="121" eb="123">
      <t>ヒカク</t>
    </rPh>
    <rPh sb="146" eb="148">
      <t>フサイ</t>
    </rPh>
    <rPh sb="150" eb="151">
      <t>オモ</t>
    </rPh>
    <rPh sb="152" eb="154">
      <t>ケンセツ</t>
    </rPh>
    <rPh sb="154" eb="156">
      <t>カイリョウ</t>
    </rPh>
    <rPh sb="157" eb="158">
      <t>ア</t>
    </rPh>
    <rPh sb="162" eb="164">
      <t>キギョウ</t>
    </rPh>
    <rPh sb="164" eb="165">
      <t>サイ</t>
    </rPh>
    <rPh sb="166" eb="168">
      <t>ガンキン</t>
    </rPh>
    <rPh sb="168" eb="170">
      <t>ショウカン</t>
    </rPh>
    <rPh sb="170" eb="171">
      <t>トウ</t>
    </rPh>
    <rPh sb="181" eb="184">
      <t>シヨウリョウ</t>
    </rPh>
    <rPh sb="184" eb="186">
      <t>シュウニュウ</t>
    </rPh>
    <rPh sb="187" eb="188">
      <t>マカナ</t>
    </rPh>
    <rPh sb="196" eb="198">
      <t>イッパン</t>
    </rPh>
    <rPh sb="198" eb="200">
      <t>カイケイ</t>
    </rPh>
    <rPh sb="203" eb="205">
      <t>クリイレ</t>
    </rPh>
    <rPh sb="205" eb="206">
      <t>キン</t>
    </rPh>
    <rPh sb="207" eb="209">
      <t>イゾン</t>
    </rPh>
    <rPh sb="213" eb="215">
      <t>ジョウキョウ</t>
    </rPh>
    <rPh sb="240" eb="242">
      <t>ルイジ</t>
    </rPh>
    <rPh sb="242" eb="244">
      <t>ダンタイ</t>
    </rPh>
    <rPh sb="245" eb="246">
      <t>ヤク</t>
    </rPh>
    <rPh sb="247" eb="248">
      <t>バイ</t>
    </rPh>
    <rPh sb="255" eb="257">
      <t>シセツ</t>
    </rPh>
    <rPh sb="257" eb="259">
      <t>セイビ</t>
    </rPh>
    <rPh sb="260" eb="262">
      <t>トウシ</t>
    </rPh>
    <rPh sb="264" eb="266">
      <t>ケイヒ</t>
    </rPh>
    <rPh sb="267" eb="268">
      <t>タイ</t>
    </rPh>
    <rPh sb="271" eb="274">
      <t>シヨウリョウ</t>
    </rPh>
    <rPh sb="274" eb="276">
      <t>シュウニュウ</t>
    </rPh>
    <rPh sb="277" eb="278">
      <t>マカナ</t>
    </rPh>
    <rPh sb="331" eb="333">
      <t>テイド</t>
    </rPh>
    <rPh sb="452" eb="454">
      <t>ゲンカ</t>
    </rPh>
    <rPh sb="455" eb="456">
      <t>ヤス</t>
    </rPh>
    <rPh sb="549" eb="551">
      <t>テイド</t>
    </rPh>
    <rPh sb="558" eb="560">
      <t>ルイジ</t>
    </rPh>
    <rPh sb="560" eb="562">
      <t>ダンタイ</t>
    </rPh>
    <rPh sb="563" eb="565">
      <t>ヒカク</t>
    </rPh>
    <rPh sb="568" eb="569">
      <t>ヒク</t>
    </rPh>
    <rPh sb="570" eb="572">
      <t>ジョウキョウ</t>
    </rPh>
    <phoneticPr fontId="4"/>
  </si>
  <si>
    <t>　下水道施設の整備は平成26年度にほぼ完了しましたが、水洗化率は上昇傾向となっているものの、依然として65％で低迷しています。これは事業計画に基づいて建設した汚水処理場等が処理能力の65％程度しか活用されず、35％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32" eb="34">
      <t>ジョウショウ</t>
    </rPh>
    <rPh sb="46" eb="48">
      <t>イゼン</t>
    </rPh>
    <rPh sb="94" eb="96">
      <t>テイド</t>
    </rPh>
    <rPh sb="108" eb="110">
      <t>ヨジョウ</t>
    </rPh>
    <rPh sb="110" eb="112">
      <t>ノウリョク</t>
    </rPh>
    <rPh sb="118" eb="12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</si>
</sst>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A0-41E5-98D5-5F43E44B2F43}"/>
            </c:ext>
          </c:extLst>
        </c:ser>
        <c:dLbls>
          <c:showLegendKey val="0"/>
          <c:showVal val="0"/>
          <c:showCatName val="0"/>
          <c:showSerName val="0"/>
          <c:showPercent val="0"/>
          <c:showBubbleSize val="0"/>
        </c:dLbls>
        <c:gapWidth val="150"/>
        <c:axId val="120920216"/>
        <c:axId val="31263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1FA0-41E5-98D5-5F43E44B2F43}"/>
            </c:ext>
          </c:extLst>
        </c:ser>
        <c:dLbls>
          <c:showLegendKey val="0"/>
          <c:showVal val="0"/>
          <c:showCatName val="0"/>
          <c:showSerName val="0"/>
          <c:showPercent val="0"/>
          <c:showBubbleSize val="0"/>
        </c:dLbls>
        <c:marker val="1"/>
        <c:smooth val="0"/>
        <c:axId val="120920216"/>
        <c:axId val="312631928"/>
      </c:lineChart>
      <c:dateAx>
        <c:axId val="120920216"/>
        <c:scaling>
          <c:orientation val="minMax"/>
        </c:scaling>
        <c:delete val="1"/>
        <c:axPos val="b"/>
        <c:numFmt formatCode="&quot;H&quot;yy" sourceLinked="1"/>
        <c:majorTickMark val="none"/>
        <c:minorTickMark val="none"/>
        <c:tickLblPos val="none"/>
        <c:crossAx val="312631928"/>
        <c:crosses val="autoZero"/>
        <c:auto val="1"/>
        <c:lblOffset val="100"/>
        <c:baseTimeUnit val="years"/>
      </c:dateAx>
      <c:valAx>
        <c:axId val="31263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02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99.46</c:v>
                </c:pt>
              </c:numCache>
            </c:numRef>
          </c:val>
          <c:extLst>
            <c:ext xmlns:c16="http://schemas.microsoft.com/office/drawing/2014/chart" uri="{C3380CC4-5D6E-409C-BE32-E72D297353CC}">
              <c16:uniqueId val="{00000000-03FB-49B3-8B98-4326B4554620}"/>
            </c:ext>
          </c:extLst>
        </c:ser>
        <c:dLbls>
          <c:showLegendKey val="0"/>
          <c:showVal val="0"/>
          <c:showCatName val="0"/>
          <c:showSerName val="0"/>
          <c:showPercent val="0"/>
          <c:showBubbleSize val="0"/>
        </c:dLbls>
        <c:gapWidth val="150"/>
        <c:axId val="123506696"/>
        <c:axId val="12351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03FB-49B3-8B98-4326B4554620}"/>
            </c:ext>
          </c:extLst>
        </c:ser>
        <c:dLbls>
          <c:showLegendKey val="0"/>
          <c:showVal val="0"/>
          <c:showCatName val="0"/>
          <c:showSerName val="0"/>
          <c:showPercent val="0"/>
          <c:showBubbleSize val="0"/>
        </c:dLbls>
        <c:marker val="1"/>
        <c:smooth val="0"/>
        <c:axId val="123506696"/>
        <c:axId val="123511792"/>
      </c:lineChart>
      <c:dateAx>
        <c:axId val="123506696"/>
        <c:scaling>
          <c:orientation val="minMax"/>
        </c:scaling>
        <c:delete val="1"/>
        <c:axPos val="b"/>
        <c:numFmt formatCode="&quot;H&quot;yy" sourceLinked="1"/>
        <c:majorTickMark val="none"/>
        <c:minorTickMark val="none"/>
        <c:tickLblPos val="none"/>
        <c:crossAx val="123511792"/>
        <c:crosses val="autoZero"/>
        <c:auto val="1"/>
        <c:lblOffset val="100"/>
        <c:baseTimeUnit val="years"/>
      </c:dateAx>
      <c:valAx>
        <c:axId val="12351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4467-40CB-9A31-D497B14E27AC}"/>
            </c:ext>
          </c:extLst>
        </c:ser>
        <c:dLbls>
          <c:showLegendKey val="0"/>
          <c:showVal val="0"/>
          <c:showCatName val="0"/>
          <c:showSerName val="0"/>
          <c:showPercent val="0"/>
          <c:showBubbleSize val="0"/>
        </c:dLbls>
        <c:gapWidth val="150"/>
        <c:axId val="123507088"/>
        <c:axId val="1235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4467-40CB-9A31-D497B14E27AC}"/>
            </c:ext>
          </c:extLst>
        </c:ser>
        <c:dLbls>
          <c:showLegendKey val="0"/>
          <c:showVal val="0"/>
          <c:showCatName val="0"/>
          <c:showSerName val="0"/>
          <c:showPercent val="0"/>
          <c:showBubbleSize val="0"/>
        </c:dLbls>
        <c:marker val="1"/>
        <c:smooth val="0"/>
        <c:axId val="123507088"/>
        <c:axId val="123509440"/>
      </c:lineChart>
      <c:dateAx>
        <c:axId val="123507088"/>
        <c:scaling>
          <c:orientation val="minMax"/>
        </c:scaling>
        <c:delete val="1"/>
        <c:axPos val="b"/>
        <c:numFmt formatCode="&quot;H&quot;yy" sourceLinked="1"/>
        <c:majorTickMark val="none"/>
        <c:minorTickMark val="none"/>
        <c:tickLblPos val="none"/>
        <c:crossAx val="123509440"/>
        <c:crosses val="autoZero"/>
        <c:auto val="1"/>
        <c:lblOffset val="100"/>
        <c:baseTimeUnit val="years"/>
      </c:dateAx>
      <c:valAx>
        <c:axId val="1235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B1-40A6-8EC1-E6EA3FBC224D}"/>
            </c:ext>
          </c:extLst>
        </c:ser>
        <c:dLbls>
          <c:showLegendKey val="0"/>
          <c:showVal val="0"/>
          <c:showCatName val="0"/>
          <c:showSerName val="0"/>
          <c:showPercent val="0"/>
          <c:showBubbleSize val="0"/>
        </c:dLbls>
        <c:gapWidth val="150"/>
        <c:axId val="123512184"/>
        <c:axId val="1235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BB1-40A6-8EC1-E6EA3FBC224D}"/>
            </c:ext>
          </c:extLst>
        </c:ser>
        <c:dLbls>
          <c:showLegendKey val="0"/>
          <c:showVal val="0"/>
          <c:showCatName val="0"/>
          <c:showSerName val="0"/>
          <c:showPercent val="0"/>
          <c:showBubbleSize val="0"/>
        </c:dLbls>
        <c:marker val="1"/>
        <c:smooth val="0"/>
        <c:axId val="123512184"/>
        <c:axId val="123510224"/>
      </c:lineChart>
      <c:dateAx>
        <c:axId val="123512184"/>
        <c:scaling>
          <c:orientation val="minMax"/>
        </c:scaling>
        <c:delete val="1"/>
        <c:axPos val="b"/>
        <c:numFmt formatCode="&quot;H&quot;yy" sourceLinked="1"/>
        <c:majorTickMark val="none"/>
        <c:minorTickMark val="none"/>
        <c:tickLblPos val="none"/>
        <c:crossAx val="123510224"/>
        <c:crosses val="autoZero"/>
        <c:auto val="1"/>
        <c:lblOffset val="100"/>
        <c:baseTimeUnit val="years"/>
      </c:dateAx>
      <c:valAx>
        <c:axId val="12351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9.01</c:v>
                </c:pt>
              </c:numCache>
            </c:numRef>
          </c:val>
          <c:extLst>
            <c:ext xmlns:c16="http://schemas.microsoft.com/office/drawing/2014/chart" uri="{C3380CC4-5D6E-409C-BE32-E72D297353CC}">
              <c16:uniqueId val="{00000000-ECFE-4B97-ADDB-8CAE2DEFD09D}"/>
            </c:ext>
          </c:extLst>
        </c:ser>
        <c:dLbls>
          <c:showLegendKey val="0"/>
          <c:showVal val="0"/>
          <c:showCatName val="0"/>
          <c:showSerName val="0"/>
          <c:showPercent val="0"/>
          <c:showBubbleSize val="0"/>
        </c:dLbls>
        <c:gapWidth val="150"/>
        <c:axId val="123507872"/>
        <c:axId val="12350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ECFE-4B97-ADDB-8CAE2DEFD09D}"/>
            </c:ext>
          </c:extLst>
        </c:ser>
        <c:dLbls>
          <c:showLegendKey val="0"/>
          <c:showVal val="0"/>
          <c:showCatName val="0"/>
          <c:showSerName val="0"/>
          <c:showPercent val="0"/>
          <c:showBubbleSize val="0"/>
        </c:dLbls>
        <c:marker val="1"/>
        <c:smooth val="0"/>
        <c:axId val="123507872"/>
        <c:axId val="123508264"/>
      </c:lineChart>
      <c:dateAx>
        <c:axId val="123507872"/>
        <c:scaling>
          <c:orientation val="minMax"/>
        </c:scaling>
        <c:delete val="1"/>
        <c:axPos val="b"/>
        <c:numFmt formatCode="&quot;H&quot;yy" sourceLinked="1"/>
        <c:majorTickMark val="none"/>
        <c:minorTickMark val="none"/>
        <c:tickLblPos val="none"/>
        <c:crossAx val="123508264"/>
        <c:crosses val="autoZero"/>
        <c:auto val="1"/>
        <c:lblOffset val="100"/>
        <c:baseTimeUnit val="years"/>
      </c:dateAx>
      <c:valAx>
        <c:axId val="12350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15.33</c:v>
                </c:pt>
              </c:numCache>
            </c:numRef>
          </c:val>
          <c:extLst>
            <c:ext xmlns:c16="http://schemas.microsoft.com/office/drawing/2014/chart" uri="{C3380CC4-5D6E-409C-BE32-E72D297353CC}">
              <c16:uniqueId val="{00000000-F31D-4462-AFA0-B591456A26B1}"/>
            </c:ext>
          </c:extLst>
        </c:ser>
        <c:dLbls>
          <c:showLegendKey val="0"/>
          <c:showVal val="0"/>
          <c:showCatName val="0"/>
          <c:showSerName val="0"/>
          <c:showPercent val="0"/>
          <c:showBubbleSize val="0"/>
        </c:dLbls>
        <c:gapWidth val="150"/>
        <c:axId val="313410688"/>
        <c:axId val="31341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F31D-4462-AFA0-B591456A26B1}"/>
            </c:ext>
          </c:extLst>
        </c:ser>
        <c:dLbls>
          <c:showLegendKey val="0"/>
          <c:showVal val="0"/>
          <c:showCatName val="0"/>
          <c:showSerName val="0"/>
          <c:showPercent val="0"/>
          <c:showBubbleSize val="0"/>
        </c:dLbls>
        <c:marker val="1"/>
        <c:smooth val="0"/>
        <c:axId val="313410688"/>
        <c:axId val="313411080"/>
      </c:lineChart>
      <c:dateAx>
        <c:axId val="313410688"/>
        <c:scaling>
          <c:orientation val="minMax"/>
        </c:scaling>
        <c:delete val="1"/>
        <c:axPos val="b"/>
        <c:numFmt formatCode="&quot;H&quot;yy" sourceLinked="1"/>
        <c:majorTickMark val="none"/>
        <c:minorTickMark val="none"/>
        <c:tickLblPos val="none"/>
        <c:crossAx val="313411080"/>
        <c:crosses val="autoZero"/>
        <c:auto val="1"/>
        <c:lblOffset val="100"/>
        <c:baseTimeUnit val="years"/>
      </c:dateAx>
      <c:valAx>
        <c:axId val="3134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2526.02</c:v>
                </c:pt>
              </c:numCache>
            </c:numRef>
          </c:val>
          <c:extLst>
            <c:ext xmlns:c16="http://schemas.microsoft.com/office/drawing/2014/chart" uri="{C3380CC4-5D6E-409C-BE32-E72D297353CC}">
              <c16:uniqueId val="{00000000-8E08-43C3-BAD9-2CB907CBE313}"/>
            </c:ext>
          </c:extLst>
        </c:ser>
        <c:dLbls>
          <c:showLegendKey val="0"/>
          <c:showVal val="0"/>
          <c:showCatName val="0"/>
          <c:showSerName val="0"/>
          <c:showPercent val="0"/>
          <c:showBubbleSize val="0"/>
        </c:dLbls>
        <c:gapWidth val="150"/>
        <c:axId val="313406376"/>
        <c:axId val="31340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8E08-43C3-BAD9-2CB907CBE313}"/>
            </c:ext>
          </c:extLst>
        </c:ser>
        <c:dLbls>
          <c:showLegendKey val="0"/>
          <c:showVal val="0"/>
          <c:showCatName val="0"/>
          <c:showSerName val="0"/>
          <c:showPercent val="0"/>
          <c:showBubbleSize val="0"/>
        </c:dLbls>
        <c:marker val="1"/>
        <c:smooth val="0"/>
        <c:axId val="313406376"/>
        <c:axId val="313405200"/>
      </c:lineChart>
      <c:dateAx>
        <c:axId val="313406376"/>
        <c:scaling>
          <c:orientation val="minMax"/>
        </c:scaling>
        <c:delete val="1"/>
        <c:axPos val="b"/>
        <c:numFmt formatCode="&quot;H&quot;yy" sourceLinked="1"/>
        <c:majorTickMark val="none"/>
        <c:minorTickMark val="none"/>
        <c:tickLblPos val="none"/>
        <c:crossAx val="313405200"/>
        <c:crosses val="autoZero"/>
        <c:auto val="1"/>
        <c:lblOffset val="100"/>
        <c:baseTimeUnit val="years"/>
      </c:dateAx>
      <c:valAx>
        <c:axId val="3134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0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56.98</c:v>
                </c:pt>
              </c:numCache>
            </c:numRef>
          </c:val>
          <c:extLst>
            <c:ext xmlns:c16="http://schemas.microsoft.com/office/drawing/2014/chart" uri="{C3380CC4-5D6E-409C-BE32-E72D297353CC}">
              <c16:uniqueId val="{00000000-1E66-49A3-86F5-AB4BF545A652}"/>
            </c:ext>
          </c:extLst>
        </c:ser>
        <c:dLbls>
          <c:showLegendKey val="0"/>
          <c:showVal val="0"/>
          <c:showCatName val="0"/>
          <c:showSerName val="0"/>
          <c:showPercent val="0"/>
          <c:showBubbleSize val="0"/>
        </c:dLbls>
        <c:gapWidth val="150"/>
        <c:axId val="313408728"/>
        <c:axId val="3134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1E66-49A3-86F5-AB4BF545A652}"/>
            </c:ext>
          </c:extLst>
        </c:ser>
        <c:dLbls>
          <c:showLegendKey val="0"/>
          <c:showVal val="0"/>
          <c:showCatName val="0"/>
          <c:showSerName val="0"/>
          <c:showPercent val="0"/>
          <c:showBubbleSize val="0"/>
        </c:dLbls>
        <c:marker val="1"/>
        <c:smooth val="0"/>
        <c:axId val="313408728"/>
        <c:axId val="313404416"/>
      </c:lineChart>
      <c:dateAx>
        <c:axId val="313408728"/>
        <c:scaling>
          <c:orientation val="minMax"/>
        </c:scaling>
        <c:delete val="1"/>
        <c:axPos val="b"/>
        <c:numFmt formatCode="&quot;H&quot;yy" sourceLinked="1"/>
        <c:majorTickMark val="none"/>
        <c:minorTickMark val="none"/>
        <c:tickLblPos val="none"/>
        <c:crossAx val="313404416"/>
        <c:crosses val="autoZero"/>
        <c:auto val="1"/>
        <c:lblOffset val="100"/>
        <c:baseTimeUnit val="years"/>
      </c:dateAx>
      <c:valAx>
        <c:axId val="3134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0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216.58</c:v>
                </c:pt>
              </c:numCache>
            </c:numRef>
          </c:val>
          <c:extLst>
            <c:ext xmlns:c16="http://schemas.microsoft.com/office/drawing/2014/chart" uri="{C3380CC4-5D6E-409C-BE32-E72D297353CC}">
              <c16:uniqueId val="{00000000-9A8D-49CE-B82A-B722D357B510}"/>
            </c:ext>
          </c:extLst>
        </c:ser>
        <c:dLbls>
          <c:showLegendKey val="0"/>
          <c:showVal val="0"/>
          <c:showCatName val="0"/>
          <c:showSerName val="0"/>
          <c:showPercent val="0"/>
          <c:showBubbleSize val="0"/>
        </c:dLbls>
        <c:gapWidth val="150"/>
        <c:axId val="313406768"/>
        <c:axId val="31340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9A8D-49CE-B82A-B722D357B510}"/>
            </c:ext>
          </c:extLst>
        </c:ser>
        <c:dLbls>
          <c:showLegendKey val="0"/>
          <c:showVal val="0"/>
          <c:showCatName val="0"/>
          <c:showSerName val="0"/>
          <c:showPercent val="0"/>
          <c:showBubbleSize val="0"/>
        </c:dLbls>
        <c:marker val="1"/>
        <c:smooth val="0"/>
        <c:axId val="313406768"/>
        <c:axId val="313407160"/>
      </c:lineChart>
      <c:dateAx>
        <c:axId val="313406768"/>
        <c:scaling>
          <c:orientation val="minMax"/>
        </c:scaling>
        <c:delete val="1"/>
        <c:axPos val="b"/>
        <c:numFmt formatCode="&quot;H&quot;yy" sourceLinked="1"/>
        <c:majorTickMark val="none"/>
        <c:minorTickMark val="none"/>
        <c:tickLblPos val="none"/>
        <c:crossAx val="313407160"/>
        <c:crosses val="autoZero"/>
        <c:auto val="1"/>
        <c:lblOffset val="100"/>
        <c:baseTimeUnit val="years"/>
      </c:dateAx>
      <c:valAx>
        <c:axId val="3134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60.92</c:v>
                </c:pt>
              </c:numCache>
            </c:numRef>
          </c:val>
          <c:extLst>
            <c:ext xmlns:c16="http://schemas.microsoft.com/office/drawing/2014/chart" uri="{C3380CC4-5D6E-409C-BE32-E72D297353CC}">
              <c16:uniqueId val="{00000000-0EA3-4990-9329-9A6C4482879C}"/>
            </c:ext>
          </c:extLst>
        </c:ser>
        <c:dLbls>
          <c:showLegendKey val="0"/>
          <c:showVal val="0"/>
          <c:showCatName val="0"/>
          <c:showSerName val="0"/>
          <c:showPercent val="0"/>
          <c:showBubbleSize val="0"/>
        </c:dLbls>
        <c:gapWidth val="150"/>
        <c:axId val="313408336"/>
        <c:axId val="3134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0EA3-4990-9329-9A6C4482879C}"/>
            </c:ext>
          </c:extLst>
        </c:ser>
        <c:dLbls>
          <c:showLegendKey val="0"/>
          <c:showVal val="0"/>
          <c:showCatName val="0"/>
          <c:showSerName val="0"/>
          <c:showPercent val="0"/>
          <c:showBubbleSize val="0"/>
        </c:dLbls>
        <c:marker val="1"/>
        <c:smooth val="0"/>
        <c:axId val="313408336"/>
        <c:axId val="313409120"/>
      </c:lineChart>
      <c:dateAx>
        <c:axId val="313408336"/>
        <c:scaling>
          <c:orientation val="minMax"/>
        </c:scaling>
        <c:delete val="1"/>
        <c:axPos val="b"/>
        <c:numFmt formatCode="&quot;H&quot;yy" sourceLinked="1"/>
        <c:majorTickMark val="none"/>
        <c:minorTickMark val="none"/>
        <c:tickLblPos val="none"/>
        <c:crossAx val="313409120"/>
        <c:crosses val="autoZero"/>
        <c:auto val="1"/>
        <c:lblOffset val="100"/>
        <c:baseTimeUnit val="years"/>
      </c:dateAx>
      <c:valAx>
        <c:axId val="3134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0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65.16</c:v>
                </c:pt>
              </c:numCache>
            </c:numRef>
          </c:val>
          <c:extLst>
            <c:ext xmlns:c16="http://schemas.microsoft.com/office/drawing/2014/chart" uri="{C3380CC4-5D6E-409C-BE32-E72D297353CC}">
              <c16:uniqueId val="{00000000-2C91-4700-B843-66B7211F4BA8}"/>
            </c:ext>
          </c:extLst>
        </c:ser>
        <c:dLbls>
          <c:showLegendKey val="0"/>
          <c:showVal val="0"/>
          <c:showCatName val="0"/>
          <c:showSerName val="0"/>
          <c:showPercent val="0"/>
          <c:showBubbleSize val="0"/>
        </c:dLbls>
        <c:gapWidth val="150"/>
        <c:axId val="123507480"/>
        <c:axId val="1235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2C91-4700-B843-66B7211F4BA8}"/>
            </c:ext>
          </c:extLst>
        </c:ser>
        <c:dLbls>
          <c:showLegendKey val="0"/>
          <c:showVal val="0"/>
          <c:showCatName val="0"/>
          <c:showSerName val="0"/>
          <c:showPercent val="0"/>
          <c:showBubbleSize val="0"/>
        </c:dLbls>
        <c:marker val="1"/>
        <c:smooth val="0"/>
        <c:axId val="123507480"/>
        <c:axId val="123505912"/>
      </c:lineChart>
      <c:dateAx>
        <c:axId val="123507480"/>
        <c:scaling>
          <c:orientation val="minMax"/>
        </c:scaling>
        <c:delete val="1"/>
        <c:axPos val="b"/>
        <c:numFmt formatCode="&quot;H&quot;yy" sourceLinked="1"/>
        <c:majorTickMark val="none"/>
        <c:minorTickMark val="none"/>
        <c:tickLblPos val="none"/>
        <c:crossAx val="123505912"/>
        <c:crosses val="autoZero"/>
        <c:auto val="1"/>
        <c:lblOffset val="100"/>
        <c:baseTimeUnit val="years"/>
      </c:dateAx>
      <c:valAx>
        <c:axId val="12350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豊後高田市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22433</v>
      </c>
      <c r="AM8" s="51"/>
      <c r="AN8" s="51"/>
      <c r="AO8" s="51"/>
      <c r="AP8" s="51"/>
      <c r="AQ8" s="51"/>
      <c r="AR8" s="51"/>
      <c r="AS8" s="51"/>
      <c r="AT8" s="46">
        <f>データ!T6</f>
        <v>206.24</v>
      </c>
      <c r="AU8" s="46"/>
      <c r="AV8" s="46"/>
      <c r="AW8" s="46"/>
      <c r="AX8" s="46"/>
      <c r="AY8" s="46"/>
      <c r="AZ8" s="46"/>
      <c r="BA8" s="46"/>
      <c r="BB8" s="46">
        <f>データ!U6</f>
        <v>108.77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73.64</v>
      </c>
      <c r="J10" s="46"/>
      <c r="K10" s="46"/>
      <c r="L10" s="46"/>
      <c r="M10" s="46"/>
      <c r="N10" s="46"/>
      <c r="O10" s="46"/>
      <c r="P10" s="46">
        <f>データ!P6</f>
        <v>9.59</v>
      </c>
      <c r="Q10" s="46"/>
      <c r="R10" s="46"/>
      <c r="S10" s="46"/>
      <c r="T10" s="46"/>
      <c r="U10" s="46"/>
      <c r="V10" s="46"/>
      <c r="W10" s="46">
        <f>データ!Q6</f>
        <v>67.040000000000006</v>
      </c>
      <c r="X10" s="46"/>
      <c r="Y10" s="46"/>
      <c r="Z10" s="46"/>
      <c r="AA10" s="46"/>
      <c r="AB10" s="46"/>
      <c r="AC10" s="46"/>
      <c r="AD10" s="51">
        <f>データ!R6</f>
        <v>2940</v>
      </c>
      <c r="AE10" s="51"/>
      <c r="AF10" s="51"/>
      <c r="AG10" s="51"/>
      <c r="AH10" s="51"/>
      <c r="AI10" s="51"/>
      <c r="AJ10" s="51"/>
      <c r="AK10" s="2"/>
      <c r="AL10" s="51">
        <f>データ!V6</f>
        <v>2153</v>
      </c>
      <c r="AM10" s="51"/>
      <c r="AN10" s="51"/>
      <c r="AO10" s="51"/>
      <c r="AP10" s="51"/>
      <c r="AQ10" s="51"/>
      <c r="AR10" s="51"/>
      <c r="AS10" s="51"/>
      <c r="AT10" s="46">
        <f>データ!W6</f>
        <v>1.41</v>
      </c>
      <c r="AU10" s="46"/>
      <c r="AV10" s="46"/>
      <c r="AW10" s="46"/>
      <c r="AX10" s="46"/>
      <c r="AY10" s="46"/>
      <c r="AZ10" s="46"/>
      <c r="BA10" s="46"/>
      <c r="BB10" s="46">
        <f>データ!X6</f>
        <v>1526.95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L7bJwWHMb3hpdEX3ESNq9KevLb9XpWc8+vLd+cs+nciLcSaJ89Or0yhtKaulnChg5l1NU4jjA48TpOwHK6XNQ==" saltValue="2pV5N8WqQi3SpGO6LDLm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442097</v>
      </c>
      <c r="D6" s="33">
        <f t="shared" si="3"/>
        <v>46</v>
      </c>
      <c r="E6" s="33">
        <f t="shared" si="3"/>
        <v>17</v>
      </c>
      <c r="F6" s="33">
        <f t="shared" si="3"/>
        <v>4</v>
      </c>
      <c r="G6" s="33">
        <f t="shared" si="3"/>
        <v>0</v>
      </c>
      <c r="H6" s="33" t="str">
        <f t="shared" si="3"/>
        <v>大分県　豊後高田市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73.64</v>
      </c>
      <c r="P6" s="34">
        <f t="shared" si="3"/>
        <v>9.59</v>
      </c>
      <c r="Q6" s="34">
        <f t="shared" si="3"/>
        <v>67.040000000000006</v>
      </c>
      <c r="R6" s="34">
        <f t="shared" si="3"/>
        <v>2940</v>
      </c>
      <c r="S6" s="34">
        <f t="shared" si="3"/>
        <v>22433</v>
      </c>
      <c r="T6" s="34">
        <f t="shared" si="3"/>
        <v>206.24</v>
      </c>
      <c r="U6" s="34">
        <f t="shared" si="3"/>
        <v>108.77</v>
      </c>
      <c r="V6" s="34">
        <f t="shared" si="3"/>
        <v>2153</v>
      </c>
      <c r="W6" s="34">
        <f t="shared" si="3"/>
        <v>1.41</v>
      </c>
      <c r="X6" s="34">
        <f t="shared" si="3"/>
        <v>1526.95</v>
      </c>
      <c r="Y6" s="35" t="str">
        <f>IF(Y7="",NA(),Y7)</f>
        <v>-</v>
      </c>
      <c r="Z6" s="35" t="str">
        <f t="shared" ref="Z6:AH6" si="4">IF(Z7="",NA(),Z7)</f>
        <v>-</v>
      </c>
      <c r="AA6" s="35" t="str">
        <f t="shared" si="4"/>
        <v>-</v>
      </c>
      <c r="AB6" s="35" t="str">
        <f t="shared" si="4"/>
        <v>-</v>
      </c>
      <c r="AC6" s="35">
        <f t="shared" si="4"/>
        <v>99.46</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5">
        <f t="shared" si="5"/>
        <v>9.01</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15.33</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5">
        <f t="shared" si="7"/>
        <v>2526.02</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56.98</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216.58</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f t="shared" si="10"/>
        <v>60.92</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65.16</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3.24</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442097</v>
      </c>
      <c r="D7" s="37">
        <v>46</v>
      </c>
      <c r="E7" s="37">
        <v>17</v>
      </c>
      <c r="F7" s="37">
        <v>4</v>
      </c>
      <c r="G7" s="37">
        <v>0</v>
      </c>
      <c r="H7" s="37" t="s">
        <v>95</v>
      </c>
      <c r="I7" s="37" t="s">
        <v>96</v>
      </c>
      <c r="J7" s="37" t="s">
        <v>97</v>
      </c>
      <c r="K7" s="37" t="s">
        <v>98</v>
      </c>
      <c r="L7" s="37" t="s">
        <v>99</v>
      </c>
      <c r="M7" s="37" t="s">
        <v>100</v>
      </c>
      <c r="N7" s="38" t="s">
        <v>101</v>
      </c>
      <c r="O7" s="38">
        <v>73.64</v>
      </c>
      <c r="P7" s="38">
        <v>9.59</v>
      </c>
      <c r="Q7" s="38">
        <v>67.040000000000006</v>
      </c>
      <c r="R7" s="38">
        <v>2940</v>
      </c>
      <c r="S7" s="38">
        <v>22433</v>
      </c>
      <c r="T7" s="38">
        <v>206.24</v>
      </c>
      <c r="U7" s="38">
        <v>108.77</v>
      </c>
      <c r="V7" s="38">
        <v>2153</v>
      </c>
      <c r="W7" s="38">
        <v>1.41</v>
      </c>
      <c r="X7" s="38">
        <v>1526.95</v>
      </c>
      <c r="Y7" s="38" t="s">
        <v>101</v>
      </c>
      <c r="Z7" s="38" t="s">
        <v>101</v>
      </c>
      <c r="AA7" s="38" t="s">
        <v>101</v>
      </c>
      <c r="AB7" s="38" t="s">
        <v>101</v>
      </c>
      <c r="AC7" s="38">
        <v>99.46</v>
      </c>
      <c r="AD7" s="38" t="s">
        <v>101</v>
      </c>
      <c r="AE7" s="38" t="s">
        <v>101</v>
      </c>
      <c r="AF7" s="38" t="s">
        <v>101</v>
      </c>
      <c r="AG7" s="38" t="s">
        <v>101</v>
      </c>
      <c r="AH7" s="38">
        <v>100.3</v>
      </c>
      <c r="AI7" s="38">
        <v>104.83</v>
      </c>
      <c r="AJ7" s="38" t="s">
        <v>101</v>
      </c>
      <c r="AK7" s="38" t="s">
        <v>101</v>
      </c>
      <c r="AL7" s="38" t="s">
        <v>101</v>
      </c>
      <c r="AM7" s="38" t="s">
        <v>101</v>
      </c>
      <c r="AN7" s="38">
        <v>9.01</v>
      </c>
      <c r="AO7" s="38" t="s">
        <v>101</v>
      </c>
      <c r="AP7" s="38" t="s">
        <v>101</v>
      </c>
      <c r="AQ7" s="38" t="s">
        <v>101</v>
      </c>
      <c r="AR7" s="38" t="s">
        <v>101</v>
      </c>
      <c r="AS7" s="38">
        <v>254.91</v>
      </c>
      <c r="AT7" s="38">
        <v>61.55</v>
      </c>
      <c r="AU7" s="38" t="s">
        <v>101</v>
      </c>
      <c r="AV7" s="38" t="s">
        <v>101</v>
      </c>
      <c r="AW7" s="38" t="s">
        <v>101</v>
      </c>
      <c r="AX7" s="38" t="s">
        <v>101</v>
      </c>
      <c r="AY7" s="38">
        <v>15.33</v>
      </c>
      <c r="AZ7" s="38" t="s">
        <v>101</v>
      </c>
      <c r="BA7" s="38" t="s">
        <v>101</v>
      </c>
      <c r="BB7" s="38" t="s">
        <v>101</v>
      </c>
      <c r="BC7" s="38" t="s">
        <v>101</v>
      </c>
      <c r="BD7" s="38">
        <v>64.17</v>
      </c>
      <c r="BE7" s="38">
        <v>45.34</v>
      </c>
      <c r="BF7" s="38" t="s">
        <v>101</v>
      </c>
      <c r="BG7" s="38" t="s">
        <v>101</v>
      </c>
      <c r="BH7" s="38" t="s">
        <v>101</v>
      </c>
      <c r="BI7" s="38" t="s">
        <v>101</v>
      </c>
      <c r="BJ7" s="38">
        <v>2526.02</v>
      </c>
      <c r="BK7" s="38" t="s">
        <v>101</v>
      </c>
      <c r="BL7" s="38" t="s">
        <v>101</v>
      </c>
      <c r="BM7" s="38" t="s">
        <v>101</v>
      </c>
      <c r="BN7" s="38" t="s">
        <v>101</v>
      </c>
      <c r="BO7" s="38">
        <v>1209.45</v>
      </c>
      <c r="BP7" s="38">
        <v>1260.21</v>
      </c>
      <c r="BQ7" s="38" t="s">
        <v>101</v>
      </c>
      <c r="BR7" s="38" t="s">
        <v>101</v>
      </c>
      <c r="BS7" s="38" t="s">
        <v>101</v>
      </c>
      <c r="BT7" s="38" t="s">
        <v>101</v>
      </c>
      <c r="BU7" s="38">
        <v>56.98</v>
      </c>
      <c r="BV7" s="38" t="s">
        <v>101</v>
      </c>
      <c r="BW7" s="38" t="s">
        <v>101</v>
      </c>
      <c r="BX7" s="38" t="s">
        <v>101</v>
      </c>
      <c r="BY7" s="38" t="s">
        <v>101</v>
      </c>
      <c r="BZ7" s="38">
        <v>55.93</v>
      </c>
      <c r="CA7" s="38">
        <v>75.290000000000006</v>
      </c>
      <c r="CB7" s="38" t="s">
        <v>101</v>
      </c>
      <c r="CC7" s="38" t="s">
        <v>101</v>
      </c>
      <c r="CD7" s="38" t="s">
        <v>101</v>
      </c>
      <c r="CE7" s="38" t="s">
        <v>101</v>
      </c>
      <c r="CF7" s="38">
        <v>216.58</v>
      </c>
      <c r="CG7" s="38" t="s">
        <v>101</v>
      </c>
      <c r="CH7" s="38" t="s">
        <v>101</v>
      </c>
      <c r="CI7" s="38" t="s">
        <v>101</v>
      </c>
      <c r="CJ7" s="38" t="s">
        <v>101</v>
      </c>
      <c r="CK7" s="38">
        <v>289.60000000000002</v>
      </c>
      <c r="CL7" s="38">
        <v>215.41</v>
      </c>
      <c r="CM7" s="38" t="s">
        <v>101</v>
      </c>
      <c r="CN7" s="38" t="s">
        <v>101</v>
      </c>
      <c r="CO7" s="38" t="s">
        <v>101</v>
      </c>
      <c r="CP7" s="38" t="s">
        <v>101</v>
      </c>
      <c r="CQ7" s="38">
        <v>60.92</v>
      </c>
      <c r="CR7" s="38" t="s">
        <v>101</v>
      </c>
      <c r="CS7" s="38" t="s">
        <v>101</v>
      </c>
      <c r="CT7" s="38" t="s">
        <v>101</v>
      </c>
      <c r="CU7" s="38" t="s">
        <v>101</v>
      </c>
      <c r="CV7" s="38">
        <v>36.71</v>
      </c>
      <c r="CW7" s="38">
        <v>42.9</v>
      </c>
      <c r="CX7" s="38" t="s">
        <v>101</v>
      </c>
      <c r="CY7" s="38" t="s">
        <v>101</v>
      </c>
      <c r="CZ7" s="38" t="s">
        <v>101</v>
      </c>
      <c r="DA7" s="38" t="s">
        <v>101</v>
      </c>
      <c r="DB7" s="38">
        <v>65.16</v>
      </c>
      <c r="DC7" s="38" t="s">
        <v>101</v>
      </c>
      <c r="DD7" s="38" t="s">
        <v>101</v>
      </c>
      <c r="DE7" s="38" t="s">
        <v>101</v>
      </c>
      <c r="DF7" s="38" t="s">
        <v>101</v>
      </c>
      <c r="DG7" s="38">
        <v>70.05</v>
      </c>
      <c r="DH7" s="38">
        <v>84.75</v>
      </c>
      <c r="DI7" s="38" t="s">
        <v>101</v>
      </c>
      <c r="DJ7" s="38" t="s">
        <v>101</v>
      </c>
      <c r="DK7" s="38" t="s">
        <v>101</v>
      </c>
      <c r="DL7" s="38" t="s">
        <v>101</v>
      </c>
      <c r="DM7" s="38">
        <v>3.24</v>
      </c>
      <c r="DN7" s="38" t="s">
        <v>101</v>
      </c>
      <c r="DO7" s="38" t="s">
        <v>101</v>
      </c>
      <c r="DP7" s="38" t="s">
        <v>101</v>
      </c>
      <c r="DQ7" s="38" t="s">
        <v>101</v>
      </c>
      <c r="DR7" s="38">
        <v>15.82</v>
      </c>
      <c r="DS7" s="38">
        <v>23.6</v>
      </c>
      <c r="DT7" s="38" t="s">
        <v>101</v>
      </c>
      <c r="DU7" s="38" t="s">
        <v>101</v>
      </c>
      <c r="DV7" s="38" t="s">
        <v>101</v>
      </c>
      <c r="DW7" s="38" t="s">
        <v>101</v>
      </c>
      <c r="DX7" s="38">
        <v>0</v>
      </c>
      <c r="DY7" s="38" t="s">
        <v>101</v>
      </c>
      <c r="DZ7" s="38" t="s">
        <v>101</v>
      </c>
      <c r="EA7" s="38" t="s">
        <v>101</v>
      </c>
      <c r="EB7" s="38" t="s">
        <v>101</v>
      </c>
      <c r="EC7" s="38">
        <v>0</v>
      </c>
      <c r="ED7" s="38">
        <v>0.01</v>
      </c>
      <c r="EE7" s="38" t="s">
        <v>101</v>
      </c>
      <c r="EF7" s="38" t="s">
        <v>101</v>
      </c>
      <c r="EG7" s="38" t="s">
        <v>101</v>
      </c>
      <c r="EH7" s="38" t="s">
        <v>101</v>
      </c>
      <c r="EI7" s="38">
        <v>0</v>
      </c>
      <c r="EJ7" s="38" t="s">
        <v>101</v>
      </c>
      <c r="EK7" s="38" t="s">
        <v>101</v>
      </c>
      <c r="EL7" s="38" t="s">
        <v>101</v>
      </c>
      <c r="EM7" s="38" t="s">
        <v>101</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dcterms:created xsi:type="dcterms:W3CDTF">2021-12-03T07:28:21Z</dcterms:created>
  <dcterms:modified xsi:type="dcterms:W3CDTF">2022-02-02T05:35:03Z</dcterms:modified>
  <cp:category/>
</cp:coreProperties>
</file>