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3年度\決算統計\02公営会計\13経営比較分析表〇\03_公営企業に係る経営比較分析表（令和2年度決算）の分析等について\05_ＨＰ掲載用\05経営比較分析表\10杵築市\"/>
    </mc:Choice>
  </mc:AlternateContent>
  <workbookProtection workbookAlgorithmName="SHA-512" workbookHashValue="sAUvHkyyLMrOJ40nCxynF3FPjQr8vOsayv0bYWrzqcKwiRgRehycrddKOqBNuf0Ncb0J//Zp+sc0sGHelNKsGw==" workbookSaltValue="ff02S851ax1e8tjEnQgDo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AT10" i="4"/>
  <c r="AL10" i="4"/>
  <c r="AD10" i="4"/>
  <c r="P10" i="4"/>
  <c r="I10" i="4"/>
  <c r="B10" i="4"/>
  <c r="BB8" i="4"/>
  <c r="AT8" i="4"/>
  <c r="AL8" i="4"/>
  <c r="P8" i="4"/>
  <c r="I8" i="4"/>
</calcChain>
</file>

<file path=xl/sharedStrings.xml><?xml version="1.0" encoding="utf-8"?>
<sst xmlns="http://schemas.openxmlformats.org/spreadsheetml/2006/main" count="319" uniqueCount="115">
  <si>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</si>
  <si>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</si>
  <si>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</si>
  <si>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</si>
  <si>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</si>
  <si>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</si>
  <si>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</si>
  <si>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</si>
  <si>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</si>
  <si>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</si>
  <si>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</si>
  <si>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</si>
  <si>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</si>
  <si>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</si>
  <si>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</si>
  <si>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</si>
  <si>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</si>
  <si>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</si>
  <si>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</si>
  <si>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</si>
  <si>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</si>
  <si>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</si>
  <si>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</si>
  <si>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</si>
  <si>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</si>
  <si>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</si>
  <si>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</si>
  <si>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</si>
  <si>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</si>
  <si>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</si>
  <si>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</si>
  <si>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</si>
  <si>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</si>
  <si>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</si>
  <si>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</si>
  <si>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</si>
  <si>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</si>
  <si>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</si>
  <si>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</si>
  <si>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</si>
  <si>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</si>
  <si>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</si>
  <si>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</si>
  <si>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</si>
  <si>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</si>
  <si>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</si>
  <si>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</si>
  <si>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</si>
  <si>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</si>
  <si>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</si>
  <si>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</si>
  <si>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</si>
  <si>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</si>
  <si>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</si>
  <si>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</si>
  <si>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</si>
  <si>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</si>
  <si>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</si>
  <si>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</si>
  <si>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</si>
  <si>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</si>
  <si>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</si>
  <si>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</si>
  <si>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</si>
  <si>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</si>
  <si>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</si>
  <si>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</si>
  <si>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</si>
  <si>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</si>
  <si>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</si>
  <si>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</si>
  <si>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</si>
  <si>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</si>
  <si>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</si>
  <si>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</si>
  <si>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</si>
  <si>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</si>
  <si>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</si>
  <si>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</si>
  <si>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</si>
  <si>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</si>
  <si>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</si>
  <si>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</si>
  <si>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</si>
  <si>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</si>
  <si>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</si>
  <si>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</si>
  <si>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</si>
  <si>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</si>
  <si>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</si>
  <si>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</si>
  <si>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</si>
  <si>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</si>
  <si>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</si>
  <si>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</si>
  <si>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杵築市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</si>
  <si>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</si>
  <si>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</si>
  <si>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</si>
  <si>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</si>
  <si>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</si>
  <si>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</si>
  <si>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</si>
  <si>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</si>
  <si>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</si>
  <si>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</si>
  <si>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</si>
  <si>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</si>
  <si>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</si>
  <si>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</si>
  <si>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</si>
  <si>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</si>
  <si>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令和2年度が法適用初年度であり、減価償却累計額としては1年分しか計上されていないため、類似団体平均より低くなっているが、供用開始後約20年経っているため、処理場施設等について、ストックマネジメント計画を策定し計画的な改築更新を行っている。
②、③管渠の耐用年数は経過していないものの、下水道施設のライフサイクルコストの最小化や計画的な予防保全による安全性の確保のため、ストックマネジメント計画を策定し運用している。</t>
    <rPh sb="1" eb="3">
      <t>レイワ</t>
    </rPh>
    <rPh sb="4" eb="6">
      <t>ネンド</t>
    </rPh>
    <rPh sb="7" eb="8">
      <t>ホウ</t>
    </rPh>
    <rPh sb="8" eb="10">
      <t>テキヨウ</t>
    </rPh>
    <rPh sb="10" eb="13">
      <t>ショネンド</t>
    </rPh>
    <rPh sb="17" eb="19">
      <t>ゲンカ</t>
    </rPh>
    <rPh sb="19" eb="21">
      <t>ショウキャク</t>
    </rPh>
    <rPh sb="21" eb="23">
      <t>ルイケイ</t>
    </rPh>
    <rPh sb="23" eb="24">
      <t>ガク</t>
    </rPh>
    <rPh sb="29" eb="31">
      <t>ネンブン</t>
    </rPh>
    <rPh sb="33" eb="35">
      <t>ケイジョウ</t>
    </rPh>
    <rPh sb="44" eb="46">
      <t>ルイジ</t>
    </rPh>
    <rPh sb="46" eb="48">
      <t>ダンタイ</t>
    </rPh>
    <rPh sb="48" eb="50">
      <t>ヘイキン</t>
    </rPh>
    <rPh sb="52" eb="53">
      <t>ヒク</t>
    </rPh>
    <rPh sb="61" eb="63">
      <t>キョウヨウ</t>
    </rPh>
    <rPh sb="63" eb="65">
      <t>カイシ</t>
    </rPh>
    <rPh sb="65" eb="66">
      <t>ゴ</t>
    </rPh>
    <rPh sb="66" eb="67">
      <t>ヤク</t>
    </rPh>
    <rPh sb="69" eb="70">
      <t>ネン</t>
    </rPh>
    <rPh sb="70" eb="71">
      <t>タ</t>
    </rPh>
    <rPh sb="78" eb="81">
      <t>ショリジョウ</t>
    </rPh>
    <rPh sb="81" eb="83">
      <t>シセツ</t>
    </rPh>
    <rPh sb="83" eb="84">
      <t>トウ</t>
    </rPh>
    <rPh sb="99" eb="101">
      <t>ケイカク</t>
    </rPh>
    <rPh sb="102" eb="104">
      <t>サクテイ</t>
    </rPh>
    <rPh sb="105" eb="108">
      <t>ケイカクテキ</t>
    </rPh>
    <rPh sb="109" eb="111">
      <t>カイチク</t>
    </rPh>
    <rPh sb="111" eb="113">
      <t>コウシン</t>
    </rPh>
    <rPh sb="114" eb="115">
      <t>オコナ</t>
    </rPh>
    <rPh sb="124" eb="126">
      <t>カンキョ</t>
    </rPh>
    <rPh sb="143" eb="146">
      <t>ゲスイドウ</t>
    </rPh>
    <rPh sb="146" eb="148">
      <t>シセツ</t>
    </rPh>
    <rPh sb="160" eb="163">
      <t>サイショウカ</t>
    </rPh>
    <rPh sb="164" eb="167">
      <t>ケイカクテキ</t>
    </rPh>
    <rPh sb="168" eb="170">
      <t>ヨボウ</t>
    </rPh>
    <rPh sb="170" eb="172">
      <t>ホゼン</t>
    </rPh>
    <rPh sb="175" eb="178">
      <t>アンゼンセイ</t>
    </rPh>
    <rPh sb="179" eb="181">
      <t>カクホ</t>
    </rPh>
    <rPh sb="195" eb="197">
      <t>ケイカク</t>
    </rPh>
    <rPh sb="198" eb="200">
      <t>サクテイ</t>
    </rPh>
    <rPh sb="201" eb="203">
      <t>ウンヨウ</t>
    </rPh>
    <phoneticPr fontId="4"/>
  </si>
  <si>
    <t>施設利用率が低く、経費回収率100％を下回っており、更なる経営改善を図る必要がある。要因の一つとして水洗化率が低いことがあげられることから、接続率の向上により使用料収入の確保に努める。
また、老朽化対策としては、現在策定中のストックマネジメント計画をもとに施設の計画的な改築更新を行いライフサイクルコストの最小化や平準化を図っていき、適正な施設管理を行う。</t>
    <rPh sb="0" eb="2">
      <t>シセツ</t>
    </rPh>
    <rPh sb="2" eb="5">
      <t>リヨウリツ</t>
    </rPh>
    <rPh sb="6" eb="7">
      <t>ヒク</t>
    </rPh>
    <rPh sb="9" eb="11">
      <t>ケイヒ</t>
    </rPh>
    <rPh sb="11" eb="13">
      <t>カイシュウ</t>
    </rPh>
    <rPh sb="13" eb="14">
      <t>リツ</t>
    </rPh>
    <rPh sb="19" eb="21">
      <t>シタマワ</t>
    </rPh>
    <rPh sb="26" eb="27">
      <t>サラ</t>
    </rPh>
    <rPh sb="29" eb="31">
      <t>ケイエイ</t>
    </rPh>
    <rPh sb="31" eb="33">
      <t>カイゼン</t>
    </rPh>
    <rPh sb="34" eb="35">
      <t>ハカ</t>
    </rPh>
    <rPh sb="36" eb="38">
      <t>ヒツヨウ</t>
    </rPh>
    <rPh sb="42" eb="44">
      <t>ヨウイン</t>
    </rPh>
    <rPh sb="45" eb="46">
      <t>ヒト</t>
    </rPh>
    <rPh sb="50" eb="53">
      <t>スイセンカ</t>
    </rPh>
    <rPh sb="53" eb="54">
      <t>リツ</t>
    </rPh>
    <rPh sb="70" eb="72">
      <t>セツゾク</t>
    </rPh>
    <rPh sb="72" eb="73">
      <t>リツ</t>
    </rPh>
    <rPh sb="74" eb="76">
      <t>コウジョウ</t>
    </rPh>
    <rPh sb="79" eb="82">
      <t>シヨウリョウ</t>
    </rPh>
    <rPh sb="82" eb="84">
      <t>シュウニュウ</t>
    </rPh>
    <rPh sb="85" eb="87">
      <t>カクホ</t>
    </rPh>
    <rPh sb="88" eb="89">
      <t>ツト</t>
    </rPh>
    <rPh sb="96" eb="99">
      <t>ロウキュウカ</t>
    </rPh>
    <rPh sb="99" eb="101">
      <t>タイサク</t>
    </rPh>
    <rPh sb="106" eb="108">
      <t>ゲンザイ</t>
    </rPh>
    <rPh sb="108" eb="111">
      <t>サクテイチュウ</t>
    </rPh>
    <rPh sb="122" eb="124">
      <t>ケイカク</t>
    </rPh>
    <rPh sb="128" eb="130">
      <t>シセツ</t>
    </rPh>
    <rPh sb="131" eb="134">
      <t>ケイカクテキ</t>
    </rPh>
    <rPh sb="135" eb="137">
      <t>カイチク</t>
    </rPh>
    <rPh sb="137" eb="139">
      <t>コウシン</t>
    </rPh>
    <rPh sb="140" eb="141">
      <t>オコナ</t>
    </rPh>
    <rPh sb="153" eb="156">
      <t>サイショウカ</t>
    </rPh>
    <rPh sb="157" eb="160">
      <t>ヘイジュンカ</t>
    </rPh>
    <rPh sb="161" eb="162">
      <t>ハカ</t>
    </rPh>
    <rPh sb="167" eb="169">
      <t>テキセイ</t>
    </rPh>
    <rPh sb="170" eb="172">
      <t>シセツ</t>
    </rPh>
    <rPh sb="172" eb="174">
      <t>カンリ</t>
    </rPh>
    <rPh sb="175" eb="176">
      <t>オコナ</t>
    </rPh>
    <phoneticPr fontId="4"/>
  </si>
  <si>
    <t>令和2年度から地方公営企業法の一部適用をしたため比較対象となる前年度の数値はない。
①経常収支比率は、わずかであるが100％を下回るため更なる収入確保と経費削減を図る必要がある。
③流動比率は、本市では下水道整備区域の整備を現在も実施しており、起債の借入額が多いことが流動比率が低くなっている要因と思われる。更なる収入確保等により流動資産の確保が必要である。
④企業債残高対事業規模比率は、現在も起債を財源とした整備を行っていることから、事業完了まで平均を上回る見込みである。
⑥汚水処理原価は類似団体平均値を下回っている。今後も費用削減等に努める。
⑤経費回収率は、類似団体平均値は上回っているものの100％を下回っている。また、⑦施設利用率は類似団体平均を下回っており、いずいれも⑧水洗化率の伸び悩みが要因と思われる。水洗化率は類似団体平均を下回っていることから更なる接続率向上のための働きかけを行う必要がある。</t>
    <rPh sb="0" eb="2">
      <t>レイワ</t>
    </rPh>
    <rPh sb="3" eb="5">
      <t>ネンド</t>
    </rPh>
    <rPh sb="7" eb="9">
      <t>チホウ</t>
    </rPh>
    <rPh sb="9" eb="11">
      <t>コウエイ</t>
    </rPh>
    <rPh sb="11" eb="13">
      <t>キギョウ</t>
    </rPh>
    <rPh sb="13" eb="14">
      <t>ホウ</t>
    </rPh>
    <rPh sb="15" eb="17">
      <t>イチブ</t>
    </rPh>
    <rPh sb="17" eb="19">
      <t>テキヨウ</t>
    </rPh>
    <rPh sb="24" eb="26">
      <t>ヒカク</t>
    </rPh>
    <rPh sb="26" eb="28">
      <t>タイショウ</t>
    </rPh>
    <rPh sb="31" eb="34">
      <t>ゼンネンド</t>
    </rPh>
    <rPh sb="35" eb="37">
      <t>スウチ</t>
    </rPh>
    <rPh sb="43" eb="45">
      <t>ケイジョウ</t>
    </rPh>
    <rPh sb="45" eb="47">
      <t>シュウシ</t>
    </rPh>
    <rPh sb="48" eb="49">
      <t>リツ</t>
    </rPh>
    <rPh sb="63" eb="65">
      <t>シタマワ</t>
    </rPh>
    <rPh sb="68" eb="69">
      <t>サラ</t>
    </rPh>
    <rPh sb="71" eb="73">
      <t>シュウニュウ</t>
    </rPh>
    <rPh sb="73" eb="75">
      <t>カクホ</t>
    </rPh>
    <rPh sb="76" eb="78">
      <t>ケイヒ</t>
    </rPh>
    <rPh sb="78" eb="80">
      <t>サクゲン</t>
    </rPh>
    <rPh sb="81" eb="82">
      <t>ハカ</t>
    </rPh>
    <rPh sb="83" eb="85">
      <t>ヒツヨウ</t>
    </rPh>
    <rPh sb="91" eb="93">
      <t>リュウドウ</t>
    </rPh>
    <rPh sb="93" eb="95">
      <t>ヒリツ</t>
    </rPh>
    <rPh sb="97" eb="99">
      <t>ホンシ</t>
    </rPh>
    <rPh sb="101" eb="104">
      <t>ゲスイドウ</t>
    </rPh>
    <rPh sb="104" eb="106">
      <t>セイビ</t>
    </rPh>
    <rPh sb="106" eb="108">
      <t>クイキ</t>
    </rPh>
    <rPh sb="109" eb="111">
      <t>セイビ</t>
    </rPh>
    <rPh sb="112" eb="114">
      <t>ゲンザイ</t>
    </rPh>
    <rPh sb="115" eb="117">
      <t>ジッシ</t>
    </rPh>
    <rPh sb="122" eb="124">
      <t>キサイ</t>
    </rPh>
    <rPh sb="125" eb="127">
      <t>カリイレ</t>
    </rPh>
    <rPh sb="127" eb="128">
      <t>ガク</t>
    </rPh>
    <rPh sb="129" eb="130">
      <t>オオ</t>
    </rPh>
    <rPh sb="134" eb="136">
      <t>リュウドウ</t>
    </rPh>
    <rPh sb="136" eb="138">
      <t>ヒリツ</t>
    </rPh>
    <rPh sb="139" eb="140">
      <t>ヒク</t>
    </rPh>
    <rPh sb="146" eb="148">
      <t>ヨウイン</t>
    </rPh>
    <rPh sb="149" eb="150">
      <t>オモ</t>
    </rPh>
    <rPh sb="154" eb="155">
      <t>サラ</t>
    </rPh>
    <rPh sb="157" eb="159">
      <t>シュウニュウ</t>
    </rPh>
    <rPh sb="159" eb="161">
      <t>カクホ</t>
    </rPh>
    <rPh sb="161" eb="162">
      <t>トウ</t>
    </rPh>
    <rPh sb="165" eb="167">
      <t>リュウドウ</t>
    </rPh>
    <rPh sb="167" eb="169">
      <t>シサン</t>
    </rPh>
    <rPh sb="170" eb="172">
      <t>カクホ</t>
    </rPh>
    <rPh sb="173" eb="175">
      <t>ヒツヨウ</t>
    </rPh>
    <rPh sb="181" eb="183">
      <t>キギョウ</t>
    </rPh>
    <rPh sb="183" eb="184">
      <t>サイ</t>
    </rPh>
    <rPh sb="184" eb="186">
      <t>ザンダカ</t>
    </rPh>
    <rPh sb="186" eb="187">
      <t>タイ</t>
    </rPh>
    <rPh sb="187" eb="189">
      <t>ジギョウ</t>
    </rPh>
    <rPh sb="189" eb="191">
      <t>キボ</t>
    </rPh>
    <rPh sb="191" eb="193">
      <t>ヒリツ</t>
    </rPh>
    <rPh sb="195" eb="197">
      <t>ゲンザイ</t>
    </rPh>
    <rPh sb="198" eb="200">
      <t>キサイ</t>
    </rPh>
    <rPh sb="201" eb="203">
      <t>ザイゲン</t>
    </rPh>
    <rPh sb="206" eb="208">
      <t>セイビ</t>
    </rPh>
    <rPh sb="209" eb="210">
      <t>オコナ</t>
    </rPh>
    <rPh sb="219" eb="221">
      <t>ジギョウ</t>
    </rPh>
    <rPh sb="221" eb="223">
      <t>カンリョウ</t>
    </rPh>
    <rPh sb="225" eb="227">
      <t>ヘイキン</t>
    </rPh>
    <rPh sb="228" eb="230">
      <t>ウワマワ</t>
    </rPh>
    <rPh sb="231" eb="233">
      <t>ミコ</t>
    </rPh>
    <rPh sb="240" eb="242">
      <t>オスイ</t>
    </rPh>
    <rPh sb="242" eb="244">
      <t>ショリ</t>
    </rPh>
    <rPh sb="244" eb="246">
      <t>ゲンカ</t>
    </rPh>
    <rPh sb="247" eb="249">
      <t>ルイジ</t>
    </rPh>
    <rPh sb="249" eb="251">
      <t>ダンタイ</t>
    </rPh>
    <rPh sb="251" eb="253">
      <t>ヘイキン</t>
    </rPh>
    <rPh sb="253" eb="254">
      <t>チ</t>
    </rPh>
    <rPh sb="255" eb="257">
      <t>シタマワ</t>
    </rPh>
    <rPh sb="262" eb="264">
      <t>コンゴ</t>
    </rPh>
    <rPh sb="265" eb="267">
      <t>ヒヨウ</t>
    </rPh>
    <rPh sb="267" eb="269">
      <t>サクゲン</t>
    </rPh>
    <rPh sb="269" eb="270">
      <t>トウ</t>
    </rPh>
    <rPh sb="271" eb="272">
      <t>ツト</t>
    </rPh>
    <rPh sb="277" eb="279">
      <t>ケイヒ</t>
    </rPh>
    <rPh sb="279" eb="281">
      <t>カイシュウ</t>
    </rPh>
    <rPh sb="281" eb="282">
      <t>リツ</t>
    </rPh>
    <rPh sb="284" eb="286">
      <t>ルイジ</t>
    </rPh>
    <rPh sb="286" eb="288">
      <t>ダンタイ</t>
    </rPh>
    <rPh sb="288" eb="290">
      <t>ヘイキン</t>
    </rPh>
    <rPh sb="290" eb="291">
      <t>チ</t>
    </rPh>
    <rPh sb="292" eb="294">
      <t>ウワマワ</t>
    </rPh>
    <rPh sb="306" eb="308">
      <t>シタマワ</t>
    </rPh>
    <rPh sb="317" eb="319">
      <t>シセツ</t>
    </rPh>
    <rPh sb="319" eb="322">
      <t>リヨウリツ</t>
    </rPh>
    <rPh sb="323" eb="325">
      <t>ルイジ</t>
    </rPh>
    <rPh sb="325" eb="327">
      <t>ダンタイ</t>
    </rPh>
    <rPh sb="327" eb="329">
      <t>ヘイキン</t>
    </rPh>
    <rPh sb="330" eb="332">
      <t>シタマワ</t>
    </rPh>
    <rPh sb="343" eb="346">
      <t>スイセンカ</t>
    </rPh>
    <rPh sb="346" eb="347">
      <t>リツ</t>
    </rPh>
    <rPh sb="366" eb="368">
      <t>ルイジ</t>
    </rPh>
    <rPh sb="368" eb="370">
      <t>ダンタイ</t>
    </rPh>
    <rPh sb="370" eb="372">
      <t>ヘイキン</t>
    </rPh>
    <rPh sb="373" eb="375">
      <t>シタマワ</t>
    </rPh>
    <rPh sb="383" eb="384">
      <t>サラ</t>
    </rPh>
    <rPh sb="386" eb="388">
      <t>セツゾク</t>
    </rPh>
    <rPh sb="388" eb="389">
      <t>リツ</t>
    </rPh>
    <rPh sb="389" eb="391">
      <t>コウジョウ</t>
    </rPh>
    <rPh sb="395" eb="396">
      <t>ハタラ</t>
    </rPh>
    <rPh sb="400" eb="401">
      <t>オコナ</t>
    </rPh>
    <rPh sb="402" eb="40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</si>
</sst>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455-425C-A06E-ADCE6E7CE4B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1.65</c:v>
                </c:pt>
              </c:numCache>
            </c:numRef>
          </c:val>
          <c:smooth val="0"/>
          <c:extLst>
            <c:ext xmlns:c16="http://schemas.microsoft.com/office/drawing/2014/chart" uri="{C3380CC4-5D6E-409C-BE32-E72D297353CC}">
              <c16:uniqueId val="{00000001-A455-425C-A06E-ADCE6E7CE4B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34.020000000000003</c:v>
                </c:pt>
              </c:numCache>
            </c:numRef>
          </c:val>
          <c:extLst>
            <c:ext xmlns:c16="http://schemas.microsoft.com/office/drawing/2014/chart" uri="{C3380CC4-5D6E-409C-BE32-E72D297353CC}">
              <c16:uniqueId val="{00000000-60BE-426B-936C-2437CE7860E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50.53</c:v>
                </c:pt>
              </c:numCache>
            </c:numRef>
          </c:val>
          <c:smooth val="0"/>
          <c:extLst>
            <c:ext xmlns:c16="http://schemas.microsoft.com/office/drawing/2014/chart" uri="{C3380CC4-5D6E-409C-BE32-E72D297353CC}">
              <c16:uniqueId val="{00000001-60BE-426B-936C-2437CE7860E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66.48</c:v>
                </c:pt>
              </c:numCache>
            </c:numRef>
          </c:val>
          <c:extLst>
            <c:ext xmlns:c16="http://schemas.microsoft.com/office/drawing/2014/chart" uri="{C3380CC4-5D6E-409C-BE32-E72D297353CC}">
              <c16:uniqueId val="{00000000-C363-45A9-9B0A-E5979549CBA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82.08</c:v>
                </c:pt>
              </c:numCache>
            </c:numRef>
          </c:val>
          <c:smooth val="0"/>
          <c:extLst>
            <c:ext xmlns:c16="http://schemas.microsoft.com/office/drawing/2014/chart" uri="{C3380CC4-5D6E-409C-BE32-E72D297353CC}">
              <c16:uniqueId val="{00000001-C363-45A9-9B0A-E5979549CBA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99.11</c:v>
                </c:pt>
              </c:numCache>
            </c:numRef>
          </c:val>
          <c:extLst>
            <c:ext xmlns:c16="http://schemas.microsoft.com/office/drawing/2014/chart" uri="{C3380CC4-5D6E-409C-BE32-E72D297353CC}">
              <c16:uniqueId val="{00000000-8E61-4CDB-9433-CD968A4B9FC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107.21</c:v>
                </c:pt>
              </c:numCache>
            </c:numRef>
          </c:val>
          <c:smooth val="0"/>
          <c:extLst>
            <c:ext xmlns:c16="http://schemas.microsoft.com/office/drawing/2014/chart" uri="{C3380CC4-5D6E-409C-BE32-E72D297353CC}">
              <c16:uniqueId val="{00000001-8E61-4CDB-9433-CD968A4B9FC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3.3</c:v>
                </c:pt>
              </c:numCache>
            </c:numRef>
          </c:val>
          <c:extLst>
            <c:ext xmlns:c16="http://schemas.microsoft.com/office/drawing/2014/chart" uri="{C3380CC4-5D6E-409C-BE32-E72D297353CC}">
              <c16:uniqueId val="{00000000-D19D-4019-BF80-AECA48F99AB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12.7</c:v>
                </c:pt>
              </c:numCache>
            </c:numRef>
          </c:val>
          <c:smooth val="0"/>
          <c:extLst>
            <c:ext xmlns:c16="http://schemas.microsoft.com/office/drawing/2014/chart" uri="{C3380CC4-5D6E-409C-BE32-E72D297353CC}">
              <c16:uniqueId val="{00000001-D19D-4019-BF80-AECA48F99AB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A2B-47FD-9826-885602BBC99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CA2B-47FD-9826-885602BBC99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B72-427D-B4D4-FD9848480A7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43.71</c:v>
                </c:pt>
              </c:numCache>
            </c:numRef>
          </c:val>
          <c:smooth val="0"/>
          <c:extLst>
            <c:ext xmlns:c16="http://schemas.microsoft.com/office/drawing/2014/chart" uri="{C3380CC4-5D6E-409C-BE32-E72D297353CC}">
              <c16:uniqueId val="{00000001-1B72-427D-B4D4-FD9848480A7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12.86</c:v>
                </c:pt>
              </c:numCache>
            </c:numRef>
          </c:val>
          <c:extLst>
            <c:ext xmlns:c16="http://schemas.microsoft.com/office/drawing/2014/chart" uri="{C3380CC4-5D6E-409C-BE32-E72D297353CC}">
              <c16:uniqueId val="{00000000-8E3F-4B84-9CE9-39E35DADB71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40.67</c:v>
                </c:pt>
              </c:numCache>
            </c:numRef>
          </c:val>
          <c:smooth val="0"/>
          <c:extLst>
            <c:ext xmlns:c16="http://schemas.microsoft.com/office/drawing/2014/chart" uri="{C3380CC4-5D6E-409C-BE32-E72D297353CC}">
              <c16:uniqueId val="{00000001-8E3F-4B84-9CE9-39E35DADB71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2204.88</c:v>
                </c:pt>
              </c:numCache>
            </c:numRef>
          </c:val>
          <c:extLst>
            <c:ext xmlns:c16="http://schemas.microsoft.com/office/drawing/2014/chart" uri="{C3380CC4-5D6E-409C-BE32-E72D297353CC}">
              <c16:uniqueId val="{00000000-3212-4D3D-AD0F-E71FF1902DF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1050.51</c:v>
                </c:pt>
              </c:numCache>
            </c:numRef>
          </c:val>
          <c:smooth val="0"/>
          <c:extLst>
            <c:ext xmlns:c16="http://schemas.microsoft.com/office/drawing/2014/chart" uri="{C3380CC4-5D6E-409C-BE32-E72D297353CC}">
              <c16:uniqueId val="{00000001-3212-4D3D-AD0F-E71FF1902DF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90.87</c:v>
                </c:pt>
              </c:numCache>
            </c:numRef>
          </c:val>
          <c:extLst>
            <c:ext xmlns:c16="http://schemas.microsoft.com/office/drawing/2014/chart" uri="{C3380CC4-5D6E-409C-BE32-E72D297353CC}">
              <c16:uniqueId val="{00000000-0F79-486C-8695-269DC4399F5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82.65</c:v>
                </c:pt>
              </c:numCache>
            </c:numRef>
          </c:val>
          <c:smooth val="0"/>
          <c:extLst>
            <c:ext xmlns:c16="http://schemas.microsoft.com/office/drawing/2014/chart" uri="{C3380CC4-5D6E-409C-BE32-E72D297353CC}">
              <c16:uniqueId val="{00000001-0F79-486C-8695-269DC4399F5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150.47</c:v>
                </c:pt>
              </c:numCache>
            </c:numRef>
          </c:val>
          <c:extLst>
            <c:ext xmlns:c16="http://schemas.microsoft.com/office/drawing/2014/chart" uri="{C3380CC4-5D6E-409C-BE32-E72D297353CC}">
              <c16:uniqueId val="{00000000-1A61-4B9B-AE54-B144060C789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186.3</c:v>
                </c:pt>
              </c:numCache>
            </c:numRef>
          </c:val>
          <c:smooth val="0"/>
          <c:extLst>
            <c:ext xmlns:c16="http://schemas.microsoft.com/office/drawing/2014/chart" uri="{C3380CC4-5D6E-409C-BE32-E72D297353CC}">
              <c16:uniqueId val="{00000001-1A61-4B9B-AE54-B144060C789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大分県　杵築市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tr">
        <f>データ!$M$6</f>
        <v>非設置</v>
      </c>
      <c r="AE8" s="73"/>
      <c r="AF8" s="73"/>
      <c r="AG8" s="73"/>
      <c r="AH8" s="73"/>
      <c r="AI8" s="73"/>
      <c r="AJ8" s="73"/>
      <c r="AK8" s="3"/>
      <c r="AL8" s="69">
        <f>データ!S6</f>
        <v>28235</v>
      </c>
      <c r="AM8" s="69"/>
      <c r="AN8" s="69"/>
      <c r="AO8" s="69"/>
      <c r="AP8" s="69"/>
      <c r="AQ8" s="69"/>
      <c r="AR8" s="69"/>
      <c r="AS8" s="69"/>
      <c r="AT8" s="68">
        <f>データ!T6</f>
        <v>280.08</v>
      </c>
      <c r="AU8" s="68"/>
      <c r="AV8" s="68"/>
      <c r="AW8" s="68"/>
      <c r="AX8" s="68"/>
      <c r="AY8" s="68"/>
      <c r="AZ8" s="68"/>
      <c r="BA8" s="68"/>
      <c r="BB8" s="68">
        <f>データ!U6</f>
        <v>100.81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59.3</v>
      </c>
      <c r="J10" s="68"/>
      <c r="K10" s="68"/>
      <c r="L10" s="68"/>
      <c r="M10" s="68"/>
      <c r="N10" s="68"/>
      <c r="O10" s="68"/>
      <c r="P10" s="68">
        <f>データ!P6</f>
        <v>26.75</v>
      </c>
      <c r="Q10" s="68"/>
      <c r="R10" s="68"/>
      <c r="S10" s="68"/>
      <c r="T10" s="68"/>
      <c r="U10" s="68"/>
      <c r="V10" s="68"/>
      <c r="W10" s="68">
        <f>データ!Q6</f>
        <v>94.32</v>
      </c>
      <c r="X10" s="68"/>
      <c r="Y10" s="68"/>
      <c r="Z10" s="68"/>
      <c r="AA10" s="68"/>
      <c r="AB10" s="68"/>
      <c r="AC10" s="68"/>
      <c r="AD10" s="69">
        <f>データ!R6</f>
        <v>2750</v>
      </c>
      <c r="AE10" s="69"/>
      <c r="AF10" s="69"/>
      <c r="AG10" s="69"/>
      <c r="AH10" s="69"/>
      <c r="AI10" s="69"/>
      <c r="AJ10" s="69"/>
      <c r="AK10" s="2"/>
      <c r="AL10" s="69">
        <f>データ!V6</f>
        <v>7495</v>
      </c>
      <c r="AM10" s="69"/>
      <c r="AN10" s="69"/>
      <c r="AO10" s="69"/>
      <c r="AP10" s="69"/>
      <c r="AQ10" s="69"/>
      <c r="AR10" s="69"/>
      <c r="AS10" s="69"/>
      <c r="AT10" s="68">
        <f>データ!W6</f>
        <v>2.74</v>
      </c>
      <c r="AU10" s="68"/>
      <c r="AV10" s="68"/>
      <c r="AW10" s="68"/>
      <c r="AX10" s="68"/>
      <c r="AY10" s="68"/>
      <c r="AZ10" s="68"/>
      <c r="BA10" s="68"/>
      <c r="BB10" s="68">
        <f>データ!X6</f>
        <v>2735.4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112</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113</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iNBUabNIVihcPaM2ma/qsL7O3C3xWJTLXgHO8JjZYmKP8hj1tnXgLaVpze4r6BPETGI83O0xAdOjCigLlKONsg==" saltValue="mwf3ap4by7Xh9x7DHrOyW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442101</v>
      </c>
      <c r="D6" s="33">
        <f t="shared" si="3"/>
        <v>46</v>
      </c>
      <c r="E6" s="33">
        <f t="shared" si="3"/>
        <v>17</v>
      </c>
      <c r="F6" s="33">
        <f t="shared" si="3"/>
        <v>1</v>
      </c>
      <c r="G6" s="33">
        <f t="shared" si="3"/>
        <v>0</v>
      </c>
      <c r="H6" s="33" t="str">
        <f t="shared" si="3"/>
        <v>大分県　杵築市</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59.3</v>
      </c>
      <c r="P6" s="34">
        <f t="shared" si="3"/>
        <v>26.75</v>
      </c>
      <c r="Q6" s="34">
        <f t="shared" si="3"/>
        <v>94.32</v>
      </c>
      <c r="R6" s="34">
        <f t="shared" si="3"/>
        <v>2750</v>
      </c>
      <c r="S6" s="34">
        <f t="shared" si="3"/>
        <v>28235</v>
      </c>
      <c r="T6" s="34">
        <f t="shared" si="3"/>
        <v>280.08</v>
      </c>
      <c r="U6" s="34">
        <f t="shared" si="3"/>
        <v>100.81</v>
      </c>
      <c r="V6" s="34">
        <f t="shared" si="3"/>
        <v>7495</v>
      </c>
      <c r="W6" s="34">
        <f t="shared" si="3"/>
        <v>2.74</v>
      </c>
      <c r="X6" s="34">
        <f t="shared" si="3"/>
        <v>2735.4</v>
      </c>
      <c r="Y6" s="35" t="str">
        <f>IF(Y7="",NA(),Y7)</f>
        <v>-</v>
      </c>
      <c r="Z6" s="35" t="str">
        <f t="shared" ref="Z6:AH6" si="4">IF(Z7="",NA(),Z7)</f>
        <v>-</v>
      </c>
      <c r="AA6" s="35" t="str">
        <f t="shared" si="4"/>
        <v>-</v>
      </c>
      <c r="AB6" s="35" t="str">
        <f t="shared" si="4"/>
        <v>-</v>
      </c>
      <c r="AC6" s="35">
        <f t="shared" si="4"/>
        <v>99.11</v>
      </c>
      <c r="AD6" s="35" t="str">
        <f t="shared" si="4"/>
        <v>-</v>
      </c>
      <c r="AE6" s="35" t="str">
        <f t="shared" si="4"/>
        <v>-</v>
      </c>
      <c r="AF6" s="35" t="str">
        <f t="shared" si="4"/>
        <v>-</v>
      </c>
      <c r="AG6" s="35" t="str">
        <f t="shared" si="4"/>
        <v>-</v>
      </c>
      <c r="AH6" s="35">
        <f t="shared" si="4"/>
        <v>107.21</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43.71</v>
      </c>
      <c r="AT6" s="34" t="str">
        <f>IF(AT7="","",IF(AT7="-","【-】","【"&amp;SUBSTITUTE(TEXT(AT7,"#,##0.00"),"-","△")&amp;"】"))</f>
        <v>【3.64】</v>
      </c>
      <c r="AU6" s="35" t="str">
        <f>IF(AU7="",NA(),AU7)</f>
        <v>-</v>
      </c>
      <c r="AV6" s="35" t="str">
        <f t="shared" ref="AV6:BD6" si="6">IF(AV7="",NA(),AV7)</f>
        <v>-</v>
      </c>
      <c r="AW6" s="35" t="str">
        <f t="shared" si="6"/>
        <v>-</v>
      </c>
      <c r="AX6" s="35" t="str">
        <f t="shared" si="6"/>
        <v>-</v>
      </c>
      <c r="AY6" s="35">
        <f t="shared" si="6"/>
        <v>12.86</v>
      </c>
      <c r="AZ6" s="35" t="str">
        <f t="shared" si="6"/>
        <v>-</v>
      </c>
      <c r="BA6" s="35" t="str">
        <f t="shared" si="6"/>
        <v>-</v>
      </c>
      <c r="BB6" s="35" t="str">
        <f t="shared" si="6"/>
        <v>-</v>
      </c>
      <c r="BC6" s="35" t="str">
        <f t="shared" si="6"/>
        <v>-</v>
      </c>
      <c r="BD6" s="35">
        <f t="shared" si="6"/>
        <v>40.67</v>
      </c>
      <c r="BE6" s="34" t="str">
        <f>IF(BE7="","",IF(BE7="-","【-】","【"&amp;SUBSTITUTE(TEXT(BE7,"#,##0.00"),"-","△")&amp;"】"))</f>
        <v>【67.52】</v>
      </c>
      <c r="BF6" s="35" t="str">
        <f>IF(BF7="",NA(),BF7)</f>
        <v>-</v>
      </c>
      <c r="BG6" s="35" t="str">
        <f t="shared" ref="BG6:BO6" si="7">IF(BG7="",NA(),BG7)</f>
        <v>-</v>
      </c>
      <c r="BH6" s="35" t="str">
        <f t="shared" si="7"/>
        <v>-</v>
      </c>
      <c r="BI6" s="35" t="str">
        <f t="shared" si="7"/>
        <v>-</v>
      </c>
      <c r="BJ6" s="35">
        <f t="shared" si="7"/>
        <v>2204.88</v>
      </c>
      <c r="BK6" s="35" t="str">
        <f t="shared" si="7"/>
        <v>-</v>
      </c>
      <c r="BL6" s="35" t="str">
        <f t="shared" si="7"/>
        <v>-</v>
      </c>
      <c r="BM6" s="35" t="str">
        <f t="shared" si="7"/>
        <v>-</v>
      </c>
      <c r="BN6" s="35" t="str">
        <f t="shared" si="7"/>
        <v>-</v>
      </c>
      <c r="BO6" s="35">
        <f t="shared" si="7"/>
        <v>1050.51</v>
      </c>
      <c r="BP6" s="34" t="str">
        <f>IF(BP7="","",IF(BP7="-","【-】","【"&amp;SUBSTITUTE(TEXT(BP7,"#,##0.00"),"-","△")&amp;"】"))</f>
        <v>【705.21】</v>
      </c>
      <c r="BQ6" s="35" t="str">
        <f>IF(BQ7="",NA(),BQ7)</f>
        <v>-</v>
      </c>
      <c r="BR6" s="35" t="str">
        <f t="shared" ref="BR6:BZ6" si="8">IF(BR7="",NA(),BR7)</f>
        <v>-</v>
      </c>
      <c r="BS6" s="35" t="str">
        <f t="shared" si="8"/>
        <v>-</v>
      </c>
      <c r="BT6" s="35" t="str">
        <f t="shared" si="8"/>
        <v>-</v>
      </c>
      <c r="BU6" s="35">
        <f t="shared" si="8"/>
        <v>90.87</v>
      </c>
      <c r="BV6" s="35" t="str">
        <f t="shared" si="8"/>
        <v>-</v>
      </c>
      <c r="BW6" s="35" t="str">
        <f t="shared" si="8"/>
        <v>-</v>
      </c>
      <c r="BX6" s="35" t="str">
        <f t="shared" si="8"/>
        <v>-</v>
      </c>
      <c r="BY6" s="35" t="str">
        <f t="shared" si="8"/>
        <v>-</v>
      </c>
      <c r="BZ6" s="35">
        <f t="shared" si="8"/>
        <v>82.65</v>
      </c>
      <c r="CA6" s="34" t="str">
        <f>IF(CA7="","",IF(CA7="-","【-】","【"&amp;SUBSTITUTE(TEXT(CA7,"#,##0.00"),"-","△")&amp;"】"))</f>
        <v>【98.96】</v>
      </c>
      <c r="CB6" s="35" t="str">
        <f>IF(CB7="",NA(),CB7)</f>
        <v>-</v>
      </c>
      <c r="CC6" s="35" t="str">
        <f t="shared" ref="CC6:CK6" si="9">IF(CC7="",NA(),CC7)</f>
        <v>-</v>
      </c>
      <c r="CD6" s="35" t="str">
        <f t="shared" si="9"/>
        <v>-</v>
      </c>
      <c r="CE6" s="35" t="str">
        <f t="shared" si="9"/>
        <v>-</v>
      </c>
      <c r="CF6" s="35">
        <f t="shared" si="9"/>
        <v>150.47</v>
      </c>
      <c r="CG6" s="35" t="str">
        <f t="shared" si="9"/>
        <v>-</v>
      </c>
      <c r="CH6" s="35" t="str">
        <f t="shared" si="9"/>
        <v>-</v>
      </c>
      <c r="CI6" s="35" t="str">
        <f t="shared" si="9"/>
        <v>-</v>
      </c>
      <c r="CJ6" s="35" t="str">
        <f t="shared" si="9"/>
        <v>-</v>
      </c>
      <c r="CK6" s="35">
        <f t="shared" si="9"/>
        <v>186.3</v>
      </c>
      <c r="CL6" s="34" t="str">
        <f>IF(CL7="","",IF(CL7="-","【-】","【"&amp;SUBSTITUTE(TEXT(CL7,"#,##0.00"),"-","△")&amp;"】"))</f>
        <v>【134.52】</v>
      </c>
      <c r="CM6" s="35" t="str">
        <f>IF(CM7="",NA(),CM7)</f>
        <v>-</v>
      </c>
      <c r="CN6" s="35" t="str">
        <f t="shared" ref="CN6:CV6" si="10">IF(CN7="",NA(),CN7)</f>
        <v>-</v>
      </c>
      <c r="CO6" s="35" t="str">
        <f t="shared" si="10"/>
        <v>-</v>
      </c>
      <c r="CP6" s="35" t="str">
        <f t="shared" si="10"/>
        <v>-</v>
      </c>
      <c r="CQ6" s="35">
        <f t="shared" si="10"/>
        <v>34.020000000000003</v>
      </c>
      <c r="CR6" s="35" t="str">
        <f t="shared" si="10"/>
        <v>-</v>
      </c>
      <c r="CS6" s="35" t="str">
        <f t="shared" si="10"/>
        <v>-</v>
      </c>
      <c r="CT6" s="35" t="str">
        <f t="shared" si="10"/>
        <v>-</v>
      </c>
      <c r="CU6" s="35" t="str">
        <f t="shared" si="10"/>
        <v>-</v>
      </c>
      <c r="CV6" s="35">
        <f t="shared" si="10"/>
        <v>50.53</v>
      </c>
      <c r="CW6" s="34" t="str">
        <f>IF(CW7="","",IF(CW7="-","【-】","【"&amp;SUBSTITUTE(TEXT(CW7,"#,##0.00"),"-","△")&amp;"】"))</f>
        <v>【59.57】</v>
      </c>
      <c r="CX6" s="35" t="str">
        <f>IF(CX7="",NA(),CX7)</f>
        <v>-</v>
      </c>
      <c r="CY6" s="35" t="str">
        <f t="shared" ref="CY6:DG6" si="11">IF(CY7="",NA(),CY7)</f>
        <v>-</v>
      </c>
      <c r="CZ6" s="35" t="str">
        <f t="shared" si="11"/>
        <v>-</v>
      </c>
      <c r="DA6" s="35" t="str">
        <f t="shared" si="11"/>
        <v>-</v>
      </c>
      <c r="DB6" s="35">
        <f t="shared" si="11"/>
        <v>66.48</v>
      </c>
      <c r="DC6" s="35" t="str">
        <f t="shared" si="11"/>
        <v>-</v>
      </c>
      <c r="DD6" s="35" t="str">
        <f t="shared" si="11"/>
        <v>-</v>
      </c>
      <c r="DE6" s="35" t="str">
        <f t="shared" si="11"/>
        <v>-</v>
      </c>
      <c r="DF6" s="35" t="str">
        <f t="shared" si="11"/>
        <v>-</v>
      </c>
      <c r="DG6" s="35">
        <f t="shared" si="11"/>
        <v>82.08</v>
      </c>
      <c r="DH6" s="34" t="str">
        <f>IF(DH7="","",IF(DH7="-","【-】","【"&amp;SUBSTITUTE(TEXT(DH7,"#,##0.00"),"-","△")&amp;"】"))</f>
        <v>【95.57】</v>
      </c>
      <c r="DI6" s="35" t="str">
        <f>IF(DI7="",NA(),DI7)</f>
        <v>-</v>
      </c>
      <c r="DJ6" s="35" t="str">
        <f t="shared" ref="DJ6:DR6" si="12">IF(DJ7="",NA(),DJ7)</f>
        <v>-</v>
      </c>
      <c r="DK6" s="35" t="str">
        <f t="shared" si="12"/>
        <v>-</v>
      </c>
      <c r="DL6" s="35" t="str">
        <f t="shared" si="12"/>
        <v>-</v>
      </c>
      <c r="DM6" s="35">
        <f t="shared" si="12"/>
        <v>3.3</v>
      </c>
      <c r="DN6" s="35" t="str">
        <f t="shared" si="12"/>
        <v>-</v>
      </c>
      <c r="DO6" s="35" t="str">
        <f t="shared" si="12"/>
        <v>-</v>
      </c>
      <c r="DP6" s="35" t="str">
        <f t="shared" si="12"/>
        <v>-</v>
      </c>
      <c r="DQ6" s="35" t="str">
        <f t="shared" si="12"/>
        <v>-</v>
      </c>
      <c r="DR6" s="35">
        <f t="shared" si="12"/>
        <v>12.7</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1.65</v>
      </c>
      <c r="EO6" s="34" t="str">
        <f>IF(EO7="","",IF(EO7="-","【-】","【"&amp;SUBSTITUTE(TEXT(EO7,"#,##0.00"),"-","△")&amp;"】"))</f>
        <v>【0.30】</v>
      </c>
    </row>
    <row r="7" spans="1:148" s="36" customFormat="1" x14ac:dyDescent="0.15">
      <c r="A7" s="28"/>
      <c r="B7" s="37">
        <v>2020</v>
      </c>
      <c r="C7" s="37">
        <v>442101</v>
      </c>
      <c r="D7" s="37">
        <v>46</v>
      </c>
      <c r="E7" s="37">
        <v>17</v>
      </c>
      <c r="F7" s="37">
        <v>1</v>
      </c>
      <c r="G7" s="37">
        <v>0</v>
      </c>
      <c r="H7" s="37" t="s">
        <v>95</v>
      </c>
      <c r="I7" s="37" t="s">
        <v>96</v>
      </c>
      <c r="J7" s="37" t="s">
        <v>97</v>
      </c>
      <c r="K7" s="37" t="s">
        <v>98</v>
      </c>
      <c r="L7" s="37" t="s">
        <v>99</v>
      </c>
      <c r="M7" s="37" t="s">
        <v>100</v>
      </c>
      <c r="N7" s="38" t="s">
        <v>101</v>
      </c>
      <c r="O7" s="38">
        <v>59.3</v>
      </c>
      <c r="P7" s="38">
        <v>26.75</v>
      </c>
      <c r="Q7" s="38">
        <v>94.32</v>
      </c>
      <c r="R7" s="38">
        <v>2750</v>
      </c>
      <c r="S7" s="38">
        <v>28235</v>
      </c>
      <c r="T7" s="38">
        <v>280.08</v>
      </c>
      <c r="U7" s="38">
        <v>100.81</v>
      </c>
      <c r="V7" s="38">
        <v>7495</v>
      </c>
      <c r="W7" s="38">
        <v>2.74</v>
      </c>
      <c r="X7" s="38">
        <v>2735.4</v>
      </c>
      <c r="Y7" s="38" t="s">
        <v>101</v>
      </c>
      <c r="Z7" s="38" t="s">
        <v>101</v>
      </c>
      <c r="AA7" s="38" t="s">
        <v>101</v>
      </c>
      <c r="AB7" s="38" t="s">
        <v>101</v>
      </c>
      <c r="AC7" s="38">
        <v>99.11</v>
      </c>
      <c r="AD7" s="38" t="s">
        <v>101</v>
      </c>
      <c r="AE7" s="38" t="s">
        <v>101</v>
      </c>
      <c r="AF7" s="38" t="s">
        <v>101</v>
      </c>
      <c r="AG7" s="38" t="s">
        <v>101</v>
      </c>
      <c r="AH7" s="38">
        <v>107.21</v>
      </c>
      <c r="AI7" s="38">
        <v>106.67</v>
      </c>
      <c r="AJ7" s="38" t="s">
        <v>101</v>
      </c>
      <c r="AK7" s="38" t="s">
        <v>101</v>
      </c>
      <c r="AL7" s="38" t="s">
        <v>101</v>
      </c>
      <c r="AM7" s="38" t="s">
        <v>101</v>
      </c>
      <c r="AN7" s="38">
        <v>0</v>
      </c>
      <c r="AO7" s="38" t="s">
        <v>101</v>
      </c>
      <c r="AP7" s="38" t="s">
        <v>101</v>
      </c>
      <c r="AQ7" s="38" t="s">
        <v>101</v>
      </c>
      <c r="AR7" s="38" t="s">
        <v>101</v>
      </c>
      <c r="AS7" s="38">
        <v>43.71</v>
      </c>
      <c r="AT7" s="38">
        <v>3.64</v>
      </c>
      <c r="AU7" s="38" t="s">
        <v>101</v>
      </c>
      <c r="AV7" s="38" t="s">
        <v>101</v>
      </c>
      <c r="AW7" s="38" t="s">
        <v>101</v>
      </c>
      <c r="AX7" s="38" t="s">
        <v>101</v>
      </c>
      <c r="AY7" s="38">
        <v>12.86</v>
      </c>
      <c r="AZ7" s="38" t="s">
        <v>101</v>
      </c>
      <c r="BA7" s="38" t="s">
        <v>101</v>
      </c>
      <c r="BB7" s="38" t="s">
        <v>101</v>
      </c>
      <c r="BC7" s="38" t="s">
        <v>101</v>
      </c>
      <c r="BD7" s="38">
        <v>40.67</v>
      </c>
      <c r="BE7" s="38">
        <v>67.52</v>
      </c>
      <c r="BF7" s="38" t="s">
        <v>101</v>
      </c>
      <c r="BG7" s="38" t="s">
        <v>101</v>
      </c>
      <c r="BH7" s="38" t="s">
        <v>101</v>
      </c>
      <c r="BI7" s="38" t="s">
        <v>101</v>
      </c>
      <c r="BJ7" s="38">
        <v>2204.88</v>
      </c>
      <c r="BK7" s="38" t="s">
        <v>101</v>
      </c>
      <c r="BL7" s="38" t="s">
        <v>101</v>
      </c>
      <c r="BM7" s="38" t="s">
        <v>101</v>
      </c>
      <c r="BN7" s="38" t="s">
        <v>101</v>
      </c>
      <c r="BO7" s="38">
        <v>1050.51</v>
      </c>
      <c r="BP7" s="38">
        <v>705.21</v>
      </c>
      <c r="BQ7" s="38" t="s">
        <v>101</v>
      </c>
      <c r="BR7" s="38" t="s">
        <v>101</v>
      </c>
      <c r="BS7" s="38" t="s">
        <v>101</v>
      </c>
      <c r="BT7" s="38" t="s">
        <v>101</v>
      </c>
      <c r="BU7" s="38">
        <v>90.87</v>
      </c>
      <c r="BV7" s="38" t="s">
        <v>101</v>
      </c>
      <c r="BW7" s="38" t="s">
        <v>101</v>
      </c>
      <c r="BX7" s="38" t="s">
        <v>101</v>
      </c>
      <c r="BY7" s="38" t="s">
        <v>101</v>
      </c>
      <c r="BZ7" s="38">
        <v>82.65</v>
      </c>
      <c r="CA7" s="38">
        <v>98.96</v>
      </c>
      <c r="CB7" s="38" t="s">
        <v>101</v>
      </c>
      <c r="CC7" s="38" t="s">
        <v>101</v>
      </c>
      <c r="CD7" s="38" t="s">
        <v>101</v>
      </c>
      <c r="CE7" s="38" t="s">
        <v>101</v>
      </c>
      <c r="CF7" s="38">
        <v>150.47</v>
      </c>
      <c r="CG7" s="38" t="s">
        <v>101</v>
      </c>
      <c r="CH7" s="38" t="s">
        <v>101</v>
      </c>
      <c r="CI7" s="38" t="s">
        <v>101</v>
      </c>
      <c r="CJ7" s="38" t="s">
        <v>101</v>
      </c>
      <c r="CK7" s="38">
        <v>186.3</v>
      </c>
      <c r="CL7" s="38">
        <v>134.52000000000001</v>
      </c>
      <c r="CM7" s="38" t="s">
        <v>101</v>
      </c>
      <c r="CN7" s="38" t="s">
        <v>101</v>
      </c>
      <c r="CO7" s="38" t="s">
        <v>101</v>
      </c>
      <c r="CP7" s="38" t="s">
        <v>101</v>
      </c>
      <c r="CQ7" s="38">
        <v>34.020000000000003</v>
      </c>
      <c r="CR7" s="38" t="s">
        <v>101</v>
      </c>
      <c r="CS7" s="38" t="s">
        <v>101</v>
      </c>
      <c r="CT7" s="38" t="s">
        <v>101</v>
      </c>
      <c r="CU7" s="38" t="s">
        <v>101</v>
      </c>
      <c r="CV7" s="38">
        <v>50.53</v>
      </c>
      <c r="CW7" s="38">
        <v>59.57</v>
      </c>
      <c r="CX7" s="38" t="s">
        <v>101</v>
      </c>
      <c r="CY7" s="38" t="s">
        <v>101</v>
      </c>
      <c r="CZ7" s="38" t="s">
        <v>101</v>
      </c>
      <c r="DA7" s="38" t="s">
        <v>101</v>
      </c>
      <c r="DB7" s="38">
        <v>66.48</v>
      </c>
      <c r="DC7" s="38" t="s">
        <v>101</v>
      </c>
      <c r="DD7" s="38" t="s">
        <v>101</v>
      </c>
      <c r="DE7" s="38" t="s">
        <v>101</v>
      </c>
      <c r="DF7" s="38" t="s">
        <v>101</v>
      </c>
      <c r="DG7" s="38">
        <v>82.08</v>
      </c>
      <c r="DH7" s="38">
        <v>95.57</v>
      </c>
      <c r="DI7" s="38" t="s">
        <v>101</v>
      </c>
      <c r="DJ7" s="38" t="s">
        <v>101</v>
      </c>
      <c r="DK7" s="38" t="s">
        <v>101</v>
      </c>
      <c r="DL7" s="38" t="s">
        <v>101</v>
      </c>
      <c r="DM7" s="38">
        <v>3.3</v>
      </c>
      <c r="DN7" s="38" t="s">
        <v>101</v>
      </c>
      <c r="DO7" s="38" t="s">
        <v>101</v>
      </c>
      <c r="DP7" s="38" t="s">
        <v>101</v>
      </c>
      <c r="DQ7" s="38" t="s">
        <v>101</v>
      </c>
      <c r="DR7" s="38">
        <v>12.7</v>
      </c>
      <c r="DS7" s="38">
        <v>36.520000000000003</v>
      </c>
      <c r="DT7" s="38" t="s">
        <v>101</v>
      </c>
      <c r="DU7" s="38" t="s">
        <v>101</v>
      </c>
      <c r="DV7" s="38" t="s">
        <v>101</v>
      </c>
      <c r="DW7" s="38" t="s">
        <v>101</v>
      </c>
      <c r="DX7" s="38">
        <v>0</v>
      </c>
      <c r="DY7" s="38" t="s">
        <v>101</v>
      </c>
      <c r="DZ7" s="38" t="s">
        <v>101</v>
      </c>
      <c r="EA7" s="38" t="s">
        <v>101</v>
      </c>
      <c r="EB7" s="38" t="s">
        <v>101</v>
      </c>
      <c r="EC7" s="38">
        <v>0</v>
      </c>
      <c r="ED7" s="38">
        <v>5.72</v>
      </c>
      <c r="EE7" s="38" t="s">
        <v>101</v>
      </c>
      <c r="EF7" s="38" t="s">
        <v>101</v>
      </c>
      <c r="EG7" s="38" t="s">
        <v>101</v>
      </c>
      <c r="EH7" s="38" t="s">
        <v>101</v>
      </c>
      <c r="EI7" s="38">
        <v>0</v>
      </c>
      <c r="EJ7" s="38" t="s">
        <v>101</v>
      </c>
      <c r="EK7" s="38" t="s">
        <v>101</v>
      </c>
      <c r="EL7" s="38" t="s">
        <v>101</v>
      </c>
      <c r="EM7" s="38" t="s">
        <v>101</v>
      </c>
      <c r="EN7" s="38">
        <v>1.65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109</v>
      </c>
      <c r="D13" t="s">
        <v>109</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kasa</cp:lastModifiedBy>
  <cp:lastPrinted>2022-01-13T06:24:24Z</cp:lastPrinted>
  <dcterms:created xsi:type="dcterms:W3CDTF">2021-12-03T07:19:42Z</dcterms:created>
  <dcterms:modified xsi:type="dcterms:W3CDTF">2022-02-02T05:35:29Z</dcterms:modified>
  <cp:category/>
</cp:coreProperties>
</file>