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285" yWindow="1710" windowWidth="14400" windowHeight="8265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  <sheet name="第８表" sheetId="8" r:id="rId8"/>
    <sheet name="第９表" sheetId="9" r:id="rId9"/>
    <sheet name="第10,11表" sheetId="60" r:id="rId10"/>
    <sheet name="第１２表" sheetId="11" r:id="rId11"/>
    <sheet name="第１３、１４表" sheetId="12" r:id="rId12"/>
    <sheet name="第１５表" sheetId="13" r:id="rId13"/>
    <sheet name="第１６表" sheetId="14" r:id="rId14"/>
    <sheet name="第１７表" sheetId="61" r:id="rId15"/>
    <sheet name="第１８表" sheetId="16" r:id="rId16"/>
    <sheet name="第18表(男性)" sheetId="17" r:id="rId17"/>
    <sheet name="第18表(女性)" sheetId="18" r:id="rId18"/>
    <sheet name="第１９表" sheetId="19" r:id="rId19"/>
    <sheet name="第２０表" sheetId="59" r:id="rId20"/>
    <sheet name="第２１表（県計）" sheetId="40" r:id="rId21"/>
    <sheet name="第２１表（大分市）" sheetId="41" r:id="rId22"/>
    <sheet name="第２１表（別府市）" sheetId="42" r:id="rId23"/>
    <sheet name="第２１表（中津市）" sheetId="43" r:id="rId24"/>
    <sheet name="第２１表（日田市）" sheetId="44" r:id="rId25"/>
    <sheet name="第２１表（佐伯市）" sheetId="45" r:id="rId26"/>
    <sheet name="第２１表（臼杵市）" sheetId="46" r:id="rId27"/>
    <sheet name="第２１表（津久見市）" sheetId="47" r:id="rId28"/>
    <sheet name="第２１表（竹田市）" sheetId="48" r:id="rId29"/>
    <sheet name="第２１表（豊後高田市）" sheetId="49" r:id="rId30"/>
    <sheet name="第２１表（杵築市）" sheetId="50" r:id="rId31"/>
    <sheet name="第２１表（宇佐市）" sheetId="51" r:id="rId32"/>
    <sheet name="第２１表（豊後大野市）" sheetId="52" r:id="rId33"/>
    <sheet name="第２１表（由布市）" sheetId="53" r:id="rId34"/>
    <sheet name="第２１表（国東市）" sheetId="54" r:id="rId35"/>
    <sheet name="第２１表（姫島村）" sheetId="55" r:id="rId36"/>
    <sheet name="第２１表（日出町）" sheetId="56" r:id="rId37"/>
    <sheet name="第２１表（九重町）" sheetId="57" r:id="rId38"/>
    <sheet name="第２１表（玖珠町）" sheetId="58" r:id="rId39"/>
  </sheets>
  <definedNames>
    <definedName name="_xlnm.Print_Area" localSheetId="13">第１６表!$A$1:$AH$108</definedName>
    <definedName name="_xlnm.Print_Area" localSheetId="14">第１７表!$A$1:$AH$108</definedName>
    <definedName name="_xlnm.Print_Area" localSheetId="17">'第18表(女性)'!$A$1:$Y$48</definedName>
    <definedName name="_xlnm.Print_Area" localSheetId="16">'第18表(男性)'!$A$1:$Y$48</definedName>
    <definedName name="_xlnm.Print_Titles" localSheetId="10">第１２表!$A:$A,第１２表!$1:$3</definedName>
    <definedName name="_xlnm.Print_Titles" localSheetId="7">第８表!$A:$A,第８表!$1:$3</definedName>
    <definedName name="_xlnm.Print_Titles" localSheetId="8">第９表!$A:$A,第９表!$1:$3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59" l="1"/>
  <c r="N24" i="59"/>
  <c r="L24" i="59"/>
  <c r="J24" i="59"/>
  <c r="P23" i="59"/>
  <c r="N23" i="59"/>
  <c r="L23" i="59"/>
  <c r="J23" i="59"/>
  <c r="P22" i="59"/>
  <c r="N22" i="59"/>
  <c r="L22" i="59"/>
  <c r="J22" i="59"/>
  <c r="P21" i="59"/>
  <c r="N21" i="59"/>
  <c r="L21" i="59"/>
  <c r="J21" i="59"/>
  <c r="P20" i="59"/>
  <c r="N20" i="59"/>
  <c r="L20" i="59"/>
  <c r="J20" i="59"/>
  <c r="P19" i="59"/>
  <c r="N19" i="59"/>
  <c r="L19" i="59"/>
  <c r="J19" i="59"/>
  <c r="P18" i="59"/>
  <c r="N18" i="59"/>
  <c r="L18" i="59"/>
  <c r="J18" i="59"/>
  <c r="P17" i="59"/>
  <c r="N17" i="59"/>
  <c r="L17" i="59"/>
  <c r="J17" i="59"/>
  <c r="P16" i="59"/>
  <c r="N16" i="59"/>
  <c r="L16" i="59"/>
  <c r="J16" i="59"/>
  <c r="P15" i="59"/>
  <c r="N15" i="59"/>
  <c r="L15" i="59"/>
  <c r="J15" i="59"/>
  <c r="P14" i="59"/>
  <c r="N14" i="59"/>
  <c r="L14" i="59"/>
  <c r="J14" i="59"/>
  <c r="P13" i="59"/>
  <c r="N13" i="59"/>
  <c r="L13" i="59"/>
  <c r="J13" i="59"/>
  <c r="P12" i="59"/>
  <c r="N12" i="59"/>
  <c r="L12" i="59"/>
  <c r="J12" i="59"/>
  <c r="P11" i="59"/>
  <c r="N11" i="59"/>
  <c r="L11" i="59"/>
  <c r="J11" i="59"/>
  <c r="P10" i="59"/>
  <c r="N10" i="59"/>
  <c r="L10" i="59"/>
  <c r="J10" i="59"/>
  <c r="P9" i="59"/>
  <c r="N9" i="59"/>
  <c r="L9" i="59"/>
  <c r="J9" i="59"/>
  <c r="P8" i="59"/>
  <c r="N8" i="59"/>
  <c r="L8" i="59"/>
  <c r="J8" i="59"/>
  <c r="P7" i="59"/>
  <c r="N7" i="59"/>
  <c r="L7" i="59"/>
  <c r="J7" i="59"/>
  <c r="D52" i="58" l="1"/>
  <c r="H43" i="58"/>
  <c r="G43" i="58"/>
  <c r="K52" i="58" s="1"/>
  <c r="F43" i="58"/>
  <c r="D43" i="58"/>
  <c r="C43" i="58"/>
  <c r="B43" i="58"/>
  <c r="L37" i="58"/>
  <c r="K37" i="58"/>
  <c r="J37" i="58"/>
  <c r="H37" i="58"/>
  <c r="H52" i="58" s="1"/>
  <c r="G37" i="58"/>
  <c r="F37" i="58"/>
  <c r="D37" i="58"/>
  <c r="C37" i="58"/>
  <c r="B37" i="58"/>
  <c r="L31" i="58"/>
  <c r="L52" i="58" s="1"/>
  <c r="K31" i="58"/>
  <c r="J31" i="58"/>
  <c r="H31" i="58"/>
  <c r="G31" i="58"/>
  <c r="G52" i="58" s="1"/>
  <c r="F31" i="58"/>
  <c r="D31" i="58"/>
  <c r="C31" i="58"/>
  <c r="B31" i="58"/>
  <c r="L25" i="58"/>
  <c r="K25" i="58"/>
  <c r="J25" i="58"/>
  <c r="H25" i="58"/>
  <c r="G25" i="58"/>
  <c r="F25" i="58"/>
  <c r="D25" i="58"/>
  <c r="C25" i="58"/>
  <c r="B25" i="58"/>
  <c r="L19" i="58"/>
  <c r="K19" i="58"/>
  <c r="J19" i="58"/>
  <c r="H19" i="58"/>
  <c r="G19" i="58"/>
  <c r="F19" i="58"/>
  <c r="D19" i="58"/>
  <c r="C19" i="58"/>
  <c r="B19" i="58"/>
  <c r="L13" i="58"/>
  <c r="K13" i="58"/>
  <c r="J13" i="58"/>
  <c r="H13" i="58"/>
  <c r="D5" i="58" s="1"/>
  <c r="G13" i="58"/>
  <c r="F13" i="58"/>
  <c r="D13" i="58"/>
  <c r="C13" i="58"/>
  <c r="B13" i="58"/>
  <c r="L7" i="58"/>
  <c r="K7" i="58"/>
  <c r="J7" i="58"/>
  <c r="H7" i="58"/>
  <c r="G7" i="58"/>
  <c r="F7" i="58"/>
  <c r="D7" i="58"/>
  <c r="C7" i="58"/>
  <c r="C52" i="58" s="1"/>
  <c r="B7" i="58"/>
  <c r="C5" i="58"/>
  <c r="H43" i="57"/>
  <c r="G43" i="57"/>
  <c r="K52" i="57" s="1"/>
  <c r="F43" i="57"/>
  <c r="D43" i="57"/>
  <c r="C43" i="57"/>
  <c r="B43" i="57"/>
  <c r="L37" i="57"/>
  <c r="L52" i="57" s="1"/>
  <c r="L53" i="57" s="1"/>
  <c r="K37" i="57"/>
  <c r="J37" i="57"/>
  <c r="H37" i="57"/>
  <c r="G37" i="57"/>
  <c r="F37" i="57"/>
  <c r="D37" i="57"/>
  <c r="C37" i="57"/>
  <c r="B37" i="57"/>
  <c r="L31" i="57"/>
  <c r="K31" i="57"/>
  <c r="J31" i="57"/>
  <c r="H31" i="57"/>
  <c r="H52" i="57" s="1"/>
  <c r="H53" i="57" s="1"/>
  <c r="G31" i="57"/>
  <c r="F31" i="57"/>
  <c r="D31" i="57"/>
  <c r="C31" i="57"/>
  <c r="B31" i="57"/>
  <c r="L25" i="57"/>
  <c r="K25" i="57"/>
  <c r="J25" i="57"/>
  <c r="H25" i="57"/>
  <c r="G25" i="57"/>
  <c r="G52" i="57" s="1"/>
  <c r="F25" i="57"/>
  <c r="D25" i="57"/>
  <c r="C25" i="57"/>
  <c r="B25" i="57"/>
  <c r="L19" i="57"/>
  <c r="K19" i="57"/>
  <c r="J19" i="57"/>
  <c r="H19" i="57"/>
  <c r="G19" i="57"/>
  <c r="F19" i="57"/>
  <c r="D19" i="57"/>
  <c r="C19" i="57"/>
  <c r="B19" i="57"/>
  <c r="L13" i="57"/>
  <c r="K13" i="57"/>
  <c r="J13" i="57"/>
  <c r="H13" i="57"/>
  <c r="G13" i="57"/>
  <c r="F13" i="57"/>
  <c r="D13" i="57"/>
  <c r="C13" i="57"/>
  <c r="B13" i="57"/>
  <c r="L7" i="57"/>
  <c r="K7" i="57"/>
  <c r="J7" i="57"/>
  <c r="H7" i="57"/>
  <c r="G7" i="57"/>
  <c r="F7" i="57"/>
  <c r="D7" i="57"/>
  <c r="D52" i="57" s="1"/>
  <c r="D53" i="57" s="1"/>
  <c r="C7" i="57"/>
  <c r="C5" i="57" s="1"/>
  <c r="B5" i="57" s="1"/>
  <c r="B7" i="57"/>
  <c r="D5" i="57"/>
  <c r="H43" i="56"/>
  <c r="G43" i="56"/>
  <c r="K52" i="56" s="1"/>
  <c r="F43" i="56"/>
  <c r="D43" i="56"/>
  <c r="C43" i="56"/>
  <c r="B43" i="56"/>
  <c r="L37" i="56"/>
  <c r="L52" i="56" s="1"/>
  <c r="K37" i="56"/>
  <c r="J37" i="56"/>
  <c r="H37" i="56"/>
  <c r="G37" i="56"/>
  <c r="F37" i="56"/>
  <c r="D37" i="56"/>
  <c r="C37" i="56"/>
  <c r="B37" i="56"/>
  <c r="L31" i="56"/>
  <c r="K31" i="56"/>
  <c r="J31" i="56"/>
  <c r="H31" i="56"/>
  <c r="H52" i="56" s="1"/>
  <c r="G31" i="56"/>
  <c r="G52" i="56" s="1"/>
  <c r="F31" i="56"/>
  <c r="D31" i="56"/>
  <c r="C31" i="56"/>
  <c r="B31" i="56"/>
  <c r="L25" i="56"/>
  <c r="K25" i="56"/>
  <c r="J25" i="56"/>
  <c r="H25" i="56"/>
  <c r="G25" i="56"/>
  <c r="F25" i="56"/>
  <c r="D25" i="56"/>
  <c r="C25" i="56"/>
  <c r="B25" i="56"/>
  <c r="L19" i="56"/>
  <c r="K19" i="56"/>
  <c r="J19" i="56"/>
  <c r="H19" i="56"/>
  <c r="G19" i="56"/>
  <c r="F19" i="56"/>
  <c r="D19" i="56"/>
  <c r="C19" i="56"/>
  <c r="B19" i="56"/>
  <c r="L13" i="56"/>
  <c r="K13" i="56"/>
  <c r="J13" i="56"/>
  <c r="H13" i="56"/>
  <c r="G13" i="56"/>
  <c r="F13" i="56"/>
  <c r="D13" i="56"/>
  <c r="C13" i="56"/>
  <c r="B13" i="56"/>
  <c r="L7" i="56"/>
  <c r="K7" i="56"/>
  <c r="J7" i="56"/>
  <c r="H7" i="56"/>
  <c r="G7" i="56"/>
  <c r="F7" i="56"/>
  <c r="D7" i="56"/>
  <c r="D5" i="56" s="1"/>
  <c r="C7" i="56"/>
  <c r="C5" i="56" s="1"/>
  <c r="B7" i="56"/>
  <c r="H52" i="55"/>
  <c r="H53" i="55" s="1"/>
  <c r="H43" i="55"/>
  <c r="G43" i="55"/>
  <c r="K52" i="55" s="1"/>
  <c r="F43" i="55"/>
  <c r="D43" i="55"/>
  <c r="C43" i="55"/>
  <c r="B43" i="55"/>
  <c r="L37" i="55"/>
  <c r="K37" i="55"/>
  <c r="J37" i="55"/>
  <c r="H37" i="55"/>
  <c r="G37" i="55"/>
  <c r="G52" i="55" s="1"/>
  <c r="F37" i="55"/>
  <c r="D37" i="55"/>
  <c r="C37" i="55"/>
  <c r="B37" i="55"/>
  <c r="L31" i="55"/>
  <c r="L52" i="55" s="1"/>
  <c r="L53" i="55" s="1"/>
  <c r="K31" i="55"/>
  <c r="J31" i="55"/>
  <c r="H31" i="55"/>
  <c r="G31" i="55"/>
  <c r="F31" i="55"/>
  <c r="D31" i="55"/>
  <c r="C31" i="55"/>
  <c r="B31" i="55"/>
  <c r="L25" i="55"/>
  <c r="K25" i="55"/>
  <c r="J25" i="55"/>
  <c r="H25" i="55"/>
  <c r="G25" i="55"/>
  <c r="F25" i="55"/>
  <c r="D25" i="55"/>
  <c r="C25" i="55"/>
  <c r="B25" i="55"/>
  <c r="L19" i="55"/>
  <c r="K19" i="55"/>
  <c r="J19" i="55"/>
  <c r="H19" i="55"/>
  <c r="G19" i="55"/>
  <c r="F19" i="55"/>
  <c r="D19" i="55"/>
  <c r="C19" i="55"/>
  <c r="B19" i="55"/>
  <c r="L13" i="55"/>
  <c r="K13" i="55"/>
  <c r="J13" i="55"/>
  <c r="H13" i="55"/>
  <c r="G13" i="55"/>
  <c r="F13" i="55"/>
  <c r="D13" i="55"/>
  <c r="C13" i="55"/>
  <c r="B13" i="55"/>
  <c r="L7" i="55"/>
  <c r="K7" i="55"/>
  <c r="J7" i="55"/>
  <c r="H7" i="55"/>
  <c r="G7" i="55"/>
  <c r="F7" i="55"/>
  <c r="D7" i="55"/>
  <c r="D5" i="55" s="1"/>
  <c r="C7" i="55"/>
  <c r="C5" i="55" s="1"/>
  <c r="B5" i="55" s="1"/>
  <c r="B7" i="55"/>
  <c r="H43" i="54"/>
  <c r="G43" i="54"/>
  <c r="K52" i="54" s="1"/>
  <c r="F43" i="54"/>
  <c r="D43" i="54"/>
  <c r="C43" i="54"/>
  <c r="B43" i="54"/>
  <c r="L37" i="54"/>
  <c r="K37" i="54"/>
  <c r="J37" i="54"/>
  <c r="H37" i="54"/>
  <c r="H52" i="54" s="1"/>
  <c r="G37" i="54"/>
  <c r="F37" i="54"/>
  <c r="D37" i="54"/>
  <c r="C37" i="54"/>
  <c r="B37" i="54"/>
  <c r="L31" i="54"/>
  <c r="L52" i="54" s="1"/>
  <c r="K31" i="54"/>
  <c r="J31" i="54"/>
  <c r="H31" i="54"/>
  <c r="G31" i="54"/>
  <c r="G52" i="54" s="1"/>
  <c r="F31" i="54"/>
  <c r="D31" i="54"/>
  <c r="C31" i="54"/>
  <c r="B31" i="54"/>
  <c r="L25" i="54"/>
  <c r="K25" i="54"/>
  <c r="J25" i="54"/>
  <c r="H25" i="54"/>
  <c r="G25" i="54"/>
  <c r="F25" i="54"/>
  <c r="D25" i="54"/>
  <c r="C25" i="54"/>
  <c r="B25" i="54"/>
  <c r="L19" i="54"/>
  <c r="K19" i="54"/>
  <c r="J19" i="54"/>
  <c r="H19" i="54"/>
  <c r="G19" i="54"/>
  <c r="F19" i="54"/>
  <c r="D19" i="54"/>
  <c r="C19" i="54"/>
  <c r="B19" i="54"/>
  <c r="L13" i="54"/>
  <c r="K13" i="54"/>
  <c r="J13" i="54"/>
  <c r="H13" i="54"/>
  <c r="G13" i="54"/>
  <c r="F13" i="54"/>
  <c r="D13" i="54"/>
  <c r="C13" i="54"/>
  <c r="B13" i="54"/>
  <c r="L7" i="54"/>
  <c r="K7" i="54"/>
  <c r="J7" i="54"/>
  <c r="H7" i="54"/>
  <c r="G7" i="54"/>
  <c r="F7" i="54"/>
  <c r="D7" i="54"/>
  <c r="D5" i="54" s="1"/>
  <c r="C7" i="54"/>
  <c r="C5" i="54" s="1"/>
  <c r="B5" i="54" s="1"/>
  <c r="B7" i="54"/>
  <c r="H43" i="53"/>
  <c r="G43" i="53"/>
  <c r="F43" i="53"/>
  <c r="D43" i="53"/>
  <c r="C43" i="53"/>
  <c r="B43" i="53"/>
  <c r="L37" i="53"/>
  <c r="K37" i="53"/>
  <c r="J37" i="53"/>
  <c r="H37" i="53"/>
  <c r="G37" i="53"/>
  <c r="G52" i="53" s="1"/>
  <c r="F37" i="53"/>
  <c r="D37" i="53"/>
  <c r="C37" i="53"/>
  <c r="B37" i="53"/>
  <c r="L31" i="53"/>
  <c r="L52" i="53" s="1"/>
  <c r="L53" i="53" s="1"/>
  <c r="K31" i="53"/>
  <c r="K52" i="53" s="1"/>
  <c r="J31" i="53"/>
  <c r="H31" i="53"/>
  <c r="H52" i="53" s="1"/>
  <c r="H53" i="53" s="1"/>
  <c r="G31" i="53"/>
  <c r="F31" i="53"/>
  <c r="D31" i="53"/>
  <c r="C31" i="53"/>
  <c r="B31" i="53"/>
  <c r="L25" i="53"/>
  <c r="K25" i="53"/>
  <c r="J25" i="53"/>
  <c r="H25" i="53"/>
  <c r="G25" i="53"/>
  <c r="F25" i="53"/>
  <c r="D25" i="53"/>
  <c r="C25" i="53"/>
  <c r="B25" i="53"/>
  <c r="L19" i="53"/>
  <c r="K19" i="53"/>
  <c r="J19" i="53"/>
  <c r="H19" i="53"/>
  <c r="G19" i="53"/>
  <c r="F19" i="53"/>
  <c r="D19" i="53"/>
  <c r="C19" i="53"/>
  <c r="C52" i="53" s="1"/>
  <c r="B19" i="53"/>
  <c r="L13" i="53"/>
  <c r="K13" i="53"/>
  <c r="J13" i="53"/>
  <c r="H13" i="53"/>
  <c r="G13" i="53"/>
  <c r="F13" i="53"/>
  <c r="D13" i="53"/>
  <c r="C13" i="53"/>
  <c r="B13" i="53"/>
  <c r="L7" i="53"/>
  <c r="K7" i="53"/>
  <c r="J7" i="53"/>
  <c r="H7" i="53"/>
  <c r="G7" i="53"/>
  <c r="F7" i="53"/>
  <c r="D7" i="53"/>
  <c r="D5" i="53" s="1"/>
  <c r="C7" i="53"/>
  <c r="C5" i="53" s="1"/>
  <c r="B5" i="53" s="1"/>
  <c r="B7" i="53"/>
  <c r="L52" i="52"/>
  <c r="C52" i="52"/>
  <c r="H43" i="52"/>
  <c r="G43" i="52"/>
  <c r="K52" i="52" s="1"/>
  <c r="F43" i="52"/>
  <c r="D43" i="52"/>
  <c r="C43" i="52"/>
  <c r="B43" i="52"/>
  <c r="L37" i="52"/>
  <c r="K37" i="52"/>
  <c r="J37" i="52"/>
  <c r="H37" i="52"/>
  <c r="H52" i="52" s="1"/>
  <c r="G37" i="52"/>
  <c r="G52" i="52" s="1"/>
  <c r="F37" i="52"/>
  <c r="D37" i="52"/>
  <c r="C37" i="52"/>
  <c r="B37" i="52"/>
  <c r="L31" i="52"/>
  <c r="K31" i="52"/>
  <c r="J31" i="52"/>
  <c r="H31" i="52"/>
  <c r="G31" i="52"/>
  <c r="F31" i="52"/>
  <c r="D31" i="52"/>
  <c r="C31" i="52"/>
  <c r="B31" i="52"/>
  <c r="L25" i="52"/>
  <c r="K25" i="52"/>
  <c r="J25" i="52"/>
  <c r="H25" i="52"/>
  <c r="G25" i="52"/>
  <c r="F25" i="52"/>
  <c r="D25" i="52"/>
  <c r="C25" i="52"/>
  <c r="B25" i="52"/>
  <c r="L19" i="52"/>
  <c r="K19" i="52"/>
  <c r="J19" i="52"/>
  <c r="H19" i="52"/>
  <c r="G19" i="52"/>
  <c r="F19" i="52"/>
  <c r="D19" i="52"/>
  <c r="D52" i="52" s="1"/>
  <c r="C19" i="52"/>
  <c r="B19" i="52"/>
  <c r="L13" i="52"/>
  <c r="K13" i="52"/>
  <c r="J13" i="52"/>
  <c r="H13" i="52"/>
  <c r="G13" i="52"/>
  <c r="F13" i="52"/>
  <c r="D13" i="52"/>
  <c r="C13" i="52"/>
  <c r="B13" i="52"/>
  <c r="L7" i="52"/>
  <c r="K7" i="52"/>
  <c r="J7" i="52"/>
  <c r="H7" i="52"/>
  <c r="G7" i="52"/>
  <c r="C5" i="52" s="1"/>
  <c r="F7" i="52"/>
  <c r="D7" i="52"/>
  <c r="D5" i="52" s="1"/>
  <c r="C7" i="52"/>
  <c r="B7" i="52"/>
  <c r="D52" i="51"/>
  <c r="C52" i="51"/>
  <c r="B52" i="51" s="1"/>
  <c r="H43" i="51"/>
  <c r="G43" i="51"/>
  <c r="F43" i="51"/>
  <c r="D43" i="51"/>
  <c r="C43" i="51"/>
  <c r="B43" i="51"/>
  <c r="L37" i="51"/>
  <c r="L52" i="51" s="1"/>
  <c r="K37" i="51"/>
  <c r="J37" i="51"/>
  <c r="H37" i="51"/>
  <c r="H52" i="51" s="1"/>
  <c r="G37" i="51"/>
  <c r="F37" i="51"/>
  <c r="D37" i="51"/>
  <c r="C37" i="51"/>
  <c r="B37" i="51"/>
  <c r="L31" i="51"/>
  <c r="K31" i="51"/>
  <c r="K52" i="51" s="1"/>
  <c r="J31" i="51"/>
  <c r="H31" i="51"/>
  <c r="G31" i="51"/>
  <c r="G52" i="51" s="1"/>
  <c r="F31" i="51"/>
  <c r="D31" i="51"/>
  <c r="C31" i="51"/>
  <c r="B31" i="51"/>
  <c r="L25" i="51"/>
  <c r="K25" i="51"/>
  <c r="J25" i="51"/>
  <c r="H25" i="51"/>
  <c r="G25" i="51"/>
  <c r="F25" i="51"/>
  <c r="D25" i="51"/>
  <c r="C25" i="51"/>
  <c r="B25" i="51"/>
  <c r="L19" i="51"/>
  <c r="K19" i="51"/>
  <c r="J19" i="51"/>
  <c r="H19" i="51"/>
  <c r="G19" i="51"/>
  <c r="F19" i="51"/>
  <c r="D19" i="51"/>
  <c r="C19" i="51"/>
  <c r="B19" i="51"/>
  <c r="L13" i="51"/>
  <c r="K13" i="51"/>
  <c r="J13" i="51"/>
  <c r="H13" i="51"/>
  <c r="G13" i="51"/>
  <c r="C5" i="51" s="1"/>
  <c r="F13" i="51"/>
  <c r="D13" i="51"/>
  <c r="C13" i="51"/>
  <c r="B13" i="51"/>
  <c r="L7" i="51"/>
  <c r="K7" i="51"/>
  <c r="J7" i="51"/>
  <c r="H7" i="51"/>
  <c r="D5" i="51" s="1"/>
  <c r="G7" i="51"/>
  <c r="F7" i="51"/>
  <c r="D7" i="51"/>
  <c r="C7" i="51"/>
  <c r="B7" i="51"/>
  <c r="D52" i="50"/>
  <c r="D53" i="50" s="1"/>
  <c r="H43" i="50"/>
  <c r="G43" i="50"/>
  <c r="K52" i="50" s="1"/>
  <c r="F43" i="50"/>
  <c r="D43" i="50"/>
  <c r="C43" i="50"/>
  <c r="B43" i="50"/>
  <c r="L37" i="50"/>
  <c r="K37" i="50"/>
  <c r="J37" i="50"/>
  <c r="H37" i="50"/>
  <c r="G37" i="50"/>
  <c r="F37" i="50"/>
  <c r="D37" i="50"/>
  <c r="C37" i="50"/>
  <c r="B37" i="50"/>
  <c r="L31" i="50"/>
  <c r="L52" i="50" s="1"/>
  <c r="L53" i="50" s="1"/>
  <c r="K31" i="50"/>
  <c r="J31" i="50"/>
  <c r="H31" i="50"/>
  <c r="H52" i="50" s="1"/>
  <c r="G31" i="50"/>
  <c r="G52" i="50" s="1"/>
  <c r="F31" i="50"/>
  <c r="D31" i="50"/>
  <c r="C31" i="50"/>
  <c r="B31" i="50"/>
  <c r="L25" i="50"/>
  <c r="K25" i="50"/>
  <c r="J25" i="50"/>
  <c r="H25" i="50"/>
  <c r="G25" i="50"/>
  <c r="F25" i="50"/>
  <c r="D25" i="50"/>
  <c r="C25" i="50"/>
  <c r="B25" i="50"/>
  <c r="L19" i="50"/>
  <c r="K19" i="50"/>
  <c r="J19" i="50"/>
  <c r="H19" i="50"/>
  <c r="G19" i="50"/>
  <c r="F19" i="50"/>
  <c r="D19" i="50"/>
  <c r="C19" i="50"/>
  <c r="B19" i="50"/>
  <c r="L13" i="50"/>
  <c r="K13" i="50"/>
  <c r="J13" i="50"/>
  <c r="H13" i="50"/>
  <c r="D5" i="50" s="1"/>
  <c r="G13" i="50"/>
  <c r="F13" i="50"/>
  <c r="D13" i="50"/>
  <c r="C13" i="50"/>
  <c r="B13" i="50"/>
  <c r="L7" i="50"/>
  <c r="K7" i="50"/>
  <c r="J7" i="50"/>
  <c r="H7" i="50"/>
  <c r="G7" i="50"/>
  <c r="F7" i="50"/>
  <c r="D7" i="50"/>
  <c r="C7" i="50"/>
  <c r="C52" i="50" s="1"/>
  <c r="B7" i="50"/>
  <c r="C5" i="50"/>
  <c r="B5" i="50" s="1"/>
  <c r="H43" i="49"/>
  <c r="G43" i="49"/>
  <c r="K52" i="49" s="1"/>
  <c r="F43" i="49"/>
  <c r="D43" i="49"/>
  <c r="C43" i="49"/>
  <c r="B43" i="49"/>
  <c r="L37" i="49"/>
  <c r="L52" i="49" s="1"/>
  <c r="L53" i="49" s="1"/>
  <c r="K37" i="49"/>
  <c r="J37" i="49"/>
  <c r="H37" i="49"/>
  <c r="G37" i="49"/>
  <c r="F37" i="49"/>
  <c r="D37" i="49"/>
  <c r="C37" i="49"/>
  <c r="B37" i="49"/>
  <c r="L31" i="49"/>
  <c r="K31" i="49"/>
  <c r="J31" i="49"/>
  <c r="H31" i="49"/>
  <c r="G31" i="49"/>
  <c r="G52" i="49" s="1"/>
  <c r="F31" i="49"/>
  <c r="D31" i="49"/>
  <c r="C31" i="49"/>
  <c r="B31" i="49"/>
  <c r="L25" i="49"/>
  <c r="K25" i="49"/>
  <c r="J25" i="49"/>
  <c r="H25" i="49"/>
  <c r="H52" i="49" s="1"/>
  <c r="H53" i="49" s="1"/>
  <c r="G25" i="49"/>
  <c r="F25" i="49"/>
  <c r="D25" i="49"/>
  <c r="C25" i="49"/>
  <c r="B25" i="49"/>
  <c r="L19" i="49"/>
  <c r="K19" i="49"/>
  <c r="J19" i="49"/>
  <c r="H19" i="49"/>
  <c r="G19" i="49"/>
  <c r="F19" i="49"/>
  <c r="D19" i="49"/>
  <c r="C19" i="49"/>
  <c r="B19" i="49"/>
  <c r="L13" i="49"/>
  <c r="K13" i="49"/>
  <c r="J13" i="49"/>
  <c r="H13" i="49"/>
  <c r="G13" i="49"/>
  <c r="F13" i="49"/>
  <c r="D13" i="49"/>
  <c r="C13" i="49"/>
  <c r="B13" i="49"/>
  <c r="L7" i="49"/>
  <c r="K7" i="49"/>
  <c r="J7" i="49"/>
  <c r="H7" i="49"/>
  <c r="G7" i="49"/>
  <c r="F7" i="49"/>
  <c r="D7" i="49"/>
  <c r="D52" i="49" s="1"/>
  <c r="D53" i="49" s="1"/>
  <c r="C7" i="49"/>
  <c r="C5" i="49" s="1"/>
  <c r="B5" i="49" s="1"/>
  <c r="B7" i="49"/>
  <c r="D5" i="49"/>
  <c r="G52" i="48"/>
  <c r="H43" i="48"/>
  <c r="G43" i="48"/>
  <c r="K52" i="48" s="1"/>
  <c r="F43" i="48"/>
  <c r="D43" i="48"/>
  <c r="C43" i="48"/>
  <c r="B43" i="48"/>
  <c r="L37" i="48"/>
  <c r="L52" i="48" s="1"/>
  <c r="L53" i="48" s="1"/>
  <c r="K37" i="48"/>
  <c r="J37" i="48"/>
  <c r="H37" i="48"/>
  <c r="G37" i="48"/>
  <c r="F37" i="48"/>
  <c r="D37" i="48"/>
  <c r="C37" i="48"/>
  <c r="B37" i="48"/>
  <c r="L31" i="48"/>
  <c r="K31" i="48"/>
  <c r="J31" i="48"/>
  <c r="H31" i="48"/>
  <c r="G31" i="48"/>
  <c r="F31" i="48"/>
  <c r="D31" i="48"/>
  <c r="C31" i="48"/>
  <c r="B31" i="48"/>
  <c r="L25" i="48"/>
  <c r="K25" i="48"/>
  <c r="J25" i="48"/>
  <c r="H25" i="48"/>
  <c r="H52" i="48" s="1"/>
  <c r="H53" i="48" s="1"/>
  <c r="G25" i="48"/>
  <c r="F25" i="48"/>
  <c r="D25" i="48"/>
  <c r="C25" i="48"/>
  <c r="B25" i="48"/>
  <c r="L19" i="48"/>
  <c r="K19" i="48"/>
  <c r="J19" i="48"/>
  <c r="H19" i="48"/>
  <c r="G19" i="48"/>
  <c r="F19" i="48"/>
  <c r="D19" i="48"/>
  <c r="C19" i="48"/>
  <c r="B19" i="48"/>
  <c r="L13" i="48"/>
  <c r="K13" i="48"/>
  <c r="J13" i="48"/>
  <c r="H13" i="48"/>
  <c r="G13" i="48"/>
  <c r="F13" i="48"/>
  <c r="D13" i="48"/>
  <c r="C13" i="48"/>
  <c r="B13" i="48"/>
  <c r="L7" i="48"/>
  <c r="K7" i="48"/>
  <c r="J7" i="48"/>
  <c r="H7" i="48"/>
  <c r="G7" i="48"/>
  <c r="F7" i="48"/>
  <c r="D7" i="48"/>
  <c r="D5" i="48" s="1"/>
  <c r="C7" i="48"/>
  <c r="C5" i="48" s="1"/>
  <c r="B7" i="48"/>
  <c r="H43" i="47"/>
  <c r="G43" i="47"/>
  <c r="K52" i="47" s="1"/>
  <c r="F43" i="47"/>
  <c r="D43" i="47"/>
  <c r="C43" i="47"/>
  <c r="B43" i="47"/>
  <c r="L37" i="47"/>
  <c r="K37" i="47"/>
  <c r="J37" i="47"/>
  <c r="H37" i="47"/>
  <c r="G37" i="47"/>
  <c r="G52" i="47" s="1"/>
  <c r="F37" i="47"/>
  <c r="D37" i="47"/>
  <c r="C37" i="47"/>
  <c r="B37" i="47"/>
  <c r="L31" i="47"/>
  <c r="L52" i="47" s="1"/>
  <c r="L53" i="47" s="1"/>
  <c r="K31" i="47"/>
  <c r="J31" i="47"/>
  <c r="H31" i="47"/>
  <c r="H52" i="47" s="1"/>
  <c r="H53" i="47" s="1"/>
  <c r="G31" i="47"/>
  <c r="F31" i="47"/>
  <c r="D31" i="47"/>
  <c r="C31" i="47"/>
  <c r="B31" i="47"/>
  <c r="L25" i="47"/>
  <c r="K25" i="47"/>
  <c r="J25" i="47"/>
  <c r="H25" i="47"/>
  <c r="G25" i="47"/>
  <c r="F25" i="47"/>
  <c r="D25" i="47"/>
  <c r="C25" i="47"/>
  <c r="B25" i="47"/>
  <c r="L19" i="47"/>
  <c r="K19" i="47"/>
  <c r="J19" i="47"/>
  <c r="H19" i="47"/>
  <c r="G19" i="47"/>
  <c r="F19" i="47"/>
  <c r="D19" i="47"/>
  <c r="C19" i="47"/>
  <c r="B19" i="47"/>
  <c r="L13" i="47"/>
  <c r="K13" i="47"/>
  <c r="J13" i="47"/>
  <c r="H13" i="47"/>
  <c r="G13" i="47"/>
  <c r="F13" i="47"/>
  <c r="D13" i="47"/>
  <c r="C13" i="47"/>
  <c r="B13" i="47"/>
  <c r="L7" i="47"/>
  <c r="K7" i="47"/>
  <c r="J7" i="47"/>
  <c r="H7" i="47"/>
  <c r="G7" i="47"/>
  <c r="F7" i="47"/>
  <c r="D7" i="47"/>
  <c r="D5" i="47" s="1"/>
  <c r="C7" i="47"/>
  <c r="C5" i="47" s="1"/>
  <c r="B5" i="47" s="1"/>
  <c r="B7" i="47"/>
  <c r="H43" i="46"/>
  <c r="G43" i="46"/>
  <c r="K52" i="46" s="1"/>
  <c r="F43" i="46"/>
  <c r="D43" i="46"/>
  <c r="C43" i="46"/>
  <c r="B43" i="46"/>
  <c r="L37" i="46"/>
  <c r="K37" i="46"/>
  <c r="J37" i="46"/>
  <c r="H37" i="46"/>
  <c r="H52" i="46" s="1"/>
  <c r="G37" i="46"/>
  <c r="G52" i="46" s="1"/>
  <c r="F37" i="46"/>
  <c r="D37" i="46"/>
  <c r="C37" i="46"/>
  <c r="B37" i="46"/>
  <c r="L31" i="46"/>
  <c r="K31" i="46"/>
  <c r="J31" i="46"/>
  <c r="H31" i="46"/>
  <c r="G31" i="46"/>
  <c r="F31" i="46"/>
  <c r="D31" i="46"/>
  <c r="C31" i="46"/>
  <c r="B31" i="46"/>
  <c r="L25" i="46"/>
  <c r="L52" i="46" s="1"/>
  <c r="K25" i="46"/>
  <c r="J25" i="46"/>
  <c r="H25" i="46"/>
  <c r="G25" i="46"/>
  <c r="F25" i="46"/>
  <c r="D25" i="46"/>
  <c r="C25" i="46"/>
  <c r="B25" i="46"/>
  <c r="L19" i="46"/>
  <c r="K19" i="46"/>
  <c r="J19" i="46"/>
  <c r="H19" i="46"/>
  <c r="G19" i="46"/>
  <c r="F19" i="46"/>
  <c r="D19" i="46"/>
  <c r="C19" i="46"/>
  <c r="B19" i="46"/>
  <c r="L13" i="46"/>
  <c r="K13" i="46"/>
  <c r="J13" i="46"/>
  <c r="H13" i="46"/>
  <c r="G13" i="46"/>
  <c r="F13" i="46"/>
  <c r="D13" i="46"/>
  <c r="C13" i="46"/>
  <c r="B13" i="46"/>
  <c r="L7" i="46"/>
  <c r="K7" i="46"/>
  <c r="J7" i="46"/>
  <c r="H7" i="46"/>
  <c r="G7" i="46"/>
  <c r="F7" i="46"/>
  <c r="D7" i="46"/>
  <c r="D5" i="46" s="1"/>
  <c r="C7" i="46"/>
  <c r="C5" i="46" s="1"/>
  <c r="B7" i="46"/>
  <c r="K52" i="45"/>
  <c r="H43" i="45"/>
  <c r="G43" i="45"/>
  <c r="F43" i="45"/>
  <c r="D43" i="45"/>
  <c r="C43" i="45"/>
  <c r="B43" i="45"/>
  <c r="L37" i="45"/>
  <c r="K37" i="45"/>
  <c r="J37" i="45"/>
  <c r="H37" i="45"/>
  <c r="G37" i="45"/>
  <c r="G52" i="45" s="1"/>
  <c r="F37" i="45"/>
  <c r="D37" i="45"/>
  <c r="C37" i="45"/>
  <c r="B37" i="45"/>
  <c r="L31" i="45"/>
  <c r="L52" i="45" s="1"/>
  <c r="K31" i="45"/>
  <c r="J31" i="45"/>
  <c r="H31" i="45"/>
  <c r="H52" i="45" s="1"/>
  <c r="G31" i="45"/>
  <c r="F31" i="45"/>
  <c r="D31" i="45"/>
  <c r="C31" i="45"/>
  <c r="B31" i="45"/>
  <c r="L25" i="45"/>
  <c r="K25" i="45"/>
  <c r="J25" i="45"/>
  <c r="H25" i="45"/>
  <c r="G25" i="45"/>
  <c r="F25" i="45"/>
  <c r="D25" i="45"/>
  <c r="C25" i="45"/>
  <c r="B25" i="45"/>
  <c r="L19" i="45"/>
  <c r="K19" i="45"/>
  <c r="J19" i="45"/>
  <c r="H19" i="45"/>
  <c r="G19" i="45"/>
  <c r="F19" i="45"/>
  <c r="D19" i="45"/>
  <c r="C19" i="45"/>
  <c r="C52" i="45" s="1"/>
  <c r="B19" i="45"/>
  <c r="L13" i="45"/>
  <c r="K13" i="45"/>
  <c r="J13" i="45"/>
  <c r="H13" i="45"/>
  <c r="G13" i="45"/>
  <c r="F13" i="45"/>
  <c r="D13" i="45"/>
  <c r="C13" i="45"/>
  <c r="B13" i="45"/>
  <c r="L7" i="45"/>
  <c r="K7" i="45"/>
  <c r="J7" i="45"/>
  <c r="H7" i="45"/>
  <c r="G7" i="45"/>
  <c r="F7" i="45"/>
  <c r="D7" i="45"/>
  <c r="D5" i="45" s="1"/>
  <c r="C7" i="45"/>
  <c r="C5" i="45" s="1"/>
  <c r="B7" i="45"/>
  <c r="L52" i="44"/>
  <c r="C52" i="44"/>
  <c r="H43" i="44"/>
  <c r="G43" i="44"/>
  <c r="K52" i="44" s="1"/>
  <c r="F43" i="44"/>
  <c r="D43" i="44"/>
  <c r="C43" i="44"/>
  <c r="B43" i="44"/>
  <c r="L37" i="44"/>
  <c r="K37" i="44"/>
  <c r="J37" i="44"/>
  <c r="H37" i="44"/>
  <c r="H52" i="44" s="1"/>
  <c r="G37" i="44"/>
  <c r="G52" i="44" s="1"/>
  <c r="F37" i="44"/>
  <c r="D37" i="44"/>
  <c r="C37" i="44"/>
  <c r="B37" i="44"/>
  <c r="L31" i="44"/>
  <c r="K31" i="44"/>
  <c r="J31" i="44"/>
  <c r="H31" i="44"/>
  <c r="G31" i="44"/>
  <c r="F31" i="44"/>
  <c r="D31" i="44"/>
  <c r="C31" i="44"/>
  <c r="B31" i="44"/>
  <c r="L25" i="44"/>
  <c r="K25" i="44"/>
  <c r="J25" i="44"/>
  <c r="H25" i="44"/>
  <c r="G25" i="44"/>
  <c r="F25" i="44"/>
  <c r="D25" i="44"/>
  <c r="C25" i="44"/>
  <c r="B25" i="44"/>
  <c r="L19" i="44"/>
  <c r="K19" i="44"/>
  <c r="J19" i="44"/>
  <c r="H19" i="44"/>
  <c r="G19" i="44"/>
  <c r="F19" i="44"/>
  <c r="D19" i="44"/>
  <c r="D52" i="44" s="1"/>
  <c r="C19" i="44"/>
  <c r="B19" i="44"/>
  <c r="L13" i="44"/>
  <c r="K13" i="44"/>
  <c r="J13" i="44"/>
  <c r="H13" i="44"/>
  <c r="G13" i="44"/>
  <c r="F13" i="44"/>
  <c r="D13" i="44"/>
  <c r="C13" i="44"/>
  <c r="B13" i="44"/>
  <c r="L7" i="44"/>
  <c r="K7" i="44"/>
  <c r="J7" i="44"/>
  <c r="H7" i="44"/>
  <c r="G7" i="44"/>
  <c r="C5" i="44" s="1"/>
  <c r="F7" i="44"/>
  <c r="D7" i="44"/>
  <c r="D5" i="44" s="1"/>
  <c r="C7" i="44"/>
  <c r="B7" i="44"/>
  <c r="D52" i="43"/>
  <c r="C52" i="43"/>
  <c r="B52" i="43" s="1"/>
  <c r="H43" i="43"/>
  <c r="G43" i="43"/>
  <c r="F43" i="43"/>
  <c r="D43" i="43"/>
  <c r="C43" i="43"/>
  <c r="B43" i="43"/>
  <c r="L37" i="43"/>
  <c r="L52" i="43" s="1"/>
  <c r="K37" i="43"/>
  <c r="J37" i="43"/>
  <c r="H37" i="43"/>
  <c r="H52" i="43" s="1"/>
  <c r="H53" i="43" s="1"/>
  <c r="G37" i="43"/>
  <c r="F37" i="43"/>
  <c r="D37" i="43"/>
  <c r="C37" i="43"/>
  <c r="B37" i="43"/>
  <c r="L31" i="43"/>
  <c r="K31" i="43"/>
  <c r="K52" i="43" s="1"/>
  <c r="J31" i="43"/>
  <c r="H31" i="43"/>
  <c r="G31" i="43"/>
  <c r="G52" i="43" s="1"/>
  <c r="F31" i="43"/>
  <c r="D31" i="43"/>
  <c r="C31" i="43"/>
  <c r="B31" i="43"/>
  <c r="L25" i="43"/>
  <c r="K25" i="43"/>
  <c r="J25" i="43"/>
  <c r="H25" i="43"/>
  <c r="G25" i="43"/>
  <c r="F25" i="43"/>
  <c r="D25" i="43"/>
  <c r="C25" i="43"/>
  <c r="B25" i="43"/>
  <c r="L19" i="43"/>
  <c r="K19" i="43"/>
  <c r="J19" i="43"/>
  <c r="H19" i="43"/>
  <c r="G19" i="43"/>
  <c r="F19" i="43"/>
  <c r="D19" i="43"/>
  <c r="C19" i="43"/>
  <c r="B19" i="43"/>
  <c r="L13" i="43"/>
  <c r="K13" i="43"/>
  <c r="J13" i="43"/>
  <c r="H13" i="43"/>
  <c r="G13" i="43"/>
  <c r="C5" i="43" s="1"/>
  <c r="F13" i="43"/>
  <c r="D13" i="43"/>
  <c r="C13" i="43"/>
  <c r="B13" i="43"/>
  <c r="L7" i="43"/>
  <c r="K7" i="43"/>
  <c r="J7" i="43"/>
  <c r="H7" i="43"/>
  <c r="D5" i="43" s="1"/>
  <c r="G7" i="43"/>
  <c r="F7" i="43"/>
  <c r="D7" i="43"/>
  <c r="C7" i="43"/>
  <c r="B7" i="43"/>
  <c r="D52" i="42"/>
  <c r="H43" i="42"/>
  <c r="G43" i="42"/>
  <c r="K52" i="42" s="1"/>
  <c r="F43" i="42"/>
  <c r="D43" i="42"/>
  <c r="C43" i="42"/>
  <c r="B43" i="42"/>
  <c r="L37" i="42"/>
  <c r="K37" i="42"/>
  <c r="J37" i="42"/>
  <c r="H37" i="42"/>
  <c r="G37" i="42"/>
  <c r="F37" i="42"/>
  <c r="D37" i="42"/>
  <c r="C37" i="42"/>
  <c r="B37" i="42"/>
  <c r="L31" i="42"/>
  <c r="L52" i="42" s="1"/>
  <c r="K31" i="42"/>
  <c r="J31" i="42"/>
  <c r="H31" i="42"/>
  <c r="H52" i="42" s="1"/>
  <c r="G31" i="42"/>
  <c r="F31" i="42"/>
  <c r="D31" i="42"/>
  <c r="C31" i="42"/>
  <c r="B31" i="42"/>
  <c r="L25" i="42"/>
  <c r="K25" i="42"/>
  <c r="J25" i="42"/>
  <c r="H25" i="42"/>
  <c r="G25" i="42"/>
  <c r="F25" i="42"/>
  <c r="D25" i="42"/>
  <c r="C25" i="42"/>
  <c r="B25" i="42"/>
  <c r="L19" i="42"/>
  <c r="K19" i="42"/>
  <c r="J19" i="42"/>
  <c r="H19" i="42"/>
  <c r="G19" i="42"/>
  <c r="G52" i="42" s="1"/>
  <c r="F19" i="42"/>
  <c r="D19" i="42"/>
  <c r="C19" i="42"/>
  <c r="B19" i="42"/>
  <c r="L13" i="42"/>
  <c r="K13" i="42"/>
  <c r="J13" i="42"/>
  <c r="H13" i="42"/>
  <c r="D5" i="42" s="1"/>
  <c r="G13" i="42"/>
  <c r="F13" i="42"/>
  <c r="D13" i="42"/>
  <c r="C13" i="42"/>
  <c r="B13" i="42"/>
  <c r="L7" i="42"/>
  <c r="K7" i="42"/>
  <c r="J7" i="42"/>
  <c r="H7" i="42"/>
  <c r="G7" i="42"/>
  <c r="F7" i="42"/>
  <c r="D7" i="42"/>
  <c r="C7" i="42"/>
  <c r="C52" i="42" s="1"/>
  <c r="B7" i="42"/>
  <c r="C5" i="42"/>
  <c r="D52" i="41"/>
  <c r="H43" i="41"/>
  <c r="G43" i="41"/>
  <c r="K52" i="41" s="1"/>
  <c r="F43" i="41"/>
  <c r="D43" i="41"/>
  <c r="C43" i="41"/>
  <c r="B43" i="41"/>
  <c r="L37" i="41"/>
  <c r="L52" i="41" s="1"/>
  <c r="L53" i="41" s="1"/>
  <c r="K37" i="41"/>
  <c r="J37" i="41"/>
  <c r="H37" i="41"/>
  <c r="G37" i="41"/>
  <c r="F37" i="41"/>
  <c r="D37" i="41"/>
  <c r="C37" i="41"/>
  <c r="B37" i="41"/>
  <c r="L31" i="41"/>
  <c r="K31" i="41"/>
  <c r="J31" i="41"/>
  <c r="H31" i="41"/>
  <c r="G31" i="41"/>
  <c r="F31" i="41"/>
  <c r="D31" i="41"/>
  <c r="C31" i="41"/>
  <c r="B31" i="41"/>
  <c r="L25" i="41"/>
  <c r="K25" i="41"/>
  <c r="J25" i="41"/>
  <c r="H25" i="41"/>
  <c r="H52" i="41" s="1"/>
  <c r="H53" i="41" s="1"/>
  <c r="G25" i="41"/>
  <c r="G52" i="41" s="1"/>
  <c r="F25" i="41"/>
  <c r="D25" i="41"/>
  <c r="C25" i="41"/>
  <c r="B25" i="41"/>
  <c r="L19" i="41"/>
  <c r="K19" i="41"/>
  <c r="J19" i="41"/>
  <c r="H19" i="41"/>
  <c r="G19" i="41"/>
  <c r="F19" i="41"/>
  <c r="D19" i="41"/>
  <c r="C19" i="41"/>
  <c r="B19" i="41"/>
  <c r="L13" i="41"/>
  <c r="K13" i="41"/>
  <c r="J13" i="41"/>
  <c r="H13" i="41"/>
  <c r="G13" i="41"/>
  <c r="F13" i="41"/>
  <c r="D13" i="41"/>
  <c r="C13" i="41"/>
  <c r="B13" i="41"/>
  <c r="L7" i="41"/>
  <c r="K7" i="41"/>
  <c r="J7" i="41"/>
  <c r="H7" i="41"/>
  <c r="G7" i="41"/>
  <c r="F7" i="41"/>
  <c r="D7" i="41"/>
  <c r="C7" i="41"/>
  <c r="C5" i="41" s="1"/>
  <c r="B5" i="41" s="1"/>
  <c r="B7" i="41"/>
  <c r="D5" i="41"/>
  <c r="D53" i="41" s="1"/>
  <c r="H43" i="40"/>
  <c r="L52" i="40" s="1"/>
  <c r="G43" i="40"/>
  <c r="K52" i="40" s="1"/>
  <c r="F43" i="40"/>
  <c r="D43" i="40"/>
  <c r="H52" i="40" s="1"/>
  <c r="C43" i="40"/>
  <c r="B43" i="40"/>
  <c r="L37" i="40"/>
  <c r="K37" i="40"/>
  <c r="J37" i="40"/>
  <c r="H37" i="40"/>
  <c r="G37" i="40"/>
  <c r="F37" i="40"/>
  <c r="D37" i="40"/>
  <c r="C37" i="40"/>
  <c r="B37" i="40"/>
  <c r="L31" i="40"/>
  <c r="K31" i="40"/>
  <c r="J31" i="40"/>
  <c r="H31" i="40"/>
  <c r="G31" i="40"/>
  <c r="G52" i="40" s="1"/>
  <c r="F31" i="40"/>
  <c r="D31" i="40"/>
  <c r="C31" i="40"/>
  <c r="B31" i="40"/>
  <c r="L25" i="40"/>
  <c r="K25" i="40"/>
  <c r="J25" i="40"/>
  <c r="H25" i="40"/>
  <c r="G25" i="40"/>
  <c r="F25" i="40"/>
  <c r="D25" i="40"/>
  <c r="C25" i="40"/>
  <c r="B25" i="40"/>
  <c r="L19" i="40"/>
  <c r="K19" i="40"/>
  <c r="J19" i="40"/>
  <c r="H19" i="40"/>
  <c r="G19" i="40"/>
  <c r="F19" i="40"/>
  <c r="D19" i="40"/>
  <c r="C19" i="40"/>
  <c r="B19" i="40"/>
  <c r="L13" i="40"/>
  <c r="K13" i="40"/>
  <c r="J13" i="40"/>
  <c r="H13" i="40"/>
  <c r="G13" i="40"/>
  <c r="F13" i="40"/>
  <c r="D13" i="40"/>
  <c r="C13" i="40"/>
  <c r="B13" i="40"/>
  <c r="L7" i="40"/>
  <c r="K7" i="40"/>
  <c r="J7" i="40"/>
  <c r="H7" i="40"/>
  <c r="G7" i="40"/>
  <c r="F7" i="40"/>
  <c r="D7" i="40"/>
  <c r="D5" i="40" s="1"/>
  <c r="C7" i="40"/>
  <c r="C5" i="40" s="1"/>
  <c r="B5" i="40" s="1"/>
  <c r="B7" i="40"/>
  <c r="G53" i="42" l="1"/>
  <c r="F52" i="42"/>
  <c r="F53" i="42" s="1"/>
  <c r="G53" i="51"/>
  <c r="F52" i="51"/>
  <c r="G53" i="54"/>
  <c r="F52" i="54"/>
  <c r="F53" i="54" s="1"/>
  <c r="J52" i="40"/>
  <c r="J53" i="40" s="1"/>
  <c r="K53" i="40"/>
  <c r="B5" i="42"/>
  <c r="B5" i="44"/>
  <c r="D53" i="44"/>
  <c r="B52" i="44"/>
  <c r="B53" i="44" s="1"/>
  <c r="C53" i="44"/>
  <c r="B5" i="46"/>
  <c r="G53" i="46"/>
  <c r="F52" i="46"/>
  <c r="F53" i="46" s="1"/>
  <c r="B5" i="48"/>
  <c r="F52" i="56"/>
  <c r="G53" i="56"/>
  <c r="K53" i="49"/>
  <c r="J52" i="49"/>
  <c r="J53" i="49" s="1"/>
  <c r="H53" i="52"/>
  <c r="K53" i="43"/>
  <c r="J52" i="43"/>
  <c r="J53" i="43" s="1"/>
  <c r="L53" i="44"/>
  <c r="H53" i="46"/>
  <c r="J52" i="46"/>
  <c r="J53" i="46" s="1"/>
  <c r="K53" i="46"/>
  <c r="J52" i="48"/>
  <c r="J53" i="48" s="1"/>
  <c r="K53" i="48"/>
  <c r="H53" i="51"/>
  <c r="B5" i="52"/>
  <c r="B52" i="52"/>
  <c r="D53" i="52"/>
  <c r="C53" i="52"/>
  <c r="H53" i="54"/>
  <c r="J52" i="54"/>
  <c r="J53" i="54" s="1"/>
  <c r="K53" i="54"/>
  <c r="B5" i="56"/>
  <c r="H53" i="56"/>
  <c r="B5" i="58"/>
  <c r="K53" i="57"/>
  <c r="J52" i="57"/>
  <c r="J53" i="57" s="1"/>
  <c r="L53" i="40"/>
  <c r="F52" i="41"/>
  <c r="F53" i="41" s="1"/>
  <c r="G53" i="41"/>
  <c r="B52" i="42"/>
  <c r="B53" i="42" s="1"/>
  <c r="C53" i="42"/>
  <c r="H53" i="42"/>
  <c r="L53" i="46"/>
  <c r="F52" i="50"/>
  <c r="F53" i="50" s="1"/>
  <c r="G53" i="50"/>
  <c r="K53" i="51"/>
  <c r="J52" i="51"/>
  <c r="J53" i="51" s="1"/>
  <c r="L53" i="52"/>
  <c r="K53" i="56"/>
  <c r="J52" i="56"/>
  <c r="F52" i="58"/>
  <c r="F53" i="58" s="1"/>
  <c r="G53" i="58"/>
  <c r="K53" i="42"/>
  <c r="J52" i="42"/>
  <c r="J53" i="42" s="1"/>
  <c r="B5" i="43"/>
  <c r="B53" i="43" s="1"/>
  <c r="L53" i="43"/>
  <c r="D53" i="43"/>
  <c r="B5" i="45"/>
  <c r="H53" i="45"/>
  <c r="G53" i="45"/>
  <c r="F52" i="45"/>
  <c r="F53" i="45" s="1"/>
  <c r="F52" i="48"/>
  <c r="F53" i="48" s="1"/>
  <c r="C53" i="50"/>
  <c r="B52" i="50"/>
  <c r="B53" i="50" s="1"/>
  <c r="H53" i="50"/>
  <c r="L53" i="54"/>
  <c r="B52" i="58"/>
  <c r="B53" i="58" s="1"/>
  <c r="C53" i="58"/>
  <c r="B5" i="51"/>
  <c r="B53" i="51" s="1"/>
  <c r="L53" i="51"/>
  <c r="D53" i="51"/>
  <c r="G53" i="53"/>
  <c r="F52" i="53"/>
  <c r="F53" i="53" s="1"/>
  <c r="F52" i="55"/>
  <c r="F53" i="55" s="1"/>
  <c r="G53" i="55"/>
  <c r="G53" i="57"/>
  <c r="F52" i="57"/>
  <c r="F53" i="57" s="1"/>
  <c r="H53" i="58"/>
  <c r="K53" i="58"/>
  <c r="J52" i="58"/>
  <c r="J53" i="58" s="1"/>
  <c r="J52" i="52"/>
  <c r="K53" i="52"/>
  <c r="F52" i="47"/>
  <c r="F53" i="47" s="1"/>
  <c r="G53" i="47"/>
  <c r="K53" i="50"/>
  <c r="J52" i="50"/>
  <c r="J53" i="50" s="1"/>
  <c r="K53" i="41"/>
  <c r="J52" i="41"/>
  <c r="J53" i="41" s="1"/>
  <c r="L53" i="42"/>
  <c r="D53" i="42"/>
  <c r="G53" i="44"/>
  <c r="F52" i="44"/>
  <c r="F53" i="44" s="1"/>
  <c r="C53" i="45"/>
  <c r="B52" i="45"/>
  <c r="B53" i="45" s="1"/>
  <c r="J52" i="47"/>
  <c r="J53" i="47" s="1"/>
  <c r="K53" i="47"/>
  <c r="G53" i="49"/>
  <c r="F52" i="49"/>
  <c r="F53" i="49" s="1"/>
  <c r="J52" i="55"/>
  <c r="J53" i="55" s="1"/>
  <c r="K53" i="55"/>
  <c r="L53" i="56"/>
  <c r="F52" i="40"/>
  <c r="F53" i="40" s="1"/>
  <c r="G53" i="40"/>
  <c r="H53" i="40"/>
  <c r="G53" i="43"/>
  <c r="F52" i="43"/>
  <c r="H53" i="44"/>
  <c r="J52" i="44"/>
  <c r="J53" i="44" s="1"/>
  <c r="K53" i="44"/>
  <c r="L53" i="45"/>
  <c r="J52" i="45"/>
  <c r="J53" i="45" s="1"/>
  <c r="G53" i="52"/>
  <c r="F52" i="52"/>
  <c r="C53" i="53"/>
  <c r="J52" i="53"/>
  <c r="J53" i="53" s="1"/>
  <c r="K53" i="53"/>
  <c r="L53" i="58"/>
  <c r="D53" i="58"/>
  <c r="D52" i="45"/>
  <c r="D53" i="45" s="1"/>
  <c r="C52" i="46"/>
  <c r="D52" i="53"/>
  <c r="D53" i="53" s="1"/>
  <c r="C52" i="54"/>
  <c r="C53" i="43"/>
  <c r="K53" i="45"/>
  <c r="D52" i="46"/>
  <c r="D53" i="46" s="1"/>
  <c r="C52" i="47"/>
  <c r="D52" i="54"/>
  <c r="D53" i="54" s="1"/>
  <c r="C52" i="55"/>
  <c r="G53" i="48"/>
  <c r="C52" i="40"/>
  <c r="D52" i="47"/>
  <c r="D53" i="47" s="1"/>
  <c r="C52" i="48"/>
  <c r="D52" i="55"/>
  <c r="D53" i="55" s="1"/>
  <c r="C52" i="56"/>
  <c r="C53" i="51"/>
  <c r="D52" i="40"/>
  <c r="D53" i="40" s="1"/>
  <c r="C52" i="41"/>
  <c r="D52" i="48"/>
  <c r="D53" i="48" s="1"/>
  <c r="C52" i="49"/>
  <c r="D52" i="56"/>
  <c r="D53" i="56" s="1"/>
  <c r="C52" i="57"/>
  <c r="C53" i="57" l="1"/>
  <c r="B52" i="57"/>
  <c r="B53" i="57" s="1"/>
  <c r="C53" i="48"/>
  <c r="B52" i="48"/>
  <c r="B53" i="48" s="1"/>
  <c r="C53" i="49"/>
  <c r="B52" i="49"/>
  <c r="B53" i="49" s="1"/>
  <c r="C53" i="47"/>
  <c r="B52" i="47"/>
  <c r="B53" i="47" s="1"/>
  <c r="C53" i="40"/>
  <c r="B52" i="40"/>
  <c r="B53" i="40" s="1"/>
  <c r="C53" i="54"/>
  <c r="B52" i="54"/>
  <c r="B53" i="54" s="1"/>
  <c r="F53" i="51"/>
  <c r="C53" i="56"/>
  <c r="B52" i="56"/>
  <c r="B53" i="56" s="1"/>
  <c r="C53" i="41"/>
  <c r="B52" i="41"/>
  <c r="B53" i="41" s="1"/>
  <c r="B52" i="53"/>
  <c r="B53" i="53" s="1"/>
  <c r="C53" i="55"/>
  <c r="B52" i="55"/>
  <c r="B53" i="55" s="1"/>
  <c r="B52" i="46"/>
  <c r="B53" i="46" s="1"/>
  <c r="C53" i="46"/>
  <c r="F53" i="52"/>
  <c r="J53" i="52"/>
  <c r="J53" i="56"/>
  <c r="F53" i="56"/>
  <c r="F53" i="43"/>
  <c r="B53" i="52"/>
</calcChain>
</file>

<file path=xl/sharedStrings.xml><?xml version="1.0" encoding="utf-8"?>
<sst xmlns="http://schemas.openxmlformats.org/spreadsheetml/2006/main" count="3036" uniqueCount="296">
  <si>
    <t>第１表　市町村の人口動態</t>
    <rPh sb="0" eb="1">
      <t>ダイ</t>
    </rPh>
    <rPh sb="2" eb="3">
      <t>ヒョウ</t>
    </rPh>
    <rPh sb="4" eb="7">
      <t>シチョウソン</t>
    </rPh>
    <rPh sb="8" eb="10">
      <t>ジンコウ</t>
    </rPh>
    <rPh sb="10" eb="12">
      <t>ドウタイ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</si>
  <si>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</si>
  <si>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</si>
  <si>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</si>
  <si>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人口増減</t>
    <rPh sb="0" eb="2">
      <t>ジンコウ</t>
    </rPh>
    <rPh sb="2" eb="4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</si>
  <si>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</si>
  <si>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</si>
  <si>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</si>
  <si>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</si>
  <si>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</si>
  <si>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</si>
  <si>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県計</t>
    <rPh sb="0" eb="1">
      <t>ケン</t>
    </rPh>
    <rPh sb="1" eb="2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</si>
  <si>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</si>
  <si>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</si>
  <si>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</si>
  <si>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</si>
  <si>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</si>
  <si>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</si>
  <si>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</si>
  <si>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</si>
  <si>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</si>
  <si>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</si>
  <si>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</si>
  <si>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</si>
  <si>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</si>
  <si>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</si>
  <si>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姫島村</t>
    <rPh sb="0" eb="3">
      <t>ヒメシマムラ</t>
    </rPh>
    <phoneticPr fontId="2"/>
  </si>
  <si>
    <t>日出町</t>
    <rPh sb="0" eb="3">
      <t>ヒジマチ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</si>
  <si>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</si>
  <si>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</si>
  <si>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令和２年１０月１日～令和３年９月３０日</t>
    <rPh sb="0" eb="2">
      <t>レイワ</t>
    </rPh>
    <rPh sb="10" eb="12">
      <t>レイワ</t>
    </rPh>
    <phoneticPr fontId="2"/>
  </si>
  <si>
    <t>第２表　市町村の月別・男女別出生児数</t>
    <rPh sb="0" eb="1">
      <t>ダイ</t>
    </rPh>
    <rPh sb="2" eb="3">
      <t>ヒョウ</t>
    </rPh>
    <rPh sb="4" eb="7">
      <t>シチョウソン</t>
    </rPh>
    <rPh sb="8" eb="10">
      <t>ツキベツ</t>
    </rPh>
    <rPh sb="11" eb="13">
      <t>ダンジョ</t>
    </rPh>
    <rPh sb="13" eb="14">
      <t>ベツ</t>
    </rPh>
    <rPh sb="14" eb="16">
      <t>シュッショウ</t>
    </rPh>
    <rPh sb="16" eb="17">
      <t>ジ</t>
    </rPh>
    <rPh sb="17" eb="18">
      <t>カズ</t>
    </rPh>
    <phoneticPr fontId="2"/>
  </si>
  <si>
    <t>令和２年１０月１日～令和３年９月３０日</t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</si>
  <si>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</si>
  <si>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</si>
  <si>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</si>
  <si>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</si>
  <si>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第３表　市町村の月別・男女別死亡者数</t>
    <phoneticPr fontId="2"/>
  </si>
  <si>
    <t>第４表　市町村の月別・男女別転入者数</t>
    <phoneticPr fontId="2"/>
  </si>
  <si>
    <t>第５表　市町村の月別・男女別転出者数</t>
    <phoneticPr fontId="2"/>
  </si>
  <si>
    <t>第６表　市町村の男女別・県内県外別転入・転出者数</t>
  </si>
  <si>
    <t>移動者
総数</t>
    <rPh sb="0" eb="3">
      <t>イドウシャ</t>
    </rPh>
    <rPh sb="4" eb="6">
      <t>ソウスウ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</si>
  <si>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</si>
  <si>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</si>
  <si>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</si>
  <si>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</si>
  <si>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</si>
  <si>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第７表　市町村の全国ブロック別転入・転出者数</t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</si>
  <si>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</si>
  <si>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</si>
  <si>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</si>
  <si>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</si>
  <si>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</si>
  <si>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</si>
  <si>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</si>
  <si>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</si>
  <si>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</si>
  <si>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</si>
  <si>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</si>
  <si>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</si>
  <si>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第８表　市町村の都道府県別県外転入者数</t>
  </si>
  <si>
    <t>【合計】</t>
    <rPh sb="1" eb="3">
      <t>ゴウケイ</t>
    </rPh>
    <phoneticPr fontId="2"/>
  </si>
  <si>
    <t>大分市</t>
    <rPh sb="0" eb="2">
      <t>オオイタ</t>
    </rPh>
    <rPh sb="2" eb="3">
      <t>シ</t>
    </rPh>
    <phoneticPr fontId="8"/>
  </si>
  <si>
    <t>別府市</t>
    <rPh sb="0" eb="2">
      <t>ベップ</t>
    </rPh>
    <phoneticPr fontId="8"/>
  </si>
  <si>
    <t>中津市</t>
    <rPh sb="0" eb="2">
      <t>ナカツ</t>
    </rPh>
    <phoneticPr fontId="8"/>
  </si>
  <si>
    <t>日田市</t>
    <rPh sb="0" eb="2">
      <t>ヒタ</t>
    </rPh>
    <phoneticPr fontId="8"/>
  </si>
  <si>
    <t>佐伯市</t>
    <rPh sb="0" eb="2">
      <t>サイキ</t>
    </rPh>
    <rPh sb="2" eb="3">
      <t>シ</t>
    </rPh>
    <phoneticPr fontId="8"/>
  </si>
  <si>
    <t>臼杵市</t>
    <rPh sb="0" eb="2">
      <t>ウスキ</t>
    </rPh>
    <phoneticPr fontId="8"/>
  </si>
  <si>
    <t>津久見市</t>
    <rPh sb="0" eb="3">
      <t>ツクミ</t>
    </rPh>
    <phoneticPr fontId="8"/>
  </si>
  <si>
    <t>竹田市</t>
    <rPh sb="0" eb="2">
      <t>タケダ</t>
    </rPh>
    <phoneticPr fontId="8"/>
  </si>
  <si>
    <t>豊後高田市</t>
    <rPh sb="0" eb="4">
      <t>ブンゴタカダ</t>
    </rPh>
    <phoneticPr fontId="8"/>
  </si>
  <si>
    <t>杵築市</t>
    <rPh sb="0" eb="2">
      <t>キツキ</t>
    </rPh>
    <phoneticPr fontId="8"/>
  </si>
  <si>
    <t>宇佐市</t>
    <rPh sb="0" eb="2">
      <t>ウサ</t>
    </rPh>
    <phoneticPr fontId="8"/>
  </si>
  <si>
    <t>豊後大野市</t>
    <rPh sb="0" eb="2">
      <t>ブンゴ</t>
    </rPh>
    <rPh sb="2" eb="4">
      <t>オオノ</t>
    </rPh>
    <phoneticPr fontId="8"/>
  </si>
  <si>
    <t>由布市</t>
    <rPh sb="0" eb="2">
      <t>ユフ</t>
    </rPh>
    <phoneticPr fontId="8"/>
  </si>
  <si>
    <t>国東市</t>
    <rPh sb="0" eb="2">
      <t>クニサキ</t>
    </rPh>
    <phoneticPr fontId="8"/>
  </si>
  <si>
    <t>姫島村</t>
    <rPh sb="0" eb="2">
      <t>ヒメジマ</t>
    </rPh>
    <rPh sb="2" eb="3">
      <t>ムラ</t>
    </rPh>
    <phoneticPr fontId="8"/>
  </si>
  <si>
    <t>日出町</t>
    <rPh sb="0" eb="2">
      <t>ヒノデ</t>
    </rPh>
    <rPh sb="2" eb="3">
      <t>マチ</t>
    </rPh>
    <phoneticPr fontId="8"/>
  </si>
  <si>
    <t>九重町</t>
    <rPh sb="0" eb="2">
      <t>クジュウ</t>
    </rPh>
    <phoneticPr fontId="8"/>
  </si>
  <si>
    <t>玖珠町</t>
    <rPh sb="0" eb="2">
      <t>クス</t>
    </rPh>
    <phoneticPr fontId="8"/>
  </si>
  <si>
    <t>全国</t>
    <rPh sb="0" eb="2">
      <t>ゼンコク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</si>
  <si>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</si>
  <si>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</si>
  <si>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</si>
  <si>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</si>
  <si>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</si>
  <si>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</si>
  <si>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</si>
  <si>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</si>
  <si>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</si>
  <si>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</si>
  <si>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</si>
  <si>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</si>
  <si>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</si>
  <si>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</si>
  <si>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</si>
  <si>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</si>
  <si>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</si>
  <si>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</si>
  <si>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</si>
  <si>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</si>
  <si>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</si>
  <si>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</si>
  <si>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</si>
  <si>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</si>
  <si>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</si>
  <si>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</si>
  <si>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</si>
  <si>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</si>
  <si>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</si>
  <si>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</si>
  <si>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</si>
  <si>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</si>
  <si>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</si>
  <si>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</si>
  <si>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</si>
  <si>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</si>
  <si>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</si>
  <si>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</si>
  <si>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</si>
  <si>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</si>
  <si>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</si>
  <si>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</si>
  <si>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</si>
  <si>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</si>
  <si>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</si>
  <si>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第９表　市町村の都道府県別県外転出者数</t>
  </si>
  <si>
    <t>第１０表　市町村の主な前住地別県外転入者数</t>
  </si>
  <si>
    <t>前住地</t>
    <rPh sb="0" eb="1">
      <t>ゼン</t>
    </rPh>
    <rPh sb="1" eb="2">
      <t>ジュウ</t>
    </rPh>
    <rPh sb="2" eb="3">
      <t>チ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</si>
  <si>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</si>
  <si>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</si>
  <si>
    <t>割合</t>
  </si>
  <si>
    <t>福岡県</t>
  </si>
  <si>
    <t>国外</t>
  </si>
  <si>
    <t>東京都</t>
  </si>
  <si>
    <t>熊本県</t>
  </si>
  <si>
    <t>宮崎県</t>
  </si>
  <si>
    <t>大阪府</t>
  </si>
  <si>
    <t>神奈川県</t>
  </si>
  <si>
    <t>広島県</t>
  </si>
  <si>
    <t>愛知県</t>
  </si>
  <si>
    <t>埼玉県</t>
  </si>
  <si>
    <t>不明</t>
  </si>
  <si>
    <t>千葉県</t>
  </si>
  <si>
    <t>佐賀県</t>
  </si>
  <si>
    <t>福井県</t>
  </si>
  <si>
    <t>鹿児島県</t>
  </si>
  <si>
    <t>長崎県</t>
  </si>
  <si>
    <t>第１１表　市町村の主な転出先別県外転出者数</t>
    <phoneticPr fontId="19"/>
  </si>
  <si>
    <t>転出先</t>
    <rPh sb="0" eb="3">
      <t>テンシュツサキ</t>
    </rPh>
    <phoneticPr fontId="2"/>
  </si>
  <si>
    <t>栃木県</t>
  </si>
  <si>
    <t>北海道</t>
  </si>
  <si>
    <t>第１２表　市町村間の転入者と転出者</t>
    <rPh sb="0" eb="1">
      <t>ダイ</t>
    </rPh>
    <rPh sb="3" eb="4">
      <t>ヒョウ</t>
    </rPh>
    <rPh sb="5" eb="8">
      <t>シチョウソン</t>
    </rPh>
    <rPh sb="8" eb="9">
      <t>アイダ</t>
    </rPh>
    <rPh sb="10" eb="13">
      <t>テンニュウシャ</t>
    </rPh>
    <rPh sb="14" eb="17">
      <t>テンシュツシャ</t>
    </rPh>
    <phoneticPr fontId="19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</si>
  <si>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</si>
  <si>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</si>
  <si>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</si>
  <si>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</si>
  <si>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</si>
  <si>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</si>
  <si>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</si>
  <si>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</si>
  <si>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</si>
  <si>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</si>
  <si>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</si>
  <si>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</si>
  <si>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</si>
  <si>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</si>
  <si>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</si>
  <si>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</si>
  <si>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</si>
  <si>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</si>
  <si>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</si>
  <si>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</si>
  <si>
    <t>転出計</t>
    <phoneticPr fontId="2"/>
  </si>
  <si>
    <t>第１３表　市町村の主な前住地別県内転入者数</t>
  </si>
  <si>
    <t>別府市</t>
  </si>
  <si>
    <t>佐伯市</t>
  </si>
  <si>
    <t>由布市</t>
  </si>
  <si>
    <t>臼杵市</t>
  </si>
  <si>
    <t>豊後大野市</t>
  </si>
  <si>
    <t>大分市</t>
  </si>
  <si>
    <t>日出町</t>
  </si>
  <si>
    <t>杵築市</t>
  </si>
  <si>
    <t>宇佐市</t>
  </si>
  <si>
    <t>日田市</t>
  </si>
  <si>
    <t>豊後高田市</t>
  </si>
  <si>
    <t>玖珠町</t>
  </si>
  <si>
    <t>中津市</t>
  </si>
  <si>
    <t>九重町</t>
  </si>
  <si>
    <t>津久見市</t>
  </si>
  <si>
    <t>国東市</t>
  </si>
  <si>
    <t>竹田市</t>
  </si>
  <si>
    <t>第１４表　市町村の主な転出先別県内転出者数</t>
    <rPh sb="11" eb="14">
      <t>テンシュツサキ</t>
    </rPh>
    <rPh sb="17" eb="19">
      <t>テンシュツ</t>
    </rPh>
    <phoneticPr fontId="2"/>
  </si>
  <si>
    <t>第１５表　市町村の年齢（５歳）階級別転入・転出者</t>
  </si>
  <si>
    <t>【0～4歳】</t>
    <rPh sb="4" eb="5">
      <t>サイ</t>
    </rPh>
    <phoneticPr fontId="2"/>
  </si>
  <si>
    <t>【5～9歳】</t>
    <rPh sb="4" eb="5">
      <t>サイ</t>
    </rPh>
    <phoneticPr fontId="2"/>
  </si>
  <si>
    <t>【10～14歳】</t>
    <rPh sb="6" eb="7">
      <t>サイ</t>
    </rPh>
    <phoneticPr fontId="2"/>
  </si>
  <si>
    <t>【15～19歳】</t>
    <rPh sb="6" eb="7">
      <t>サイ</t>
    </rPh>
    <phoneticPr fontId="2"/>
  </si>
  <si>
    <t>【20～24歳】</t>
    <rPh sb="6" eb="7">
      <t>サイ</t>
    </rPh>
    <phoneticPr fontId="2"/>
  </si>
  <si>
    <t>【25～29歳】</t>
    <rPh sb="6" eb="7">
      <t>サイ</t>
    </rPh>
    <phoneticPr fontId="2"/>
  </si>
  <si>
    <t>【30～34歳】</t>
    <rPh sb="6" eb="7">
      <t>サイ</t>
    </rPh>
    <phoneticPr fontId="2"/>
  </si>
  <si>
    <t>【35～39歳】</t>
    <rPh sb="6" eb="7">
      <t>サイ</t>
    </rPh>
    <phoneticPr fontId="2"/>
  </si>
  <si>
    <t>増減</t>
    <rPh sb="0" eb="2">
      <t>ゾウゲン</t>
    </rPh>
    <phoneticPr fontId="2"/>
  </si>
  <si>
    <t>【40～44歳】</t>
    <rPh sb="6" eb="7">
      <t>サイ</t>
    </rPh>
    <phoneticPr fontId="2"/>
  </si>
  <si>
    <t>【45～49歳】</t>
    <rPh sb="6" eb="7">
      <t>サイ</t>
    </rPh>
    <phoneticPr fontId="2"/>
  </si>
  <si>
    <t>【50～54歳】</t>
    <rPh sb="6" eb="7">
      <t>サイ</t>
    </rPh>
    <phoneticPr fontId="2"/>
  </si>
  <si>
    <t>【55～59歳】</t>
    <rPh sb="6" eb="7">
      <t>サイ</t>
    </rPh>
    <phoneticPr fontId="2"/>
  </si>
  <si>
    <t>【60～64歳】</t>
    <rPh sb="6" eb="7">
      <t>サイ</t>
    </rPh>
    <phoneticPr fontId="2"/>
  </si>
  <si>
    <t>【65歳～】</t>
    <rPh sb="3" eb="4">
      <t>サイ</t>
    </rPh>
    <phoneticPr fontId="2"/>
  </si>
  <si>
    <t>第１６表　大分県の年齢（５歳）階級別前住地別県外転入者（１／２）</t>
    <phoneticPr fontId="2"/>
  </si>
  <si>
    <t>第１６表　大分県の年齢（５歳）階級別前住地別県外転入者（２／２）</t>
    <phoneticPr fontId="2"/>
  </si>
  <si>
    <t>【65～69歳】</t>
    <rPh sb="6" eb="7">
      <t>サイ</t>
    </rPh>
    <phoneticPr fontId="2"/>
  </si>
  <si>
    <t>【70～74歳】</t>
    <rPh sb="6" eb="7">
      <t>サイ</t>
    </rPh>
    <phoneticPr fontId="2"/>
  </si>
  <si>
    <t>【75～79歳】</t>
    <rPh sb="6" eb="7">
      <t>サイ</t>
    </rPh>
    <phoneticPr fontId="2"/>
  </si>
  <si>
    <t>【80～84歳】</t>
    <rPh sb="6" eb="7">
      <t>サイ</t>
    </rPh>
    <phoneticPr fontId="2"/>
  </si>
  <si>
    <t>【85～89歳】</t>
    <rPh sb="6" eb="7">
      <t>サイ</t>
    </rPh>
    <phoneticPr fontId="2"/>
  </si>
  <si>
    <t>【90～94歳】</t>
    <rPh sb="6" eb="7">
      <t>サイ</t>
    </rPh>
    <phoneticPr fontId="2"/>
  </si>
  <si>
    <t>【95～99歳】</t>
    <rPh sb="6" eb="7">
      <t>サイ</t>
    </rPh>
    <phoneticPr fontId="2"/>
  </si>
  <si>
    <t>【100歳～】</t>
    <rPh sb="4" eb="5">
      <t>サイ</t>
    </rPh>
    <phoneticPr fontId="2"/>
  </si>
  <si>
    <t>第１７表　大分県の年齢（５歳）階級別転出先別県外転出者（１／２）</t>
    <phoneticPr fontId="2"/>
  </si>
  <si>
    <t>第１７表　大分県の年齢（５歳）階級別転出先別県外転出者（２／２）</t>
    <phoneticPr fontId="2"/>
  </si>
  <si>
    <t>第１８表　市町村の年齢（５歳）階級別県内市町村間転入・転出者数（県内合計）</t>
    <rPh sb="0" eb="1">
      <t>ダイ</t>
    </rPh>
    <rPh sb="3" eb="4">
      <t>ヒョウ</t>
    </rPh>
    <rPh sb="5" eb="8">
      <t>シチョウソン</t>
    </rPh>
    <rPh sb="9" eb="11">
      <t>ネンレイ</t>
    </rPh>
    <rPh sb="13" eb="14">
      <t>サイ</t>
    </rPh>
    <rPh sb="15" eb="17">
      <t>カイキュウ</t>
    </rPh>
    <rPh sb="17" eb="18">
      <t>ベツ</t>
    </rPh>
    <rPh sb="18" eb="20">
      <t>ケンナイ</t>
    </rPh>
    <rPh sb="20" eb="23">
      <t>シチョウソン</t>
    </rPh>
    <rPh sb="23" eb="24">
      <t>アイダ</t>
    </rPh>
    <rPh sb="24" eb="26">
      <t>テンニュウ</t>
    </rPh>
    <rPh sb="27" eb="29">
      <t>テンシュツ</t>
    </rPh>
    <rPh sb="29" eb="30">
      <t>モノ</t>
    </rPh>
    <rPh sb="30" eb="31">
      <t>スウ</t>
    </rPh>
    <rPh sb="32" eb="34">
      <t>ケンナイ</t>
    </rPh>
    <rPh sb="34" eb="36">
      <t>ゴウケイ</t>
    </rPh>
    <phoneticPr fontId="19"/>
  </si>
  <si>
    <t>第１８表　市町村の年齢（５歳）階級別県内市町村間転入・転出者数（県内男性）</t>
    <rPh sb="34" eb="36">
      <t>ダンセイ</t>
    </rPh>
    <phoneticPr fontId="19"/>
  </si>
  <si>
    <t>第１８表　市町村の年齢（５歳）階級別県内市町村間転入・転出者数（県内女性）</t>
    <rPh sb="34" eb="36">
      <t>ジョセイ</t>
    </rPh>
    <phoneticPr fontId="19"/>
  </si>
  <si>
    <t>第１９表　大分県の男女別・年齢別死亡者数</t>
    <phoneticPr fontId="2"/>
  </si>
  <si>
    <t>[県計]</t>
    <rPh sb="0" eb="1">
      <t>ケン</t>
    </rPh>
    <rPh sb="1" eb="2">
      <t>ケイ</t>
    </rPh>
    <phoneticPr fontId="2"/>
  </si>
  <si>
    <t>年齢</t>
    <rPh sb="0" eb="2">
      <t>ネンレイ</t>
    </rPh>
    <phoneticPr fontId="2"/>
  </si>
  <si>
    <t>0～4歳</t>
    <rPh sb="3" eb="4">
      <t>サイ</t>
    </rPh>
    <phoneticPr fontId="2"/>
  </si>
  <si>
    <t>35～39歳</t>
    <rPh sb="5" eb="6">
      <t>サイ</t>
    </rPh>
    <phoneticPr fontId="2"/>
  </si>
  <si>
    <t>70～74歳</t>
    <rPh sb="5" eb="6">
      <t>サイ</t>
    </rPh>
    <phoneticPr fontId="2"/>
  </si>
  <si>
    <t>5～9歳</t>
    <rPh sb="3" eb="4">
      <t>サイ</t>
    </rPh>
    <phoneticPr fontId="2"/>
  </si>
  <si>
    <t>40～44歳</t>
    <rPh sb="5" eb="6">
      <t>サイ</t>
    </rPh>
    <phoneticPr fontId="2"/>
  </si>
  <si>
    <t>75～79歳</t>
    <rPh sb="5" eb="6">
      <t>サイ</t>
    </rPh>
    <phoneticPr fontId="2"/>
  </si>
  <si>
    <t>10～14歳</t>
    <rPh sb="5" eb="6">
      <t>サイ</t>
    </rPh>
    <phoneticPr fontId="2"/>
  </si>
  <si>
    <t>45～49歳</t>
    <rPh sb="5" eb="6">
      <t>サイ</t>
    </rPh>
    <phoneticPr fontId="2"/>
  </si>
  <si>
    <t>80～84歳</t>
    <rPh sb="5" eb="6">
      <t>サイ</t>
    </rPh>
    <phoneticPr fontId="2"/>
  </si>
  <si>
    <t>15～19歳</t>
    <rPh sb="5" eb="6">
      <t>サイ</t>
    </rPh>
    <phoneticPr fontId="2"/>
  </si>
  <si>
    <t>50～54歳</t>
    <rPh sb="5" eb="6">
      <t>サイ</t>
    </rPh>
    <phoneticPr fontId="2"/>
  </si>
  <si>
    <t>85～89歳</t>
    <rPh sb="5" eb="6">
      <t>サイ</t>
    </rPh>
    <phoneticPr fontId="2"/>
  </si>
  <si>
    <t>20～24歳</t>
    <rPh sb="5" eb="6">
      <t>サイ</t>
    </rPh>
    <phoneticPr fontId="2"/>
  </si>
  <si>
    <t>55～59歳</t>
    <rPh sb="5" eb="6">
      <t>サイ</t>
    </rPh>
    <phoneticPr fontId="2"/>
  </si>
  <si>
    <t>90～94歳</t>
    <rPh sb="5" eb="6">
      <t>サイ</t>
    </rPh>
    <phoneticPr fontId="2"/>
  </si>
  <si>
    <t>25～29歳</t>
    <rPh sb="5" eb="6">
      <t>サイ</t>
    </rPh>
    <phoneticPr fontId="2"/>
  </si>
  <si>
    <t>60～64歳</t>
    <rPh sb="5" eb="6">
      <t>サイ</t>
    </rPh>
    <phoneticPr fontId="2"/>
  </si>
  <si>
    <t>95～99歳</t>
    <rPh sb="5" eb="6">
      <t>サイ</t>
    </rPh>
    <phoneticPr fontId="2"/>
  </si>
  <si>
    <t>30～34歳</t>
    <rPh sb="5" eb="6">
      <t>サイ</t>
    </rPh>
    <phoneticPr fontId="2"/>
  </si>
  <si>
    <t>65～69歳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</si>
  <si>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</si>
  <si>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《再掲》</t>
    <rPh sb="1" eb="3">
      <t>サイケイ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</si>
  <si>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</si>
  <si>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</si>
  <si>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</si>
  <si>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（％）</t>
  </si>
  <si>
    <t>第２０表　市町村の年齢３区分別人口・割合及び人口指数</t>
    <phoneticPr fontId="19"/>
  </si>
  <si>
    <t>３区分年齢人口（人）</t>
    <rPh sb="1" eb="3">
      <t>クブン</t>
    </rPh>
    <rPh sb="3" eb="5">
      <t>ネンレイ</t>
    </rPh>
    <rPh sb="5" eb="7">
      <t>ジンコウ</t>
    </rPh>
    <rPh sb="8" eb="9">
      <t>ヒト</t>
    </rPh>
    <phoneticPr fontId="2"/>
  </si>
  <si>
    <t>３区分年齢人口割合（％）</t>
    <rPh sb="1" eb="3">
      <t>クブン</t>
    </rPh>
    <rPh sb="3" eb="5">
      <t>ネンレイ</t>
    </rPh>
    <rPh sb="5" eb="7">
      <t>ジンコウ</t>
    </rPh>
    <rPh sb="7" eb="9">
      <t>ワリアイ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</si>
  <si>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</si>
  <si>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</si>
  <si>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</si>
  <si>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</si>
  <si>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</si>
  <si>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</si>
  <si>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</si>
  <si>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</si>
  <si>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A/S</t>
    <phoneticPr fontId="2"/>
  </si>
  <si>
    <t>B/S</t>
    <phoneticPr fontId="2"/>
  </si>
  <si>
    <t>C/S</t>
    <phoneticPr fontId="2"/>
  </si>
  <si>
    <t>A/B</t>
    <phoneticPr fontId="2"/>
  </si>
  <si>
    <t>順位</t>
    <rPh sb="0" eb="2">
      <t>ジュンイ</t>
    </rPh>
    <phoneticPr fontId="2"/>
  </si>
  <si>
    <t>C/B</t>
    <phoneticPr fontId="2"/>
  </si>
  <si>
    <t>(A+C)/B</t>
    <phoneticPr fontId="2"/>
  </si>
  <si>
    <t>C/A</t>
    <phoneticPr fontId="2"/>
  </si>
  <si>
    <t>65歳以上</t>
    <rPh sb="2" eb="5">
      <t>サイイジョウ</t>
    </rPh>
    <phoneticPr fontId="2"/>
  </si>
  <si>
    <t>-</t>
  </si>
  <si>
    <t>第２１表　市町村別・男女別・年齢別人口</t>
    <phoneticPr fontId="2"/>
  </si>
  <si>
    <t>不詳</t>
    <rPh sb="0" eb="2">
      <t>フショウ</t>
    </rPh>
    <phoneticPr fontId="2"/>
  </si>
  <si>
    <t>（％）</t>
    <phoneticPr fontId="2"/>
  </si>
  <si>
    <t>[大分市]</t>
    <rPh sb="0" eb="3">
      <t>オオイタシ</t>
    </rPh>
    <phoneticPr fontId="2"/>
  </si>
  <si>
    <t>[別府市]</t>
    <rPh sb="0" eb="2">
      <t>ベップ</t>
    </rPh>
    <rPh sb="2" eb="3">
      <t>シ</t>
    </rPh>
    <phoneticPr fontId="2"/>
  </si>
  <si>
    <t>[中津市]</t>
    <rPh sb="0" eb="2">
      <t>ナカツ</t>
    </rPh>
    <rPh sb="2" eb="3">
      <t>シ</t>
    </rPh>
    <phoneticPr fontId="2"/>
  </si>
  <si>
    <t>[日田市]</t>
    <rPh sb="0" eb="2">
      <t>ヒタ</t>
    </rPh>
    <rPh sb="2" eb="3">
      <t>シ</t>
    </rPh>
    <phoneticPr fontId="2"/>
  </si>
  <si>
    <t>[佐伯市]</t>
    <rPh sb="0" eb="2">
      <t>サイキ</t>
    </rPh>
    <rPh sb="2" eb="3">
      <t>シ</t>
    </rPh>
    <phoneticPr fontId="2"/>
  </si>
  <si>
    <t>[臼杵市]</t>
    <rPh sb="0" eb="2">
      <t>ウスキ</t>
    </rPh>
    <rPh sb="2" eb="3">
      <t>シ</t>
    </rPh>
    <phoneticPr fontId="2"/>
  </si>
  <si>
    <t>[津久見市]</t>
    <rPh sb="0" eb="3">
      <t>ツクミ</t>
    </rPh>
    <rPh sb="3" eb="4">
      <t>シ</t>
    </rPh>
    <phoneticPr fontId="2"/>
  </si>
  <si>
    <t>[竹田市]</t>
    <rPh sb="0" eb="2">
      <t>タケタ</t>
    </rPh>
    <rPh sb="2" eb="3">
      <t>シ</t>
    </rPh>
    <phoneticPr fontId="2"/>
  </si>
  <si>
    <t>[豊後高田市]</t>
    <rPh sb="0" eb="2">
      <t>ブンゴ</t>
    </rPh>
    <rPh sb="2" eb="4">
      <t>タカタ</t>
    </rPh>
    <rPh sb="4" eb="5">
      <t>シ</t>
    </rPh>
    <phoneticPr fontId="2"/>
  </si>
  <si>
    <t>[宇佐市]</t>
    <rPh sb="0" eb="2">
      <t>ウサ</t>
    </rPh>
    <rPh sb="2" eb="3">
      <t>シ</t>
    </rPh>
    <phoneticPr fontId="2"/>
  </si>
  <si>
    <t>[豊後大野市]</t>
    <rPh sb="0" eb="2">
      <t>ブンゴ</t>
    </rPh>
    <rPh sb="2" eb="4">
      <t>オオノ</t>
    </rPh>
    <rPh sb="4" eb="5">
      <t>シ</t>
    </rPh>
    <phoneticPr fontId="2"/>
  </si>
  <si>
    <t>[由布市]</t>
    <rPh sb="0" eb="2">
      <t>ユフ</t>
    </rPh>
    <rPh sb="2" eb="3">
      <t>シ</t>
    </rPh>
    <phoneticPr fontId="2"/>
  </si>
  <si>
    <t>[国東市]</t>
    <rPh sb="0" eb="2">
      <t>クニサキ</t>
    </rPh>
    <rPh sb="2" eb="3">
      <t>シ</t>
    </rPh>
    <phoneticPr fontId="2"/>
  </si>
  <si>
    <t>[姫島村]</t>
    <rPh sb="0" eb="3">
      <t>ヒメシマムラ</t>
    </rPh>
    <phoneticPr fontId="2"/>
  </si>
  <si>
    <t>[日出町]</t>
    <rPh sb="0" eb="3">
      <t>ヒジマチ</t>
    </rPh>
    <phoneticPr fontId="2"/>
  </si>
  <si>
    <t>[九重町]</t>
    <rPh sb="0" eb="3">
      <t>ココノエマチ</t>
    </rPh>
    <phoneticPr fontId="2"/>
  </si>
  <si>
    <t>[玖珠町]</t>
    <rPh sb="0" eb="3">
      <t>クスマチ</t>
    </rPh>
    <phoneticPr fontId="2"/>
  </si>
  <si>
    <t>[杵築市]</t>
    <rPh sb="1" eb="2">
      <t>キツキ</t>
    </rPh>
    <rPh sb="2" eb="3">
      <t>シ</t>
    </rPh>
    <phoneticPr fontId="2"/>
  </si>
  <si>
    <t>令和3年10月1日現在</t>
    <rPh sb="0" eb="2">
      <t>レイワ</t>
    </rPh>
    <rPh sb="3" eb="11">
      <t>ネン10ガツ1ニチゲンザイ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</si>
</sst>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\-#,##0;@"/>
    <numFmt numFmtId="177" formatCode="m&quot;月&quot;"/>
    <numFmt numFmtId="178" formatCode="&quot;第&quot;0&quot;位&quot;"/>
    <numFmt numFmtId="179" formatCode="#,##0;[Red]\-#,##0;&quot; &quot;;@"/>
    <numFmt numFmtId="180" formatCode="0.0%"/>
    <numFmt numFmtId="181" formatCode="#,##0;[Red]\-#,##0;&quot;-&quot;;@"/>
  </numFmts>
  <fonts count="23" x14ac:knownFonts="1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  <font>
      <b/>
      <sz val="7.5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611">
    <xf numFmtId="0" fontId="0" fillId="0" borderId="0" xfId="0">
      <alignment vertical="center"/>
    </xf>
    <xf numFmtId="0" fontId="1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>
      <alignment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5" fillId="3" borderId="17" xfId="0" applyFont="1" applyFill="1" applyBorder="1" applyAlignment="1">
      <alignment horizontal="distributed" vertical="center" justifyLastLine="1"/>
    </xf>
    <xf numFmtId="176" fontId="5" fillId="3" borderId="18" xfId="0" applyNumberFormat="1" applyFont="1" applyFill="1" applyBorder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22" xfId="0" applyNumberFormat="1" applyFont="1" applyFill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176" fontId="5" fillId="0" borderId="24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5" fillId="0" borderId="29" xfId="0" applyFont="1" applyBorder="1" applyAlignment="1">
      <alignment horizontal="distributed" vertical="center" justifyLastLine="1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0" fontId="5" fillId="0" borderId="35" xfId="0" applyFont="1" applyBorder="1" applyAlignment="1">
      <alignment horizontal="distributed" vertical="center" justifyLastLine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distributed" vertical="center" justifyLastLine="1"/>
    </xf>
    <xf numFmtId="0" fontId="10" fillId="0" borderId="0" xfId="0" applyFont="1">
      <alignment vertical="center"/>
    </xf>
    <xf numFmtId="0" fontId="10" fillId="2" borderId="4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3" borderId="43" xfId="0" applyFont="1" applyFill="1" applyBorder="1" applyAlignment="1">
      <alignment horizontal="distributed" vertical="center" justifyLastLine="1"/>
    </xf>
    <xf numFmtId="0" fontId="10" fillId="3" borderId="11" xfId="0" applyFont="1" applyFill="1" applyBorder="1" applyAlignment="1">
      <alignment horizontal="distributed" vertical="center" justifyLastLine="1"/>
    </xf>
    <xf numFmtId="0" fontId="10" fillId="3" borderId="44" xfId="0" applyFont="1" applyFill="1" applyBorder="1" applyAlignment="1">
      <alignment horizontal="distributed" vertical="center" justifyLastLine="1"/>
    </xf>
    <xf numFmtId="0" fontId="10" fillId="3" borderId="17" xfId="0" applyFont="1" applyFill="1" applyBorder="1" applyAlignment="1">
      <alignment horizontal="distributed" vertical="center" justifyLastLine="1"/>
    </xf>
    <xf numFmtId="176" fontId="10" fillId="3" borderId="27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176" fontId="10" fillId="3" borderId="25" xfId="0" applyNumberFormat="1" applyFont="1" applyFill="1" applyBorder="1">
      <alignment vertical="center"/>
    </xf>
    <xf numFmtId="176" fontId="10" fillId="3" borderId="28" xfId="0" applyNumberFormat="1" applyFont="1" applyFill="1" applyBorder="1">
      <alignment vertical="center"/>
    </xf>
    <xf numFmtId="0" fontId="10" fillId="0" borderId="35" xfId="0" applyFont="1" applyBorder="1" applyAlignment="1">
      <alignment horizontal="distributed" vertical="center" justifyLastLine="1"/>
    </xf>
    <xf numFmtId="176" fontId="10" fillId="0" borderId="39" xfId="0" applyNumberFormat="1" applyFont="1" applyBorder="1">
      <alignment vertical="center"/>
    </xf>
    <xf numFmtId="176" fontId="10" fillId="0" borderId="36" xfId="0" applyNumberFormat="1" applyFont="1" applyBorder="1">
      <alignment vertical="center"/>
    </xf>
    <xf numFmtId="176" fontId="10" fillId="0" borderId="37" xfId="0" applyNumberFormat="1" applyFont="1" applyBorder="1">
      <alignment vertical="center"/>
    </xf>
    <xf numFmtId="176" fontId="10" fillId="3" borderId="39" xfId="0" applyNumberFormat="1" applyFont="1" applyFill="1" applyBorder="1">
      <alignment vertical="center"/>
    </xf>
    <xf numFmtId="176" fontId="10" fillId="3" borderId="36" xfId="0" applyNumberFormat="1" applyFont="1" applyFill="1" applyBorder="1">
      <alignment vertical="center"/>
    </xf>
    <xf numFmtId="176" fontId="10" fillId="3" borderId="40" xfId="0" applyNumberFormat="1" applyFont="1" applyFill="1" applyBorder="1">
      <alignment vertical="center"/>
    </xf>
    <xf numFmtId="0" fontId="10" fillId="0" borderId="23" xfId="0" applyFont="1" applyBorder="1" applyAlignment="1">
      <alignment horizontal="distributed" vertical="center" justifyLastLine="1"/>
    </xf>
    <xf numFmtId="176" fontId="10" fillId="0" borderId="27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distributed" vertical="center" justifyLastLine="1"/>
    </xf>
    <xf numFmtId="176" fontId="10" fillId="0" borderId="33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176" fontId="10" fillId="0" borderId="31" xfId="0" applyNumberFormat="1" applyFont="1" applyBorder="1">
      <alignment vertical="center"/>
    </xf>
    <xf numFmtId="176" fontId="10" fillId="3" borderId="33" xfId="0" applyNumberFormat="1" applyFont="1" applyFill="1" applyBorder="1">
      <alignment vertical="center"/>
    </xf>
    <xf numFmtId="176" fontId="10" fillId="3" borderId="30" xfId="0" applyNumberFormat="1" applyFont="1" applyFill="1" applyBorder="1">
      <alignment vertical="center"/>
    </xf>
    <xf numFmtId="176" fontId="10" fillId="3" borderId="34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10" fillId="2" borderId="27" xfId="0" applyFont="1" applyFill="1" applyBorder="1" applyAlignment="1">
      <alignment horizontal="distributed" vertical="center" justifyLastLine="1"/>
    </xf>
    <xf numFmtId="0" fontId="10" fillId="2" borderId="24" xfId="0" applyFont="1" applyFill="1" applyBorder="1" applyAlignment="1">
      <alignment horizontal="distributed" vertical="center" justifyLastLine="1"/>
    </xf>
    <xf numFmtId="0" fontId="10" fillId="2" borderId="25" xfId="0" applyFont="1" applyFill="1" applyBorder="1" applyAlignment="1">
      <alignment horizontal="distributed" vertical="center" justifyLastLine="1"/>
    </xf>
    <xf numFmtId="0" fontId="10" fillId="3" borderId="27" xfId="0" applyFont="1" applyFill="1" applyBorder="1" applyAlignment="1">
      <alignment horizontal="distributed" vertical="center" justifyLastLine="1"/>
    </xf>
    <xf numFmtId="0" fontId="10" fillId="3" borderId="24" xfId="0" applyFont="1" applyFill="1" applyBorder="1" applyAlignment="1">
      <alignment horizontal="distributed" vertical="center" justifyLastLine="1"/>
    </xf>
    <xf numFmtId="0" fontId="10" fillId="3" borderId="28" xfId="0" applyFont="1" applyFill="1" applyBorder="1" applyAlignment="1">
      <alignment horizontal="distributed" vertical="center" justifyLastLine="1"/>
    </xf>
    <xf numFmtId="0" fontId="10" fillId="3" borderId="45" xfId="0" applyFont="1" applyFill="1" applyBorder="1" applyAlignment="1">
      <alignment horizontal="distributed" vertical="center" justifyLastLine="1"/>
    </xf>
    <xf numFmtId="176" fontId="10" fillId="3" borderId="46" xfId="0" applyNumberFormat="1" applyFont="1" applyFill="1" applyBorder="1">
      <alignment vertical="center"/>
    </xf>
    <xf numFmtId="176" fontId="10" fillId="3" borderId="47" xfId="0" applyNumberFormat="1" applyFont="1" applyFill="1" applyBorder="1">
      <alignment vertical="center"/>
    </xf>
    <xf numFmtId="176" fontId="10" fillId="3" borderId="48" xfId="0" applyNumberFormat="1" applyFont="1" applyFill="1" applyBorder="1">
      <alignment vertical="center"/>
    </xf>
    <xf numFmtId="176" fontId="10" fillId="3" borderId="49" xfId="0" applyNumberFormat="1" applyFont="1" applyFill="1" applyBorder="1">
      <alignment vertical="center"/>
    </xf>
    <xf numFmtId="0" fontId="10" fillId="3" borderId="50" xfId="0" applyFont="1" applyFill="1" applyBorder="1" applyAlignment="1">
      <alignment horizontal="distributed" vertical="center" justifyLastLine="1"/>
    </xf>
    <xf numFmtId="0" fontId="10" fillId="0" borderId="23" xfId="0" applyFont="1" applyBorder="1" applyAlignment="1">
      <alignment vertical="center" shrinkToFit="1"/>
    </xf>
    <xf numFmtId="0" fontId="12" fillId="0" borderId="0" xfId="0" applyFont="1" applyAlignment="1">
      <alignment horizontal="distributed" vertical="center" justifyLastLine="1"/>
    </xf>
    <xf numFmtId="0" fontId="11" fillId="0" borderId="0" xfId="0" applyFont="1">
      <alignment vertical="center"/>
    </xf>
    <xf numFmtId="0" fontId="11" fillId="2" borderId="43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1" fillId="2" borderId="12" xfId="0" applyFont="1" applyFill="1" applyBorder="1" applyAlignment="1">
      <alignment horizontal="distributed" vertical="center" justifyLastLine="1"/>
    </xf>
    <xf numFmtId="0" fontId="11" fillId="3" borderId="17" xfId="0" applyFont="1" applyFill="1" applyBorder="1" applyAlignment="1">
      <alignment horizontal="distributed" vertical="center" justifyLastLine="1"/>
    </xf>
    <xf numFmtId="176" fontId="11" fillId="3" borderId="55" xfId="0" applyNumberFormat="1" applyFont="1" applyFill="1" applyBorder="1">
      <alignment vertical="center"/>
    </xf>
    <xf numFmtId="176" fontId="11" fillId="3" borderId="21" xfId="0" applyNumberFormat="1" applyFont="1" applyFill="1" applyBorder="1">
      <alignment vertical="center"/>
    </xf>
    <xf numFmtId="176" fontId="11" fillId="3" borderId="18" xfId="0" applyNumberFormat="1" applyFont="1" applyFill="1" applyBorder="1">
      <alignment vertical="center"/>
    </xf>
    <xf numFmtId="176" fontId="11" fillId="3" borderId="19" xfId="0" applyNumberFormat="1" applyFont="1" applyFill="1" applyBorder="1">
      <alignment vertical="center"/>
    </xf>
    <xf numFmtId="176" fontId="11" fillId="3" borderId="22" xfId="0" applyNumberFormat="1" applyFont="1" applyFill="1" applyBorder="1">
      <alignment vertical="center"/>
    </xf>
    <xf numFmtId="0" fontId="11" fillId="0" borderId="35" xfId="0" applyFont="1" applyBorder="1" applyAlignment="1">
      <alignment horizontal="distributed" vertical="center" justifyLastLine="1"/>
    </xf>
    <xf numFmtId="176" fontId="11" fillId="0" borderId="56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36" xfId="0" applyNumberFormat="1" applyFont="1" applyBorder="1">
      <alignment vertical="center"/>
    </xf>
    <xf numFmtId="176" fontId="11" fillId="0" borderId="37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0" fontId="11" fillId="0" borderId="23" xfId="0" applyFont="1" applyBorder="1" applyAlignment="1">
      <alignment horizontal="distributed" vertical="center" justifyLastLine="1"/>
    </xf>
    <xf numFmtId="176" fontId="11" fillId="0" borderId="52" xfId="0" applyNumberFormat="1" applyFont="1" applyBorder="1">
      <alignment vertical="center"/>
    </xf>
    <xf numFmtId="176" fontId="11" fillId="0" borderId="27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176" fontId="11" fillId="0" borderId="25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0" fontId="11" fillId="0" borderId="29" xfId="0" applyFont="1" applyBorder="1" applyAlignment="1">
      <alignment horizontal="distributed" vertical="center" justifyLastLine="1"/>
    </xf>
    <xf numFmtId="176" fontId="11" fillId="0" borderId="57" xfId="0" applyNumberFormat="1" applyFont="1" applyBorder="1">
      <alignment vertical="center"/>
    </xf>
    <xf numFmtId="176" fontId="11" fillId="0" borderId="33" xfId="0" applyNumberFormat="1" applyFont="1" applyBorder="1">
      <alignment vertical="center"/>
    </xf>
    <xf numFmtId="176" fontId="11" fillId="0" borderId="30" xfId="0" applyNumberFormat="1" applyFont="1" applyBorder="1">
      <alignment vertical="center"/>
    </xf>
    <xf numFmtId="176" fontId="11" fillId="0" borderId="31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distributed" vertical="center" justifyLastLine="1"/>
    </xf>
    <xf numFmtId="0" fontId="5" fillId="2" borderId="43" xfId="0" applyFont="1" applyFill="1" applyBorder="1" applyAlignment="1">
      <alignment horizontal="distributed" vertical="center" justifyLastLine="1" shrinkToFit="1"/>
    </xf>
    <xf numFmtId="0" fontId="5" fillId="2" borderId="11" xfId="0" applyFont="1" applyFill="1" applyBorder="1" applyAlignment="1">
      <alignment horizontal="distributed" vertical="center" justifyLastLine="1" shrinkToFit="1"/>
    </xf>
    <xf numFmtId="0" fontId="5" fillId="2" borderId="66" xfId="0" applyFont="1" applyFill="1" applyBorder="1" applyAlignment="1">
      <alignment horizontal="distributed" vertical="center" justifyLastLine="1" shrinkToFit="1"/>
    </xf>
    <xf numFmtId="0" fontId="5" fillId="2" borderId="53" xfId="0" applyFont="1" applyFill="1" applyBorder="1" applyAlignment="1">
      <alignment horizontal="distributed" vertical="center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16" fillId="2" borderId="2" xfId="0" applyFont="1" applyFill="1" applyBorder="1">
      <alignment vertical="center"/>
    </xf>
    <xf numFmtId="176" fontId="16" fillId="3" borderId="30" xfId="0" applyNumberFormat="1" applyFont="1" applyFill="1" applyBorder="1">
      <alignment vertical="center"/>
    </xf>
    <xf numFmtId="0" fontId="16" fillId="2" borderId="70" xfId="0" applyFont="1" applyFill="1" applyBorder="1" applyAlignment="1">
      <alignment horizontal="distributed" vertical="center" justifyLastLine="1"/>
    </xf>
    <xf numFmtId="176" fontId="16" fillId="3" borderId="71" xfId="0" applyNumberFormat="1" applyFont="1" applyFill="1" applyBorder="1">
      <alignment vertical="center"/>
    </xf>
    <xf numFmtId="176" fontId="16" fillId="0" borderId="15" xfId="0" applyNumberFormat="1" applyFont="1" applyBorder="1">
      <alignment vertical="center"/>
    </xf>
    <xf numFmtId="176" fontId="16" fillId="0" borderId="13" xfId="0" applyNumberFormat="1" applyFont="1" applyBorder="1">
      <alignment vertical="center"/>
    </xf>
    <xf numFmtId="176" fontId="16" fillId="0" borderId="53" xfId="0" applyNumberFormat="1" applyFont="1" applyBorder="1">
      <alignment vertical="center"/>
    </xf>
    <xf numFmtId="176" fontId="16" fillId="0" borderId="16" xfId="0" applyNumberFormat="1" applyFont="1" applyBorder="1">
      <alignment vertical="center"/>
    </xf>
    <xf numFmtId="0" fontId="16" fillId="2" borderId="72" xfId="0" applyFont="1" applyFill="1" applyBorder="1" applyAlignment="1">
      <alignment horizontal="distributed" vertical="center" justifyLastLine="1"/>
    </xf>
    <xf numFmtId="176" fontId="16" fillId="3" borderId="73" xfId="0" applyNumberFormat="1" applyFont="1" applyFill="1" applyBorder="1">
      <alignment vertical="center"/>
    </xf>
    <xf numFmtId="176" fontId="16" fillId="0" borderId="74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0" fontId="16" fillId="2" borderId="78" xfId="0" applyFont="1" applyFill="1" applyBorder="1" applyAlignment="1">
      <alignment horizontal="distributed" vertical="center" justifyLastLine="1"/>
    </xf>
    <xf numFmtId="176" fontId="16" fillId="3" borderId="79" xfId="0" applyNumberFormat="1" applyFont="1" applyFill="1" applyBorder="1">
      <alignment vertical="center"/>
    </xf>
    <xf numFmtId="176" fontId="16" fillId="0" borderId="80" xfId="0" applyNumberFormat="1" applyFont="1" applyBorder="1">
      <alignment vertical="center"/>
    </xf>
    <xf numFmtId="176" fontId="16" fillId="0" borderId="81" xfId="0" applyNumberFormat="1" applyFont="1" applyBorder="1">
      <alignment vertical="center"/>
    </xf>
    <xf numFmtId="176" fontId="16" fillId="0" borderId="82" xfId="0" applyNumberFormat="1" applyFont="1" applyBorder="1">
      <alignment vertical="center"/>
    </xf>
    <xf numFmtId="176" fontId="16" fillId="0" borderId="83" xfId="0" applyNumberFormat="1" applyFont="1" applyBorder="1">
      <alignment vertical="center"/>
    </xf>
    <xf numFmtId="0" fontId="16" fillId="2" borderId="84" xfId="0" applyFont="1" applyFill="1" applyBorder="1" applyAlignment="1">
      <alignment horizontal="distributed" vertical="center" justifyLastLine="1"/>
    </xf>
    <xf numFmtId="176" fontId="16" fillId="3" borderId="85" xfId="0" applyNumberFormat="1" applyFont="1" applyFill="1" applyBorder="1">
      <alignment vertical="center"/>
    </xf>
    <xf numFmtId="176" fontId="16" fillId="0" borderId="86" xfId="0" applyNumberFormat="1" applyFont="1" applyBorder="1">
      <alignment vertical="center"/>
    </xf>
    <xf numFmtId="176" fontId="16" fillId="0" borderId="87" xfId="0" applyNumberFormat="1" applyFont="1" applyBorder="1">
      <alignment vertical="center"/>
    </xf>
    <xf numFmtId="176" fontId="16" fillId="0" borderId="88" xfId="0" applyNumberFormat="1" applyFont="1" applyBorder="1">
      <alignment vertical="center"/>
    </xf>
    <xf numFmtId="176" fontId="16" fillId="0" borderId="89" xfId="0" applyNumberFormat="1" applyFont="1" applyBorder="1">
      <alignment vertical="center"/>
    </xf>
    <xf numFmtId="0" fontId="16" fillId="2" borderId="45" xfId="0" applyFont="1" applyFill="1" applyBorder="1" applyAlignment="1">
      <alignment horizontal="distributed" vertical="center" justifyLastLine="1"/>
    </xf>
    <xf numFmtId="176" fontId="16" fillId="3" borderId="90" xfId="0" applyNumberFormat="1" applyFont="1" applyFill="1" applyBorder="1">
      <alignment vertical="center"/>
    </xf>
    <xf numFmtId="176" fontId="16" fillId="0" borderId="46" xfId="0" applyNumberFormat="1" applyFont="1" applyBorder="1">
      <alignment vertical="center"/>
    </xf>
    <xf numFmtId="176" fontId="16" fillId="0" borderId="47" xfId="0" applyNumberFormat="1" applyFont="1" applyBorder="1">
      <alignment vertical="center"/>
    </xf>
    <xf numFmtId="176" fontId="16" fillId="0" borderId="48" xfId="0" applyNumberFormat="1" applyFont="1" applyBorder="1">
      <alignment vertical="center"/>
    </xf>
    <xf numFmtId="176" fontId="16" fillId="0" borderId="49" xfId="0" applyNumberFormat="1" applyFont="1" applyBorder="1">
      <alignment vertical="center"/>
    </xf>
    <xf numFmtId="0" fontId="16" fillId="2" borderId="91" xfId="0" applyFont="1" applyFill="1" applyBorder="1">
      <alignment vertical="center"/>
    </xf>
    <xf numFmtId="0" fontId="16" fillId="3" borderId="92" xfId="0" applyFont="1" applyFill="1" applyBorder="1" applyAlignment="1">
      <alignment horizontal="distributed" vertical="center" justifyLastLine="1" shrinkToFit="1"/>
    </xf>
    <xf numFmtId="0" fontId="16" fillId="2" borderId="93" xfId="0" applyFont="1" applyFill="1" applyBorder="1" applyAlignment="1">
      <alignment horizontal="distributed" vertical="center" justifyLastLine="1" shrinkToFit="1"/>
    </xf>
    <xf numFmtId="0" fontId="16" fillId="2" borderId="94" xfId="0" applyFont="1" applyFill="1" applyBorder="1" applyAlignment="1">
      <alignment horizontal="distributed" vertical="center" justifyLastLine="1" shrinkToFit="1"/>
    </xf>
    <xf numFmtId="0" fontId="16" fillId="2" borderId="94" xfId="0" applyFont="1" applyFill="1" applyBorder="1" applyAlignment="1">
      <alignment vertical="center" shrinkToFit="1"/>
    </xf>
    <xf numFmtId="0" fontId="16" fillId="2" borderId="95" xfId="0" applyFont="1" applyFill="1" applyBorder="1" applyAlignment="1">
      <alignment horizontal="distributed" vertical="center" justifyLastLine="1" shrinkToFit="1"/>
    </xf>
    <xf numFmtId="0" fontId="16" fillId="2" borderId="96" xfId="0" applyFont="1" applyFill="1" applyBorder="1" applyAlignment="1">
      <alignment horizontal="distributed" vertical="center" justifyLastLine="1" shrinkToFit="1"/>
    </xf>
    <xf numFmtId="0" fontId="16" fillId="3" borderId="97" xfId="0" applyFont="1" applyFill="1" applyBorder="1" applyAlignment="1">
      <alignment horizontal="distributed" vertical="center" justifyLastLine="1"/>
    </xf>
    <xf numFmtId="176" fontId="16" fillId="3" borderId="98" xfId="0" applyNumberFormat="1" applyFont="1" applyFill="1" applyBorder="1">
      <alignment vertical="center"/>
    </xf>
    <xf numFmtId="176" fontId="16" fillId="3" borderId="99" xfId="0" applyNumberFormat="1" applyFont="1" applyFill="1" applyBorder="1">
      <alignment vertical="center"/>
    </xf>
    <xf numFmtId="176" fontId="16" fillId="3" borderId="100" xfId="0" applyNumberFormat="1" applyFont="1" applyFill="1" applyBorder="1">
      <alignment vertical="center"/>
    </xf>
    <xf numFmtId="176" fontId="16" fillId="3" borderId="101" xfId="0" applyNumberFormat="1" applyFont="1" applyFill="1" applyBorder="1">
      <alignment vertical="center"/>
    </xf>
    <xf numFmtId="176" fontId="16" fillId="3" borderId="102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distributed" vertical="center" justifyLastLine="1"/>
    </xf>
    <xf numFmtId="176" fontId="16" fillId="3" borderId="103" xfId="0" applyNumberFormat="1" applyFont="1" applyFill="1" applyBorder="1">
      <alignment vertical="center"/>
    </xf>
    <xf numFmtId="176" fontId="16" fillId="0" borderId="43" xfId="0" applyNumberFormat="1" applyFont="1" applyBorder="1">
      <alignment vertical="center"/>
    </xf>
    <xf numFmtId="176" fontId="16" fillId="0" borderId="11" xfId="0" applyNumberFormat="1" applyFont="1" applyBorder="1">
      <alignment vertical="center"/>
    </xf>
    <xf numFmtId="176" fontId="16" fillId="0" borderId="12" xfId="0" applyNumberFormat="1" applyFont="1" applyBorder="1">
      <alignment vertical="center"/>
    </xf>
    <xf numFmtId="176" fontId="16" fillId="0" borderId="44" xfId="0" applyNumberFormat="1" applyFont="1" applyBorder="1">
      <alignment vertical="center"/>
    </xf>
    <xf numFmtId="0" fontId="16" fillId="2" borderId="104" xfId="0" applyFont="1" applyFill="1" applyBorder="1" applyAlignment="1">
      <alignment horizontal="distributed" vertical="center" justifyLastLine="1"/>
    </xf>
    <xf numFmtId="176" fontId="16" fillId="3" borderId="105" xfId="0" applyNumberFormat="1" applyFont="1" applyFill="1" applyBorder="1">
      <alignment vertical="center"/>
    </xf>
    <xf numFmtId="176" fontId="16" fillId="0" borderId="106" xfId="0" applyNumberFormat="1" applyFont="1" applyBorder="1">
      <alignment vertical="center"/>
    </xf>
    <xf numFmtId="176" fontId="16" fillId="0" borderId="107" xfId="0" applyNumberFormat="1" applyFont="1" applyBorder="1">
      <alignment vertical="center"/>
    </xf>
    <xf numFmtId="176" fontId="16" fillId="0" borderId="108" xfId="0" applyNumberFormat="1" applyFont="1" applyBorder="1">
      <alignment vertical="center"/>
    </xf>
    <xf numFmtId="176" fontId="16" fillId="0" borderId="109" xfId="0" applyNumberFormat="1" applyFont="1" applyBorder="1">
      <alignment vertical="center"/>
    </xf>
    <xf numFmtId="0" fontId="18" fillId="3" borderId="58" xfId="0" applyFont="1" applyFill="1" applyBorder="1" applyAlignment="1">
      <alignment horizontal="distributed" vertical="center" justifyLastLine="1"/>
    </xf>
    <xf numFmtId="0" fontId="18" fillId="3" borderId="62" xfId="0" applyFont="1" applyFill="1" applyBorder="1" applyAlignment="1">
      <alignment horizontal="distributed" vertical="center" justifyLastLine="1" shrinkToFit="1"/>
    </xf>
    <xf numFmtId="0" fontId="18" fillId="3" borderId="72" xfId="0" applyFont="1" applyFill="1" applyBorder="1" applyAlignment="1">
      <alignment horizontal="distributed" vertical="center" justifyLastLine="1"/>
    </xf>
    <xf numFmtId="176" fontId="18" fillId="3" borderId="110" xfId="0" applyNumberFormat="1" applyFont="1" applyFill="1" applyBorder="1">
      <alignment vertical="center"/>
    </xf>
    <xf numFmtId="179" fontId="18" fillId="3" borderId="74" xfId="0" applyNumberFormat="1" applyFont="1" applyFill="1" applyBorder="1" applyAlignment="1">
      <alignment horizontal="distributed" vertical="center" justifyLastLine="1"/>
    </xf>
    <xf numFmtId="179" fontId="18" fillId="3" borderId="75" xfId="0" applyNumberFormat="1" applyFont="1" applyFill="1" applyBorder="1">
      <alignment vertical="center"/>
    </xf>
    <xf numFmtId="180" fontId="18" fillId="3" borderId="76" xfId="0" applyNumberFormat="1" applyFont="1" applyFill="1" applyBorder="1" applyAlignment="1">
      <alignment horizontal="right" vertical="center"/>
    </xf>
    <xf numFmtId="180" fontId="18" fillId="3" borderId="77" xfId="0" applyNumberFormat="1" applyFont="1" applyFill="1" applyBorder="1" applyAlignment="1">
      <alignment horizontal="right" vertical="center"/>
    </xf>
    <xf numFmtId="0" fontId="18" fillId="0" borderId="78" xfId="0" applyFont="1" applyBorder="1" applyAlignment="1">
      <alignment horizontal="distributed" vertical="center" justifyLastLine="1"/>
    </xf>
    <xf numFmtId="176" fontId="18" fillId="3" borderId="111" xfId="0" applyNumberFormat="1" applyFont="1" applyFill="1" applyBorder="1">
      <alignment vertical="center"/>
    </xf>
    <xf numFmtId="179" fontId="18" fillId="0" borderId="80" xfId="0" applyNumberFormat="1" applyFont="1" applyBorder="1" applyAlignment="1">
      <alignment horizontal="distributed" vertical="center" justifyLastLine="1"/>
    </xf>
    <xf numFmtId="179" fontId="18" fillId="0" borderId="81" xfId="0" applyNumberFormat="1" applyFont="1" applyBorder="1">
      <alignment vertical="center"/>
    </xf>
    <xf numFmtId="180" fontId="18" fillId="0" borderId="82" xfId="0" applyNumberFormat="1" applyFont="1" applyBorder="1" applyAlignment="1">
      <alignment horizontal="right" vertical="center"/>
    </xf>
    <xf numFmtId="180" fontId="18" fillId="0" borderId="83" xfId="0" applyNumberFormat="1" applyFont="1" applyBorder="1" applyAlignment="1">
      <alignment horizontal="right" vertical="center"/>
    </xf>
    <xf numFmtId="0" fontId="18" fillId="0" borderId="84" xfId="0" applyFont="1" applyBorder="1" applyAlignment="1">
      <alignment horizontal="distributed" vertical="center" justifyLastLine="1"/>
    </xf>
    <xf numFmtId="176" fontId="18" fillId="3" borderId="112" xfId="0" applyNumberFormat="1" applyFont="1" applyFill="1" applyBorder="1">
      <alignment vertical="center"/>
    </xf>
    <xf numFmtId="179" fontId="18" fillId="0" borderId="86" xfId="0" applyNumberFormat="1" applyFont="1" applyBorder="1" applyAlignment="1">
      <alignment horizontal="distributed" vertical="center" justifyLastLine="1"/>
    </xf>
    <xf numFmtId="179" fontId="18" fillId="0" borderId="87" xfId="0" applyNumberFormat="1" applyFont="1" applyBorder="1">
      <alignment vertical="center"/>
    </xf>
    <xf numFmtId="180" fontId="18" fillId="0" borderId="88" xfId="0" applyNumberFormat="1" applyFont="1" applyBorder="1" applyAlignment="1">
      <alignment horizontal="right" vertical="center"/>
    </xf>
    <xf numFmtId="180" fontId="18" fillId="0" borderId="89" xfId="0" applyNumberFormat="1" applyFont="1" applyBorder="1" applyAlignment="1">
      <alignment horizontal="right" vertical="center"/>
    </xf>
    <xf numFmtId="0" fontId="18" fillId="0" borderId="113" xfId="0" applyFont="1" applyBorder="1" applyAlignment="1">
      <alignment horizontal="distributed" vertical="center" justifyLastLine="1"/>
    </xf>
    <xf numFmtId="176" fontId="18" fillId="3" borderId="114" xfId="0" applyNumberFormat="1" applyFont="1" applyFill="1" applyBorder="1">
      <alignment vertical="center"/>
    </xf>
    <xf numFmtId="179" fontId="18" fillId="0" borderId="115" xfId="0" applyNumberFormat="1" applyFont="1" applyBorder="1" applyAlignment="1">
      <alignment horizontal="distributed" vertical="center" justifyLastLine="1"/>
    </xf>
    <xf numFmtId="179" fontId="18" fillId="0" borderId="116" xfId="0" applyNumberFormat="1" applyFont="1" applyBorder="1">
      <alignment vertical="center"/>
    </xf>
    <xf numFmtId="180" fontId="18" fillId="0" borderId="117" xfId="0" applyNumberFormat="1" applyFont="1" applyBorder="1" applyAlignment="1">
      <alignment horizontal="right" vertical="center"/>
    </xf>
    <xf numFmtId="180" fontId="18" fillId="0" borderId="118" xfId="0" applyNumberFormat="1" applyFont="1" applyBorder="1" applyAlignment="1">
      <alignment horizontal="right" vertical="center"/>
    </xf>
    <xf numFmtId="0" fontId="20" fillId="0" borderId="119" xfId="0" applyFont="1" applyBorder="1" applyAlignment="1">
      <alignment horizontal="distributed" vertical="center" justifyLastLine="1"/>
    </xf>
    <xf numFmtId="0" fontId="20" fillId="2" borderId="8" xfId="0" applyFont="1" applyFill="1" applyBorder="1" applyAlignment="1">
      <alignment horizontal="distributed" vertical="center" justifyLastLine="1" shrinkToFit="1"/>
    </xf>
    <xf numFmtId="0" fontId="20" fillId="2" borderId="6" xfId="0" applyFont="1" applyFill="1" applyBorder="1" applyAlignment="1">
      <alignment horizontal="distributed" vertical="center" justifyLastLine="1" shrinkToFit="1"/>
    </xf>
    <xf numFmtId="0" fontId="20" fillId="2" borderId="6" xfId="0" applyFont="1" applyFill="1" applyBorder="1" applyAlignment="1">
      <alignment vertical="center" shrinkToFit="1"/>
    </xf>
    <xf numFmtId="0" fontId="20" fillId="2" borderId="7" xfId="0" applyFont="1" applyFill="1" applyBorder="1" applyAlignment="1">
      <alignment horizontal="distributed" vertical="center" justifyLastLine="1" shrinkToFit="1"/>
    </xf>
    <xf numFmtId="0" fontId="20" fillId="3" borderId="120" xfId="0" applyFont="1" applyFill="1" applyBorder="1" applyAlignment="1">
      <alignment horizontal="distributed" vertical="center" justifyLastLine="1" shrinkToFit="1"/>
    </xf>
    <xf numFmtId="0" fontId="20" fillId="0" borderId="0" xfId="0" applyFont="1" applyAlignment="1">
      <alignment horizontal="distributed" vertical="center" justifyLastLine="1" shrinkToFit="1"/>
    </xf>
    <xf numFmtId="0" fontId="20" fillId="2" borderId="121" xfId="0" applyFont="1" applyFill="1" applyBorder="1" applyAlignment="1">
      <alignment horizontal="distributed" vertical="center" justifyLastLine="1"/>
    </xf>
    <xf numFmtId="181" fontId="5" fillId="0" borderId="74" xfId="0" applyNumberFormat="1" applyFont="1" applyBorder="1" applyAlignment="1">
      <alignment horizontal="center" vertical="center"/>
    </xf>
    <xf numFmtId="181" fontId="20" fillId="0" borderId="75" xfId="0" applyNumberFormat="1" applyFont="1" applyBorder="1">
      <alignment vertical="center"/>
    </xf>
    <xf numFmtId="181" fontId="20" fillId="0" borderId="122" xfId="0" applyNumberFormat="1" applyFont="1" applyBorder="1">
      <alignment vertical="center"/>
    </xf>
    <xf numFmtId="176" fontId="20" fillId="3" borderId="123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0" fillId="2" borderId="124" xfId="0" applyFont="1" applyFill="1" applyBorder="1" applyAlignment="1">
      <alignment horizontal="distributed" vertical="center" justifyLastLine="1"/>
    </xf>
    <xf numFmtId="181" fontId="20" fillId="0" borderId="80" xfId="0" applyNumberFormat="1" applyFont="1" applyBorder="1">
      <alignment vertical="center"/>
    </xf>
    <xf numFmtId="181" fontId="5" fillId="0" borderId="81" xfId="0" applyNumberFormat="1" applyFont="1" applyBorder="1" applyAlignment="1">
      <alignment horizontal="center" vertical="center"/>
    </xf>
    <xf numFmtId="181" fontId="20" fillId="0" borderId="81" xfId="0" applyNumberFormat="1" applyFont="1" applyBorder="1">
      <alignment vertical="center"/>
    </xf>
    <xf numFmtId="181" fontId="20" fillId="0" borderId="125" xfId="0" applyNumberFormat="1" applyFont="1" applyBorder="1">
      <alignment vertical="center"/>
    </xf>
    <xf numFmtId="176" fontId="20" fillId="3" borderId="126" xfId="0" applyNumberFormat="1" applyFont="1" applyFill="1" applyBorder="1">
      <alignment vertical="center"/>
    </xf>
    <xf numFmtId="0" fontId="20" fillId="2" borderId="84" xfId="0" applyFont="1" applyFill="1" applyBorder="1" applyAlignment="1">
      <alignment horizontal="distributed" vertical="center" justifyLastLine="1"/>
    </xf>
    <xf numFmtId="181" fontId="20" fillId="0" borderId="86" xfId="0" applyNumberFormat="1" applyFont="1" applyBorder="1">
      <alignment vertical="center"/>
    </xf>
    <xf numFmtId="181" fontId="20" fillId="0" borderId="87" xfId="0" applyNumberFormat="1" applyFont="1" applyBorder="1">
      <alignment vertical="center"/>
    </xf>
    <xf numFmtId="181" fontId="5" fillId="0" borderId="87" xfId="0" applyNumberFormat="1" applyFont="1" applyBorder="1" applyAlignment="1">
      <alignment horizontal="center" vertical="center"/>
    </xf>
    <xf numFmtId="181" fontId="20" fillId="0" borderId="127" xfId="0" applyNumberFormat="1" applyFont="1" applyBorder="1">
      <alignment vertical="center"/>
    </xf>
    <xf numFmtId="176" fontId="20" fillId="3" borderId="128" xfId="0" applyNumberFormat="1" applyFont="1" applyFill="1" applyBorder="1">
      <alignment vertical="center"/>
    </xf>
    <xf numFmtId="0" fontId="20" fillId="2" borderId="129" xfId="0" applyFont="1" applyFill="1" applyBorder="1" applyAlignment="1">
      <alignment horizontal="distributed" vertical="center" justifyLastLine="1"/>
    </xf>
    <xf numFmtId="181" fontId="20" fillId="0" borderId="130" xfId="0" applyNumberFormat="1" applyFont="1" applyBorder="1">
      <alignment vertical="center"/>
    </xf>
    <xf numFmtId="181" fontId="20" fillId="0" borderId="131" xfId="0" applyNumberFormat="1" applyFont="1" applyBorder="1">
      <alignment vertical="center"/>
    </xf>
    <xf numFmtId="181" fontId="5" fillId="0" borderId="131" xfId="0" applyNumberFormat="1" applyFont="1" applyBorder="1" applyAlignment="1">
      <alignment horizontal="center" vertical="center"/>
    </xf>
    <xf numFmtId="181" fontId="20" fillId="0" borderId="132" xfId="0" applyNumberFormat="1" applyFont="1" applyBorder="1">
      <alignment vertical="center"/>
    </xf>
    <xf numFmtId="176" fontId="20" fillId="3" borderId="133" xfId="0" applyNumberFormat="1" applyFont="1" applyFill="1" applyBorder="1">
      <alignment vertical="center"/>
    </xf>
    <xf numFmtId="0" fontId="20" fillId="2" borderId="134" xfId="0" applyFont="1" applyFill="1" applyBorder="1" applyAlignment="1">
      <alignment horizontal="distributed" vertical="center" justifyLastLine="1"/>
    </xf>
    <xf numFmtId="181" fontId="20" fillId="0" borderId="135" xfId="0" applyNumberFormat="1" applyFont="1" applyBorder="1">
      <alignment vertical="center"/>
    </xf>
    <xf numFmtId="181" fontId="20" fillId="0" borderId="136" xfId="0" applyNumberFormat="1" applyFont="1" applyBorder="1">
      <alignment vertical="center"/>
    </xf>
    <xf numFmtId="181" fontId="5" fillId="0" borderId="136" xfId="0" applyNumberFormat="1" applyFont="1" applyBorder="1" applyAlignment="1">
      <alignment horizontal="center" vertical="center"/>
    </xf>
    <xf numFmtId="181" fontId="20" fillId="0" borderId="137" xfId="0" applyNumberFormat="1" applyFont="1" applyBorder="1">
      <alignment vertical="center"/>
    </xf>
    <xf numFmtId="176" fontId="20" fillId="3" borderId="138" xfId="0" applyNumberFormat="1" applyFont="1" applyFill="1" applyBorder="1">
      <alignment vertical="center"/>
    </xf>
    <xf numFmtId="0" fontId="20" fillId="2" borderId="139" xfId="0" applyFont="1" applyFill="1" applyBorder="1" applyAlignment="1">
      <alignment horizontal="distributed" vertical="center" justifyLastLine="1"/>
    </xf>
    <xf numFmtId="181" fontId="20" fillId="0" borderId="140" xfId="0" applyNumberFormat="1" applyFont="1" applyBorder="1">
      <alignment vertical="center"/>
    </xf>
    <xf numFmtId="181" fontId="20" fillId="0" borderId="141" xfId="0" applyNumberFormat="1" applyFont="1" applyBorder="1">
      <alignment vertical="center"/>
    </xf>
    <xf numFmtId="181" fontId="5" fillId="0" borderId="142" xfId="0" applyNumberFormat="1" applyFont="1" applyBorder="1" applyAlignment="1">
      <alignment horizontal="center" vertical="center"/>
    </xf>
    <xf numFmtId="176" fontId="20" fillId="3" borderId="143" xfId="0" applyNumberFormat="1" applyFont="1" applyFill="1" applyBorder="1">
      <alignment vertical="center"/>
    </xf>
    <xf numFmtId="0" fontId="20" fillId="3" borderId="144" xfId="0" applyFont="1" applyFill="1" applyBorder="1" applyAlignment="1">
      <alignment horizontal="distributed" vertical="center" justifyLastLine="1"/>
    </xf>
    <xf numFmtId="176" fontId="20" fillId="3" borderId="69" xfId="0" applyNumberFormat="1" applyFont="1" applyFill="1" applyBorder="1">
      <alignment vertical="center"/>
    </xf>
    <xf numFmtId="176" fontId="20" fillId="3" borderId="145" xfId="0" applyNumberFormat="1" applyFont="1" applyFill="1" applyBorder="1">
      <alignment vertical="center"/>
    </xf>
    <xf numFmtId="176" fontId="20" fillId="3" borderId="146" xfId="0" applyNumberFormat="1" applyFont="1" applyFill="1" applyBorder="1">
      <alignment vertical="center"/>
    </xf>
    <xf numFmtId="176" fontId="20" fillId="3" borderId="147" xfId="0" applyNumberFormat="1" applyFont="1" applyFill="1" applyBorder="1">
      <alignment vertical="center"/>
    </xf>
    <xf numFmtId="0" fontId="0" fillId="0" borderId="0" xfId="0" applyBorder="1" applyAlignment="1">
      <alignment horizontal="distributed" vertical="center" justifyLastLine="1"/>
    </xf>
    <xf numFmtId="17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18" fillId="2" borderId="15" xfId="0" applyFont="1" applyFill="1" applyBorder="1" applyAlignment="1">
      <alignment horizontal="distributed" vertical="center" justifyLastLine="1" shrinkToFit="1"/>
    </xf>
    <xf numFmtId="0" fontId="18" fillId="2" borderId="13" xfId="0" applyFont="1" applyFill="1" applyBorder="1" applyAlignment="1">
      <alignment horizontal="distributed" vertical="center" justifyLastLine="1" shrinkToFit="1"/>
    </xf>
    <xf numFmtId="0" fontId="18" fillId="2" borderId="53" xfId="0" applyFont="1" applyFill="1" applyBorder="1" applyAlignment="1">
      <alignment horizontal="distributed" vertical="center" justifyLastLine="1" shrinkToFit="1"/>
    </xf>
    <xf numFmtId="0" fontId="18" fillId="2" borderId="148" xfId="0" applyFont="1" applyFill="1" applyBorder="1" applyAlignment="1">
      <alignment horizontal="distributed" vertical="center" justifyLastLine="1" shrinkToFit="1"/>
    </xf>
    <xf numFmtId="0" fontId="18" fillId="2" borderId="16" xfId="0" applyFont="1" applyFill="1" applyBorder="1" applyAlignment="1">
      <alignment horizontal="distributed" vertical="center" justifyLastLine="1" shrinkToFit="1"/>
    </xf>
    <xf numFmtId="0" fontId="18" fillId="0" borderId="72" xfId="0" applyFont="1" applyBorder="1" applyAlignment="1">
      <alignment horizontal="distributed" vertical="center" justifyLastLine="1"/>
    </xf>
    <xf numFmtId="179" fontId="18" fillId="3" borderId="110" xfId="0" applyNumberFormat="1" applyFont="1" applyFill="1" applyBorder="1">
      <alignment vertical="center"/>
    </xf>
    <xf numFmtId="179" fontId="18" fillId="0" borderId="74" xfId="0" applyNumberFormat="1" applyFont="1" applyBorder="1" applyAlignment="1">
      <alignment horizontal="distributed" vertical="center" justifyLastLine="1"/>
    </xf>
    <xf numFmtId="179" fontId="18" fillId="0" borderId="75" xfId="0" applyNumberFormat="1" applyFont="1" applyBorder="1">
      <alignment vertical="center"/>
    </xf>
    <xf numFmtId="180" fontId="18" fillId="0" borderId="76" xfId="0" applyNumberFormat="1" applyFont="1" applyBorder="1">
      <alignment vertical="center"/>
    </xf>
    <xf numFmtId="179" fontId="18" fillId="0" borderId="74" xfId="0" applyNumberFormat="1" applyFont="1" applyBorder="1" applyAlignment="1">
      <alignment vertical="center" shrinkToFit="1"/>
    </xf>
    <xf numFmtId="180" fontId="18" fillId="0" borderId="77" xfId="0" applyNumberFormat="1" applyFont="1" applyBorder="1">
      <alignment vertical="center"/>
    </xf>
    <xf numFmtId="179" fontId="18" fillId="3" borderId="111" xfId="0" applyNumberFormat="1" applyFont="1" applyFill="1" applyBorder="1">
      <alignment vertical="center"/>
    </xf>
    <xf numFmtId="180" fontId="18" fillId="0" borderId="82" xfId="0" applyNumberFormat="1" applyFont="1" applyBorder="1">
      <alignment vertical="center"/>
    </xf>
    <xf numFmtId="180" fontId="18" fillId="0" borderId="83" xfId="0" applyNumberFormat="1" applyFont="1" applyBorder="1">
      <alignment vertical="center"/>
    </xf>
    <xf numFmtId="179" fontId="18" fillId="0" borderId="80" xfId="0" applyNumberFormat="1" applyFont="1" applyBorder="1" applyAlignment="1">
      <alignment vertical="center" shrinkToFit="1"/>
    </xf>
    <xf numFmtId="0" fontId="18" fillId="0" borderId="149" xfId="0" applyFont="1" applyBorder="1" applyAlignment="1">
      <alignment horizontal="distributed" vertical="center" justifyLastLine="1"/>
    </xf>
    <xf numFmtId="179" fontId="18" fillId="3" borderId="150" xfId="0" applyNumberFormat="1" applyFont="1" applyFill="1" applyBorder="1">
      <alignment vertical="center"/>
    </xf>
    <xf numFmtId="179" fontId="18" fillId="0" borderId="151" xfId="0" applyNumberFormat="1" applyFont="1" applyBorder="1" applyAlignment="1">
      <alignment horizontal="distributed" vertical="center" justifyLastLine="1"/>
    </xf>
    <xf numFmtId="179" fontId="18" fillId="0" borderId="152" xfId="0" applyNumberFormat="1" applyFont="1" applyBorder="1">
      <alignment vertical="center"/>
    </xf>
    <xf numFmtId="180" fontId="18" fillId="0" borderId="153" xfId="0" applyNumberFormat="1" applyFont="1" applyBorder="1">
      <alignment vertical="center"/>
    </xf>
    <xf numFmtId="180" fontId="18" fillId="0" borderId="154" xfId="0" applyNumberFormat="1" applyFont="1" applyBorder="1">
      <alignment vertical="center"/>
    </xf>
    <xf numFmtId="0" fontId="18" fillId="0" borderId="155" xfId="0" applyFont="1" applyBorder="1" applyAlignment="1">
      <alignment horizontal="distributed" vertical="center" justifyLastLine="1"/>
    </xf>
    <xf numFmtId="179" fontId="18" fillId="3" borderId="156" xfId="0" applyNumberFormat="1" applyFont="1" applyFill="1" applyBorder="1">
      <alignment vertical="center"/>
    </xf>
    <xf numFmtId="179" fontId="18" fillId="0" borderId="157" xfId="0" applyNumberFormat="1" applyFont="1" applyBorder="1" applyAlignment="1">
      <alignment horizontal="distributed" vertical="center" justifyLastLine="1"/>
    </xf>
    <xf numFmtId="179" fontId="18" fillId="0" borderId="158" xfId="0" applyNumberFormat="1" applyFont="1" applyBorder="1">
      <alignment vertical="center"/>
    </xf>
    <xf numFmtId="180" fontId="18" fillId="0" borderId="159" xfId="0" applyNumberFormat="1" applyFont="1" applyBorder="1">
      <alignment vertical="center"/>
    </xf>
    <xf numFmtId="180" fontId="18" fillId="0" borderId="160" xfId="0" applyNumberFormat="1" applyFont="1" applyBorder="1">
      <alignment vertical="center"/>
    </xf>
    <xf numFmtId="179" fontId="18" fillId="3" borderId="114" xfId="0" applyNumberFormat="1" applyFont="1" applyFill="1" applyBorder="1">
      <alignment vertical="center"/>
    </xf>
    <xf numFmtId="180" fontId="18" fillId="0" borderId="117" xfId="0" applyNumberFormat="1" applyFont="1" applyBorder="1">
      <alignment vertical="center"/>
    </xf>
    <xf numFmtId="180" fontId="18" fillId="0" borderId="118" xfId="0" applyNumberFormat="1" applyFont="1" applyBorder="1">
      <alignment vertical="center"/>
    </xf>
    <xf numFmtId="179" fontId="18" fillId="0" borderId="74" xfId="0" applyNumberFormat="1" applyFont="1" applyBorder="1" applyAlignment="1">
      <alignment horizontal="distributed" vertical="center"/>
    </xf>
    <xf numFmtId="179" fontId="18" fillId="0" borderId="80" xfId="0" applyNumberFormat="1" applyFont="1" applyBorder="1" applyAlignment="1">
      <alignment horizontal="distributed" vertical="center"/>
    </xf>
    <xf numFmtId="179" fontId="18" fillId="0" borderId="151" xfId="0" applyNumberFormat="1" applyFont="1" applyBorder="1" applyAlignment="1">
      <alignment horizontal="distributed" vertical="center"/>
    </xf>
    <xf numFmtId="179" fontId="18" fillId="0" borderId="151" xfId="0" applyNumberFormat="1" applyFont="1" applyBorder="1" applyAlignment="1">
      <alignment vertical="center" shrinkToFit="1"/>
    </xf>
    <xf numFmtId="179" fontId="18" fillId="0" borderId="157" xfId="0" applyNumberFormat="1" applyFont="1" applyBorder="1" applyAlignment="1">
      <alignment horizontal="distributed" vertical="center"/>
    </xf>
    <xf numFmtId="179" fontId="18" fillId="0" borderId="115" xfId="0" applyNumberFormat="1" applyFont="1" applyBorder="1" applyAlignment="1">
      <alignment horizontal="distributed" vertical="center"/>
    </xf>
    <xf numFmtId="0" fontId="0" fillId="0" borderId="0" xfId="0" applyNumberFormat="1">
      <alignment vertical="center"/>
    </xf>
    <xf numFmtId="0" fontId="16" fillId="0" borderId="2" xfId="0" applyFont="1" applyBorder="1">
      <alignment vertical="center"/>
    </xf>
    <xf numFmtId="0" fontId="16" fillId="0" borderId="10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3" xfId="0" applyNumberFormat="1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176" fontId="16" fillId="3" borderId="24" xfId="0" applyNumberFormat="1" applyFont="1" applyFill="1" applyBorder="1">
      <alignment vertical="center"/>
    </xf>
    <xf numFmtId="0" fontId="16" fillId="0" borderId="23" xfId="0" applyFont="1" applyBorder="1" applyAlignment="1">
      <alignment horizontal="distributed" vertical="center" justifyLastLine="1"/>
    </xf>
    <xf numFmtId="176" fontId="16" fillId="0" borderId="27" xfId="0" applyNumberFormat="1" applyFont="1" applyBorder="1">
      <alignment vertical="center"/>
    </xf>
    <xf numFmtId="176" fontId="16" fillId="0" borderId="24" xfId="0" applyNumberFormat="1" applyFont="1" applyBorder="1">
      <alignment vertical="center"/>
    </xf>
    <xf numFmtId="176" fontId="16" fillId="0" borderId="25" xfId="0" applyNumberFormat="1" applyFont="1" applyBorder="1">
      <alignment vertical="center"/>
    </xf>
    <xf numFmtId="0" fontId="16" fillId="0" borderId="29" xfId="0" applyFont="1" applyBorder="1" applyAlignment="1">
      <alignment horizontal="distributed" vertical="center" justifyLastLine="1"/>
    </xf>
    <xf numFmtId="176" fontId="16" fillId="0" borderId="33" xfId="0" applyNumberFormat="1" applyFont="1" applyBorder="1">
      <alignment vertical="center"/>
    </xf>
    <xf numFmtId="176" fontId="16" fillId="0" borderId="30" xfId="0" applyNumberFormat="1" applyFont="1" applyBorder="1">
      <alignment vertical="center"/>
    </xf>
    <xf numFmtId="176" fontId="16" fillId="0" borderId="31" xfId="0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NumberFormat="1" applyFont="1">
      <alignment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176" fontId="16" fillId="3" borderId="161" xfId="0" applyNumberFormat="1" applyFont="1" applyFill="1" applyBorder="1">
      <alignment vertical="center"/>
    </xf>
    <xf numFmtId="176" fontId="16" fillId="3" borderId="28" xfId="0" applyNumberFormat="1" applyFont="1" applyFill="1" applyBorder="1">
      <alignment vertical="center"/>
    </xf>
    <xf numFmtId="176" fontId="16" fillId="3" borderId="162" xfId="0" applyNumberFormat="1" applyFont="1" applyFill="1" applyBorder="1">
      <alignment vertical="center"/>
    </xf>
    <xf numFmtId="176" fontId="16" fillId="3" borderId="34" xfId="0" applyNumberFormat="1" applyFont="1" applyFill="1" applyBorder="1">
      <alignment vertical="center"/>
    </xf>
    <xf numFmtId="38" fontId="14" fillId="0" borderId="0" xfId="1" applyFont="1" applyAlignment="1">
      <alignment vertical="center"/>
    </xf>
    <xf numFmtId="0" fontId="16" fillId="2" borderId="23" xfId="0" applyFont="1" applyFill="1" applyBorder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distributed" vertical="center" justifyLastLine="1"/>
    </xf>
    <xf numFmtId="176" fontId="16" fillId="3" borderId="46" xfId="0" applyNumberFormat="1" applyFont="1" applyFill="1" applyBorder="1">
      <alignment vertical="center"/>
    </xf>
    <xf numFmtId="176" fontId="16" fillId="3" borderId="47" xfId="0" applyNumberFormat="1" applyFont="1" applyFill="1" applyBorder="1">
      <alignment vertical="center"/>
    </xf>
    <xf numFmtId="176" fontId="16" fillId="3" borderId="48" xfId="0" applyNumberFormat="1" applyFont="1" applyFill="1" applyBorder="1">
      <alignment vertical="center"/>
    </xf>
    <xf numFmtId="0" fontId="16" fillId="2" borderId="2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176" fontId="16" fillId="0" borderId="0" xfId="0" applyNumberFormat="1" applyFont="1" applyBorder="1">
      <alignment vertical="center"/>
    </xf>
    <xf numFmtId="38" fontId="16" fillId="3" borderId="13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176" fontId="16" fillId="3" borderId="47" xfId="1" applyNumberFormat="1" applyFont="1" applyFill="1" applyBorder="1">
      <alignment vertical="center"/>
    </xf>
    <xf numFmtId="176" fontId="16" fillId="3" borderId="49" xfId="1" applyNumberFormat="1" applyFont="1" applyFill="1" applyBorder="1">
      <alignment vertical="center"/>
    </xf>
    <xf numFmtId="0" fontId="16" fillId="2" borderId="35" xfId="0" applyFont="1" applyFill="1" applyBorder="1" applyAlignment="1">
      <alignment horizontal="distributed" vertical="center" justifyLastLine="1"/>
    </xf>
    <xf numFmtId="176" fontId="16" fillId="0" borderId="39" xfId="0" applyNumberFormat="1" applyFont="1" applyBorder="1">
      <alignment vertical="center"/>
    </xf>
    <xf numFmtId="176" fontId="16" fillId="0" borderId="36" xfId="0" applyNumberFormat="1" applyFont="1" applyBorder="1">
      <alignment vertical="center"/>
    </xf>
    <xf numFmtId="176" fontId="16" fillId="0" borderId="37" xfId="0" applyNumberFormat="1" applyFont="1" applyBorder="1">
      <alignment vertical="center"/>
    </xf>
    <xf numFmtId="176" fontId="16" fillId="3" borderId="163" xfId="0" applyNumberFormat="1" applyFont="1" applyFill="1" applyBorder="1">
      <alignment vertical="center"/>
    </xf>
    <xf numFmtId="176" fontId="16" fillId="3" borderId="36" xfId="1" applyNumberFormat="1" applyFont="1" applyFill="1" applyBorder="1">
      <alignment vertical="center"/>
    </xf>
    <xf numFmtId="176" fontId="16" fillId="3" borderId="40" xfId="1" applyNumberFormat="1" applyFont="1" applyFill="1" applyBorder="1">
      <alignment vertical="center"/>
    </xf>
    <xf numFmtId="176" fontId="16" fillId="3" borderId="24" xfId="1" applyNumberFormat="1" applyFont="1" applyFill="1" applyBorder="1">
      <alignment vertical="center"/>
    </xf>
    <xf numFmtId="176" fontId="16" fillId="3" borderId="28" xfId="1" applyNumberFormat="1" applyFont="1" applyFill="1" applyBorder="1">
      <alignment vertical="center"/>
    </xf>
    <xf numFmtId="176" fontId="16" fillId="3" borderId="11" xfId="1" applyNumberFormat="1" applyFont="1" applyFill="1" applyBorder="1">
      <alignment vertical="center"/>
    </xf>
    <xf numFmtId="176" fontId="16" fillId="3" borderId="44" xfId="1" applyNumberFormat="1" applyFont="1" applyFill="1" applyBorder="1">
      <alignment vertical="center"/>
    </xf>
    <xf numFmtId="176" fontId="16" fillId="3" borderId="13" xfId="1" applyNumberFormat="1" applyFont="1" applyFill="1" applyBorder="1">
      <alignment vertical="center"/>
    </xf>
    <xf numFmtId="176" fontId="16" fillId="3" borderId="16" xfId="1" applyNumberFormat="1" applyFont="1" applyFill="1" applyBorder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3" borderId="16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176" fontId="16" fillId="3" borderId="49" xfId="0" applyNumberFormat="1" applyFont="1" applyFill="1" applyBorder="1">
      <alignment vertical="center"/>
    </xf>
    <xf numFmtId="176" fontId="16" fillId="3" borderId="11" xfId="0" applyNumberFormat="1" applyFont="1" applyFill="1" applyBorder="1">
      <alignment vertical="center"/>
    </xf>
    <xf numFmtId="176" fontId="16" fillId="3" borderId="44" xfId="0" applyNumberFormat="1" applyFont="1" applyFill="1" applyBorder="1">
      <alignment vertical="center"/>
    </xf>
    <xf numFmtId="176" fontId="16" fillId="0" borderId="164" xfId="0" applyNumberFormat="1" applyFont="1" applyBorder="1">
      <alignment vertical="center"/>
    </xf>
    <xf numFmtId="176" fontId="16" fillId="3" borderId="13" xfId="0" applyNumberFormat="1" applyFont="1" applyFill="1" applyBorder="1">
      <alignment vertical="center"/>
    </xf>
    <xf numFmtId="176" fontId="16" fillId="3" borderId="16" xfId="0" applyNumberFormat="1" applyFont="1" applyFill="1" applyBorder="1">
      <alignment vertical="center"/>
    </xf>
    <xf numFmtId="0" fontId="16" fillId="0" borderId="23" xfId="0" applyFont="1" applyBorder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3" borderId="103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176" fontId="16" fillId="0" borderId="46" xfId="0" applyNumberFormat="1" applyFont="1" applyFill="1" applyBorder="1">
      <alignment vertical="center"/>
    </xf>
    <xf numFmtId="176" fontId="16" fillId="0" borderId="47" xfId="0" applyNumberFormat="1" applyFont="1" applyFill="1" applyBorder="1">
      <alignment vertical="center"/>
    </xf>
    <xf numFmtId="176" fontId="16" fillId="0" borderId="48" xfId="0" applyNumberFormat="1" applyFont="1" applyFill="1" applyBorder="1">
      <alignment vertical="center"/>
    </xf>
    <xf numFmtId="176" fontId="16" fillId="0" borderId="27" xfId="0" applyNumberFormat="1" applyFont="1" applyFill="1" applyBorder="1">
      <alignment vertical="center"/>
    </xf>
    <xf numFmtId="176" fontId="16" fillId="0" borderId="33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1" fillId="0" borderId="0" xfId="0" applyNumberFormat="1" applyFont="1">
      <alignment vertical="center"/>
    </xf>
    <xf numFmtId="0" fontId="11" fillId="0" borderId="0" xfId="0" quotePrefix="1" applyFont="1">
      <alignment vertical="center"/>
    </xf>
    <xf numFmtId="0" fontId="20" fillId="2" borderId="167" xfId="0" applyFont="1" applyFill="1" applyBorder="1" applyAlignment="1">
      <alignment horizontal="distributed" vertical="center" justifyLastLine="1"/>
    </xf>
    <xf numFmtId="0" fontId="20" fillId="2" borderId="168" xfId="0" applyFont="1" applyFill="1" applyBorder="1" applyAlignment="1">
      <alignment horizontal="distributed" vertical="center" justifyLastLine="1"/>
    </xf>
    <xf numFmtId="0" fontId="20" fillId="2" borderId="169" xfId="0" applyFont="1" applyFill="1" applyBorder="1" applyAlignment="1">
      <alignment horizontal="distributed" vertical="center" justifyLastLine="1"/>
    </xf>
    <xf numFmtId="0" fontId="20" fillId="3" borderId="170" xfId="0" applyFont="1" applyFill="1" applyBorder="1" applyAlignment="1">
      <alignment horizontal="center" vertical="center"/>
    </xf>
    <xf numFmtId="176" fontId="20" fillId="3" borderId="171" xfId="0" applyNumberFormat="1" applyFont="1" applyFill="1" applyBorder="1">
      <alignment vertical="center"/>
    </xf>
    <xf numFmtId="176" fontId="20" fillId="3" borderId="171" xfId="0" quotePrefix="1" applyNumberFormat="1" applyFont="1" applyFill="1" applyBorder="1">
      <alignment vertical="center"/>
    </xf>
    <xf numFmtId="176" fontId="20" fillId="3" borderId="172" xfId="0" quotePrefix="1" applyNumberFormat="1" applyFont="1" applyFill="1" applyBorder="1">
      <alignment vertical="center"/>
    </xf>
    <xf numFmtId="0" fontId="20" fillId="0" borderId="170" xfId="0" applyFont="1" applyBorder="1">
      <alignment vertical="center"/>
    </xf>
    <xf numFmtId="176" fontId="20" fillId="0" borderId="171" xfId="0" applyNumberFormat="1" applyFont="1" applyBorder="1">
      <alignment vertical="center"/>
    </xf>
    <xf numFmtId="176" fontId="20" fillId="0" borderId="171" xfId="0" quotePrefix="1" applyNumberFormat="1" applyFont="1" applyBorder="1">
      <alignment vertical="center"/>
    </xf>
    <xf numFmtId="176" fontId="20" fillId="0" borderId="172" xfId="0" quotePrefix="1" applyNumberFormat="1" applyFont="1" applyBorder="1">
      <alignment vertical="center"/>
    </xf>
    <xf numFmtId="176" fontId="20" fillId="0" borderId="172" xfId="0" applyNumberFormat="1" applyFont="1" applyBorder="1">
      <alignment vertical="center"/>
    </xf>
    <xf numFmtId="0" fontId="20" fillId="4" borderId="167" xfId="0" applyFont="1" applyFill="1" applyBorder="1" applyAlignment="1">
      <alignment horizontal="distributed" vertical="center" justifyLastLine="1"/>
    </xf>
    <xf numFmtId="176" fontId="20" fillId="4" borderId="168" xfId="0" applyNumberFormat="1" applyFont="1" applyFill="1" applyBorder="1">
      <alignment vertical="center"/>
    </xf>
    <xf numFmtId="176" fontId="20" fillId="4" borderId="169" xfId="0" applyNumberFormat="1" applyFont="1" applyFill="1" applyBorder="1">
      <alignment vertical="center"/>
    </xf>
    <xf numFmtId="0" fontId="20" fillId="0" borderId="173" xfId="0" applyFont="1" applyBorder="1" applyAlignment="1">
      <alignment horizontal="distributed" vertical="center" justifyLastLine="1"/>
    </xf>
    <xf numFmtId="176" fontId="20" fillId="0" borderId="174" xfId="0" applyNumberFormat="1" applyFont="1" applyBorder="1">
      <alignment vertical="center"/>
    </xf>
    <xf numFmtId="176" fontId="20" fillId="0" borderId="174" xfId="0" quotePrefix="1" applyNumberFormat="1" applyFont="1" applyBorder="1">
      <alignment vertical="center"/>
    </xf>
    <xf numFmtId="176" fontId="20" fillId="0" borderId="175" xfId="0" quotePrefix="1" applyNumberFormat="1" applyFont="1" applyBorder="1">
      <alignment vertical="center"/>
    </xf>
    <xf numFmtId="0" fontId="20" fillId="0" borderId="176" xfId="0" applyFont="1" applyBorder="1" applyAlignment="1">
      <alignment horizontal="distributed" vertical="center" justifyLastLine="1"/>
    </xf>
    <xf numFmtId="176" fontId="20" fillId="0" borderId="177" xfId="0" applyNumberFormat="1" applyFont="1" applyBorder="1">
      <alignment vertical="center"/>
    </xf>
    <xf numFmtId="176" fontId="20" fillId="0" borderId="177" xfId="0" quotePrefix="1" applyNumberFormat="1" applyFont="1" applyBorder="1">
      <alignment vertical="center"/>
    </xf>
    <xf numFmtId="176" fontId="20" fillId="0" borderId="178" xfId="0" quotePrefix="1" applyNumberFormat="1" applyFont="1" applyBorder="1">
      <alignment vertical="center"/>
    </xf>
    <xf numFmtId="0" fontId="20" fillId="0" borderId="179" xfId="0" applyFont="1" applyBorder="1" applyAlignment="1">
      <alignment horizontal="distributed" vertical="center" justifyLastLine="1"/>
    </xf>
    <xf numFmtId="176" fontId="20" fillId="0" borderId="180" xfId="0" applyNumberFormat="1" applyFont="1" applyBorder="1">
      <alignment vertical="center"/>
    </xf>
    <xf numFmtId="176" fontId="20" fillId="0" borderId="180" xfId="0" quotePrefix="1" applyNumberFormat="1" applyFont="1" applyBorder="1">
      <alignment vertical="center"/>
    </xf>
    <xf numFmtId="176" fontId="20" fillId="0" borderId="181" xfId="0" quotePrefix="1" applyNumberFormat="1" applyFont="1" applyBorder="1">
      <alignment vertical="center"/>
    </xf>
    <xf numFmtId="0" fontId="20" fillId="0" borderId="182" xfId="0" applyFont="1" applyBorder="1" applyAlignment="1">
      <alignment horizontal="distributed" vertical="center" justifyLastLine="1"/>
    </xf>
    <xf numFmtId="176" fontId="20" fillId="0" borderId="183" xfId="0" applyNumberFormat="1" applyFont="1" applyBorder="1">
      <alignment vertical="center"/>
    </xf>
    <xf numFmtId="176" fontId="20" fillId="0" borderId="184" xfId="0" applyNumberFormat="1" applyFont="1" applyBorder="1">
      <alignment vertical="center"/>
    </xf>
    <xf numFmtId="0" fontId="20" fillId="0" borderId="170" xfId="0" applyFont="1" applyBorder="1" applyAlignment="1">
      <alignment horizontal="distributed" vertical="center" justifyLastLine="1"/>
    </xf>
    <xf numFmtId="179" fontId="20" fillId="0" borderId="171" xfId="0" applyNumberFormat="1" applyFont="1" applyBorder="1">
      <alignment vertical="center"/>
    </xf>
    <xf numFmtId="179" fontId="20" fillId="0" borderId="172" xfId="0" applyNumberFormat="1" applyFont="1" applyBorder="1">
      <alignment vertical="center"/>
    </xf>
    <xf numFmtId="179" fontId="20" fillId="0" borderId="171" xfId="0" quotePrefix="1" applyNumberFormat="1" applyFont="1" applyBorder="1">
      <alignment vertical="center"/>
    </xf>
    <xf numFmtId="179" fontId="20" fillId="0" borderId="172" xfId="0" quotePrefix="1" applyNumberFormat="1" applyFont="1" applyBorder="1">
      <alignment vertical="center"/>
    </xf>
    <xf numFmtId="0" fontId="20" fillId="0" borderId="185" xfId="0" applyFont="1" applyBorder="1" applyAlignment="1">
      <alignment horizontal="distributed" vertical="center" justifyLastLine="1"/>
    </xf>
    <xf numFmtId="179" fontId="20" fillId="0" borderId="186" xfId="0" applyNumberFormat="1" applyFont="1" applyBorder="1">
      <alignment vertical="center"/>
    </xf>
    <xf numFmtId="179" fontId="20" fillId="0" borderId="186" xfId="0" quotePrefix="1" applyNumberFormat="1" applyFont="1" applyBorder="1">
      <alignment vertical="center"/>
    </xf>
    <xf numFmtId="179" fontId="20" fillId="0" borderId="187" xfId="0" quotePrefix="1" applyNumberFormat="1" applyFont="1" applyBorder="1">
      <alignment vertical="center"/>
    </xf>
    <xf numFmtId="0" fontId="20" fillId="0" borderId="0" xfId="0" applyFont="1" applyBorder="1" applyAlignment="1">
      <alignment horizontal="distributed" vertical="center" justifyLastLine="1"/>
    </xf>
    <xf numFmtId="179" fontId="20" fillId="0" borderId="0" xfId="0" applyNumberFormat="1" applyFont="1" applyBorder="1">
      <alignment vertical="center"/>
    </xf>
    <xf numFmtId="179" fontId="20" fillId="0" borderId="0" xfId="0" quotePrefix="1" applyNumberFormat="1" applyFont="1" applyBorder="1">
      <alignment vertical="center"/>
    </xf>
    <xf numFmtId="179" fontId="20" fillId="2" borderId="168" xfId="0" applyNumberFormat="1" applyFont="1" applyFill="1" applyBorder="1" applyAlignment="1">
      <alignment horizontal="distributed" vertical="center" justifyLastLine="1"/>
    </xf>
    <xf numFmtId="179" fontId="20" fillId="2" borderId="169" xfId="0" applyNumberFormat="1" applyFont="1" applyFill="1" applyBorder="1" applyAlignment="1">
      <alignment horizontal="distributed" vertical="center" justifyLastLine="1"/>
    </xf>
    <xf numFmtId="179" fontId="20" fillId="0" borderId="183" xfId="0" applyNumberFormat="1" applyFont="1" applyBorder="1">
      <alignment vertical="center"/>
    </xf>
    <xf numFmtId="179" fontId="20" fillId="0" borderId="183" xfId="0" quotePrefix="1" applyNumberFormat="1" applyFont="1" applyBorder="1">
      <alignment vertical="center"/>
    </xf>
    <xf numFmtId="179" fontId="20" fillId="0" borderId="184" xfId="0" quotePrefix="1" applyNumberFormat="1" applyFont="1" applyBorder="1">
      <alignment vertical="center"/>
    </xf>
    <xf numFmtId="10" fontId="20" fillId="0" borderId="186" xfId="0" applyNumberFormat="1" applyFont="1" applyBorder="1">
      <alignment vertical="center"/>
    </xf>
    <xf numFmtId="10" fontId="20" fillId="0" borderId="187" xfId="0" applyNumberFormat="1" applyFont="1" applyBorder="1">
      <alignment vertical="center"/>
    </xf>
    <xf numFmtId="0" fontId="5" fillId="0" borderId="23" xfId="0" applyFont="1" applyBorder="1">
      <alignment vertical="center"/>
    </xf>
    <xf numFmtId="0" fontId="5" fillId="2" borderId="43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distributed" vertical="center" justifyLastLine="1"/>
    </xf>
    <xf numFmtId="179" fontId="5" fillId="3" borderId="47" xfId="0" applyNumberFormat="1" applyFont="1" applyFill="1" applyBorder="1">
      <alignment vertical="center"/>
    </xf>
    <xf numFmtId="10" fontId="5" fillId="3" borderId="46" xfId="0" applyNumberFormat="1" applyFont="1" applyFill="1" applyBorder="1">
      <alignment vertical="center"/>
    </xf>
    <xf numFmtId="10" fontId="5" fillId="3" borderId="47" xfId="0" applyNumberFormat="1" applyFont="1" applyFill="1" applyBorder="1">
      <alignment vertical="center"/>
    </xf>
    <xf numFmtId="10" fontId="5" fillId="3" borderId="48" xfId="0" applyNumberFormat="1" applyFont="1" applyFill="1" applyBorder="1">
      <alignment vertical="center"/>
    </xf>
    <xf numFmtId="10" fontId="5" fillId="3" borderId="189" xfId="0" applyNumberFormat="1" applyFont="1" applyFill="1" applyBorder="1">
      <alignment vertical="center"/>
    </xf>
    <xf numFmtId="179" fontId="5" fillId="3" borderId="48" xfId="0" applyNumberFormat="1" applyFont="1" applyFill="1" applyBorder="1" applyAlignment="1">
      <alignment horizontal="right" vertical="center"/>
    </xf>
    <xf numFmtId="179" fontId="5" fillId="3" borderId="49" xfId="0" applyNumberFormat="1" applyFont="1" applyFill="1" applyBorder="1" applyAlignment="1">
      <alignment horizontal="right" vertical="center"/>
    </xf>
    <xf numFmtId="179" fontId="5" fillId="0" borderId="27" xfId="0" applyNumberFormat="1" applyFont="1" applyBorder="1">
      <alignment vertical="center"/>
    </xf>
    <xf numFmtId="179" fontId="5" fillId="0" borderId="24" xfId="0" applyNumberFormat="1" applyFont="1" applyBorder="1">
      <alignment vertical="center"/>
    </xf>
    <xf numFmtId="179" fontId="5" fillId="0" borderId="25" xfId="0" applyNumberFormat="1" applyFont="1" applyBorder="1">
      <alignment vertical="center"/>
    </xf>
    <xf numFmtId="0" fontId="5" fillId="0" borderId="190" xfId="0" applyFont="1" applyBorder="1" applyAlignment="1">
      <alignment horizontal="distributed" vertical="center" justifyLastLine="1"/>
    </xf>
    <xf numFmtId="179" fontId="5" fillId="0" borderId="191" xfId="0" applyNumberFormat="1" applyFont="1" applyBorder="1">
      <alignment vertical="center"/>
    </xf>
    <xf numFmtId="179" fontId="5" fillId="0" borderId="192" xfId="0" applyNumberFormat="1" applyFont="1" applyBorder="1">
      <alignment vertical="center"/>
    </xf>
    <xf numFmtId="179" fontId="5" fillId="0" borderId="193" xfId="0" applyNumberFormat="1" applyFont="1" applyBorder="1">
      <alignment vertical="center"/>
    </xf>
    <xf numFmtId="10" fontId="5" fillId="0" borderId="191" xfId="0" applyNumberFormat="1" applyFont="1" applyFill="1" applyBorder="1">
      <alignment vertical="center"/>
    </xf>
    <xf numFmtId="0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11" fillId="0" borderId="0" xfId="0" quotePrefix="1" applyFont="1" applyAlignment="1">
      <alignment horizontal="center" vertical="center"/>
    </xf>
    <xf numFmtId="0" fontId="20" fillId="3" borderId="170" xfId="0" applyFont="1" applyFill="1" applyBorder="1">
      <alignment vertical="center"/>
    </xf>
    <xf numFmtId="176" fontId="20" fillId="0" borderId="175" xfId="0" applyNumberFormat="1" applyFont="1" applyBorder="1">
      <alignment vertical="center"/>
    </xf>
    <xf numFmtId="176" fontId="20" fillId="0" borderId="178" xfId="0" applyNumberFormat="1" applyFont="1" applyBorder="1">
      <alignment vertical="center"/>
    </xf>
    <xf numFmtId="176" fontId="20" fillId="0" borderId="186" xfId="0" applyNumberFormat="1" applyFont="1" applyBorder="1">
      <alignment vertical="center"/>
    </xf>
    <xf numFmtId="176" fontId="20" fillId="0" borderId="186" xfId="0" quotePrefix="1" applyNumberFormat="1" applyFont="1" applyBorder="1">
      <alignment vertical="center"/>
    </xf>
    <xf numFmtId="176" fontId="20" fillId="0" borderId="187" xfId="0" quotePrefix="1" applyNumberFormat="1" applyFont="1" applyBorder="1">
      <alignment vertical="center"/>
    </xf>
    <xf numFmtId="176" fontId="20" fillId="0" borderId="183" xfId="0" quotePrefix="1" applyNumberFormat="1" applyFont="1" applyBorder="1">
      <alignment vertical="center"/>
    </xf>
    <xf numFmtId="176" fontId="20" fillId="0" borderId="184" xfId="0" quotePrefix="1" applyNumberFormat="1" applyFont="1" applyBorder="1">
      <alignment vertical="center"/>
    </xf>
    <xf numFmtId="10" fontId="20" fillId="0" borderId="195" xfId="0" applyNumberFormat="1" applyFont="1" applyBorder="1">
      <alignment vertical="center"/>
    </xf>
    <xf numFmtId="0" fontId="11" fillId="0" borderId="188" xfId="0" applyFont="1" applyBorder="1">
      <alignment vertical="center"/>
    </xf>
    <xf numFmtId="10" fontId="20" fillId="0" borderId="196" xfId="0" applyNumberFormat="1" applyFont="1" applyBorder="1">
      <alignment vertical="center"/>
    </xf>
    <xf numFmtId="10" fontId="5" fillId="0" borderId="197" xfId="0" applyNumberFormat="1" applyFont="1" applyFill="1" applyBorder="1">
      <alignment vertical="center"/>
    </xf>
    <xf numFmtId="0" fontId="0" fillId="0" borderId="0" xfId="0">
      <alignment vertical="center"/>
    </xf>
    <xf numFmtId="0" fontId="22" fillId="0" borderId="180" xfId="0" quotePrefix="1" applyNumberFormat="1" applyFont="1" applyBorder="1">
      <alignment vertical="center"/>
    </xf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179" fontId="5" fillId="3" borderId="46" xfId="0" applyNumberFormat="1" applyFont="1" applyFill="1" applyBorder="1">
      <alignment vertical="center"/>
    </xf>
    <xf numFmtId="179" fontId="5" fillId="3" borderId="48" xfId="0" applyNumberFormat="1" applyFont="1" applyFill="1" applyBorder="1">
      <alignment vertical="center"/>
    </xf>
    <xf numFmtId="10" fontId="5" fillId="0" borderId="27" xfId="0" applyNumberFormat="1" applyFont="1" applyBorder="1">
      <alignment vertical="center"/>
    </xf>
    <xf numFmtId="10" fontId="5" fillId="0" borderId="24" xfId="0" applyNumberFormat="1" applyFont="1" applyBorder="1">
      <alignment vertical="center"/>
    </xf>
    <xf numFmtId="10" fontId="5" fillId="0" borderId="25" xfId="0" applyNumberFormat="1" applyFont="1" applyBorder="1">
      <alignment vertical="center"/>
    </xf>
    <xf numFmtId="10" fontId="5" fillId="0" borderId="201" xfId="0" applyNumberFormat="1" applyFont="1" applyBorder="1">
      <alignment vertical="center"/>
    </xf>
    <xf numFmtId="10" fontId="5" fillId="0" borderId="27" xfId="0" applyNumberFormat="1" applyFont="1" applyFill="1" applyBorder="1">
      <alignment vertical="center"/>
    </xf>
    <xf numFmtId="179" fontId="5" fillId="0" borderId="28" xfId="0" applyNumberFormat="1" applyFont="1" applyBorder="1">
      <alignment vertical="center"/>
    </xf>
    <xf numFmtId="10" fontId="5" fillId="0" borderId="191" xfId="0" applyNumberFormat="1" applyFont="1" applyBorder="1">
      <alignment vertical="center"/>
    </xf>
    <xf numFmtId="10" fontId="5" fillId="0" borderId="192" xfId="0" applyNumberFormat="1" applyFont="1" applyBorder="1">
      <alignment vertical="center"/>
    </xf>
    <xf numFmtId="10" fontId="5" fillId="0" borderId="193" xfId="0" applyNumberFormat="1" applyFont="1" applyBorder="1">
      <alignment vertical="center"/>
    </xf>
    <xf numFmtId="10" fontId="5" fillId="0" borderId="202" xfId="0" applyNumberFormat="1" applyFont="1" applyBorder="1">
      <alignment vertical="center"/>
    </xf>
    <xf numFmtId="179" fontId="5" fillId="0" borderId="194" xfId="0" applyNumberFormat="1" applyFont="1" applyBorder="1">
      <alignment vertical="center"/>
    </xf>
    <xf numFmtId="0" fontId="5" fillId="0" borderId="203" xfId="0" applyFont="1" applyBorder="1" applyAlignment="1">
      <alignment horizontal="distributed" vertical="center" justifyLastLine="1"/>
    </xf>
    <xf numFmtId="179" fontId="5" fillId="0" borderId="197" xfId="0" applyNumberFormat="1" applyFont="1" applyBorder="1">
      <alignment vertical="center"/>
    </xf>
    <xf numFmtId="179" fontId="5" fillId="0" borderId="198" xfId="0" applyNumberFormat="1" applyFont="1" applyBorder="1">
      <alignment vertical="center"/>
    </xf>
    <xf numFmtId="179" fontId="5" fillId="0" borderId="199" xfId="0" applyNumberFormat="1" applyFont="1" applyBorder="1">
      <alignment vertical="center"/>
    </xf>
    <xf numFmtId="10" fontId="5" fillId="0" borderId="197" xfId="0" applyNumberFormat="1" applyFont="1" applyBorder="1">
      <alignment vertical="center"/>
    </xf>
    <xf numFmtId="10" fontId="5" fillId="0" borderId="198" xfId="0" applyNumberFormat="1" applyFont="1" applyBorder="1">
      <alignment vertical="center"/>
    </xf>
    <xf numFmtId="10" fontId="5" fillId="0" borderId="199" xfId="0" applyNumberFormat="1" applyFont="1" applyBorder="1">
      <alignment vertical="center"/>
    </xf>
    <xf numFmtId="10" fontId="5" fillId="0" borderId="204" xfId="0" applyNumberFormat="1" applyFont="1" applyBorder="1">
      <alignment vertical="center"/>
    </xf>
    <xf numFmtId="179" fontId="5" fillId="0" borderId="200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16" fillId="3" borderId="12" xfId="0" applyNumberFormat="1" applyFont="1" applyFill="1" applyBorder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justifyLastLine="1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177" fontId="9" fillId="3" borderId="4" xfId="0" applyNumberFormat="1" applyFont="1" applyFill="1" applyBorder="1" applyAlignment="1">
      <alignment horizontal="distributed" vertical="center" justifyLastLine="1"/>
    </xf>
    <xf numFmtId="177" fontId="9" fillId="3" borderId="42" xfId="0" applyNumberFormat="1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10" xfId="0" applyFont="1" applyBorder="1">
      <alignment vertical="center"/>
    </xf>
    <xf numFmtId="177" fontId="9" fillId="2" borderId="41" xfId="0" applyNumberFormat="1" applyFont="1" applyFill="1" applyBorder="1" applyAlignment="1">
      <alignment horizontal="distributed" vertical="center" justifyLastLine="1"/>
    </xf>
    <xf numFmtId="0" fontId="3" fillId="0" borderId="1" xfId="0" applyFont="1" applyBorder="1" applyAlignment="1">
      <alignment horizontal="right" vertical="center"/>
    </xf>
    <xf numFmtId="0" fontId="10" fillId="0" borderId="23" xfId="0" applyFont="1" applyBorder="1">
      <alignment vertical="center"/>
    </xf>
    <xf numFmtId="177" fontId="9" fillId="2" borderId="3" xfId="0" applyNumberFormat="1" applyFont="1" applyFill="1" applyBorder="1" applyAlignment="1">
      <alignment horizontal="distributed" vertical="center" justifyLastLine="1"/>
    </xf>
    <xf numFmtId="177" fontId="9" fillId="2" borderId="4" xfId="0" applyNumberFormat="1" applyFont="1" applyFill="1" applyBorder="1" applyAlignment="1">
      <alignment horizontal="distributed" vertical="center" justifyLastLine="1"/>
    </xf>
    <xf numFmtId="177" fontId="9" fillId="2" borderId="5" xfId="0" applyNumberFormat="1" applyFont="1" applyFill="1" applyBorder="1" applyAlignment="1">
      <alignment horizontal="distributed" vertical="center" justifyLastLine="1"/>
    </xf>
    <xf numFmtId="0" fontId="12" fillId="2" borderId="15" xfId="0" applyFont="1" applyFill="1" applyBorder="1" applyAlignment="1">
      <alignment horizontal="distributed" vertical="center" justifyLastLine="1"/>
    </xf>
    <xf numFmtId="0" fontId="12" fillId="2" borderId="13" xfId="0" applyFont="1" applyFill="1" applyBorder="1" applyAlignment="1">
      <alignment horizontal="distributed" vertical="center" justifyLastLine="1"/>
    </xf>
    <xf numFmtId="0" fontId="12" fillId="2" borderId="53" xfId="0" applyFont="1" applyFill="1" applyBorder="1" applyAlignment="1">
      <alignment horizontal="distributed" vertical="center" justifyLastLine="1"/>
    </xf>
    <xf numFmtId="0" fontId="12" fillId="2" borderId="21" xfId="0" applyFont="1" applyFill="1" applyBorder="1" applyAlignment="1">
      <alignment horizontal="distributed" vertical="center" justifyLastLine="1"/>
    </xf>
    <xf numFmtId="0" fontId="12" fillId="2" borderId="43" xfId="0" applyFont="1" applyFill="1" applyBorder="1" applyAlignment="1">
      <alignment horizontal="distributed" vertical="center" justifyLastLine="1"/>
    </xf>
    <xf numFmtId="0" fontId="12" fillId="2" borderId="22" xfId="0" applyFont="1" applyFill="1" applyBorder="1" applyAlignment="1">
      <alignment horizontal="distributed" vertical="center" justifyLastLine="1"/>
    </xf>
    <xf numFmtId="0" fontId="12" fillId="2" borderId="44" xfId="0" applyFont="1" applyFill="1" applyBorder="1" applyAlignment="1">
      <alignment horizontal="distributed" vertical="center" justifyLastLine="1"/>
    </xf>
    <xf numFmtId="0" fontId="12" fillId="0" borderId="0" xfId="2" applyFont="1" applyAlignment="1">
      <alignment horizontal="left" vertical="center"/>
    </xf>
    <xf numFmtId="0" fontId="12" fillId="0" borderId="1" xfId="0" applyFont="1" applyBorder="1" applyAlignment="1">
      <alignment horizontal="right" vertical="center" justifyLastLine="1"/>
    </xf>
    <xf numFmtId="0" fontId="11" fillId="2" borderId="2" xfId="0" applyFont="1" applyFill="1" applyBorder="1">
      <alignment vertical="center"/>
    </xf>
    <xf numFmtId="0" fontId="11" fillId="2" borderId="2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51" xfId="0" applyFont="1" applyFill="1" applyBorder="1" applyAlignment="1">
      <alignment horizontal="distributed" vertical="center" wrapText="1" justifyLastLine="1"/>
    </xf>
    <xf numFmtId="0" fontId="11" fillId="2" borderId="52" xfId="0" applyFont="1" applyFill="1" applyBorder="1" applyAlignment="1">
      <alignment horizontal="distributed" vertical="center" justifyLastLine="1"/>
    </xf>
    <xf numFmtId="0" fontId="11" fillId="2" borderId="54" xfId="0" applyFont="1" applyFill="1" applyBorder="1" applyAlignment="1">
      <alignment horizontal="distributed" vertical="center" justifyLastLine="1"/>
    </xf>
    <xf numFmtId="0" fontId="12" fillId="2" borderId="41" xfId="0" applyFont="1" applyFill="1" applyBorder="1" applyAlignment="1">
      <alignment horizontal="distributed" vertical="center" justifyLastLine="1"/>
    </xf>
    <xf numFmtId="0" fontId="12" fillId="2" borderId="8" xfId="0" applyFont="1" applyFill="1" applyBorder="1" applyAlignment="1">
      <alignment horizontal="distributed" vertical="center" justifyLastLine="1"/>
    </xf>
    <xf numFmtId="0" fontId="12" fillId="2" borderId="9" xfId="0" applyFont="1" applyFill="1" applyBorder="1" applyAlignment="1">
      <alignment horizontal="distributed" vertical="center" justifyLastLine="1"/>
    </xf>
    <xf numFmtId="38" fontId="14" fillId="0" borderId="0" xfId="1" applyFont="1" applyAlignment="1">
      <alignment horizontal="left" vertical="center"/>
    </xf>
    <xf numFmtId="0" fontId="15" fillId="0" borderId="1" xfId="0" applyFont="1" applyBorder="1" applyAlignment="1">
      <alignment horizontal="right" vertical="center" justifyLastLine="1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>
      <alignment vertical="center"/>
    </xf>
    <xf numFmtId="0" fontId="5" fillId="2" borderId="58" xfId="0" applyFont="1" applyFill="1" applyBorder="1" applyAlignment="1">
      <alignment horizontal="distributed" vertical="center" justifyLastLine="1"/>
    </xf>
    <xf numFmtId="0" fontId="5" fillId="2" borderId="59" xfId="0" applyFont="1" applyFill="1" applyBorder="1" applyAlignment="1">
      <alignment horizontal="distributed" vertical="center" justifyLastLine="1"/>
    </xf>
    <xf numFmtId="0" fontId="5" fillId="2" borderId="60" xfId="0" applyFont="1" applyFill="1" applyBorder="1" applyAlignment="1">
      <alignment horizontal="distributed" vertical="center" justifyLastLine="1"/>
    </xf>
    <xf numFmtId="0" fontId="5" fillId="2" borderId="62" xfId="0" applyFont="1" applyFill="1" applyBorder="1" applyAlignment="1">
      <alignment horizontal="distributed" vertical="center" justifyLastLine="1"/>
    </xf>
    <xf numFmtId="0" fontId="5" fillId="2" borderId="63" xfId="0" applyFont="1" applyFill="1" applyBorder="1" applyAlignment="1">
      <alignment horizontal="distributed" vertical="center" justifyLastLine="1"/>
    </xf>
    <xf numFmtId="0" fontId="5" fillId="2" borderId="64" xfId="0" applyFont="1" applyFill="1" applyBorder="1" applyAlignment="1">
      <alignment horizontal="distributed" vertical="center" justifyLastLine="1"/>
    </xf>
    <xf numFmtId="0" fontId="5" fillId="2" borderId="61" xfId="0" applyFont="1" applyFill="1" applyBorder="1" applyAlignment="1">
      <alignment horizontal="distributed" vertical="center" justifyLastLine="1"/>
    </xf>
    <xf numFmtId="0" fontId="5" fillId="2" borderId="65" xfId="0" applyFont="1" applyFill="1" applyBorder="1" applyAlignment="1">
      <alignment horizontal="distributed" vertical="center" justifyLastLine="1"/>
    </xf>
    <xf numFmtId="0" fontId="14" fillId="0" borderId="0" xfId="3" applyFont="1" applyAlignment="1">
      <alignment horizontal="left" vertical="center"/>
    </xf>
    <xf numFmtId="0" fontId="17" fillId="0" borderId="1" xfId="0" applyFont="1" applyBorder="1" applyAlignment="1">
      <alignment horizontal="right" vertical="center" justifyLastLine="1"/>
    </xf>
    <xf numFmtId="0" fontId="13" fillId="0" borderId="2" xfId="0" applyFont="1" applyBorder="1">
      <alignment vertical="center"/>
    </xf>
    <xf numFmtId="0" fontId="13" fillId="0" borderId="10" xfId="0" applyFont="1" applyBorder="1">
      <alignment vertical="center"/>
    </xf>
    <xf numFmtId="178" fontId="18" fillId="2" borderId="58" xfId="0" applyNumberFormat="1" applyFont="1" applyFill="1" applyBorder="1" applyAlignment="1">
      <alignment horizontal="distributed" vertical="center" justifyLastLine="1"/>
    </xf>
    <xf numFmtId="178" fontId="18" fillId="2" borderId="59" xfId="0" applyNumberFormat="1" applyFont="1" applyFill="1" applyBorder="1" applyAlignment="1">
      <alignment horizontal="distributed" vertical="center" justifyLastLine="1"/>
    </xf>
    <xf numFmtId="178" fontId="18" fillId="2" borderId="60" xfId="0" applyNumberFormat="1" applyFont="1" applyFill="1" applyBorder="1" applyAlignment="1">
      <alignment horizontal="distributed" vertical="center" justifyLastLine="1"/>
    </xf>
    <xf numFmtId="178" fontId="18" fillId="2" borderId="61" xfId="0" applyNumberFormat="1" applyFont="1" applyFill="1" applyBorder="1" applyAlignment="1">
      <alignment horizontal="distributed" vertical="center" justifyLastLine="1"/>
    </xf>
    <xf numFmtId="0" fontId="14" fillId="0" borderId="0" xfId="4" applyFont="1" applyAlignment="1">
      <alignment horizontal="left" vertical="center"/>
    </xf>
    <xf numFmtId="0" fontId="0" fillId="0" borderId="1" xfId="0" applyFont="1" applyBorder="1" applyAlignment="1">
      <alignment horizontal="right" vertical="center" justifyLastLine="1"/>
    </xf>
    <xf numFmtId="0" fontId="14" fillId="0" borderId="0" xfId="5" applyFont="1" applyAlignment="1">
      <alignment horizontal="left" vertical="center"/>
    </xf>
    <xf numFmtId="0" fontId="16" fillId="2" borderId="8" xfId="0" applyFont="1" applyFill="1" applyBorder="1" applyAlignment="1">
      <alignment horizontal="distributed" vertical="center" justifyLastLine="1"/>
    </xf>
    <xf numFmtId="0" fontId="16" fillId="2" borderId="6" xfId="0" applyFont="1" applyFill="1" applyBorder="1" applyAlignment="1">
      <alignment horizontal="distributed" vertical="center" justifyLastLine="1"/>
    </xf>
    <xf numFmtId="0" fontId="16" fillId="2" borderId="68" xfId="0" applyFont="1" applyFill="1" applyBorder="1" applyAlignment="1">
      <alignment horizontal="distributed" vertical="center" justifyLastLine="1"/>
    </xf>
    <xf numFmtId="0" fontId="16" fillId="3" borderId="92" xfId="0" applyFont="1" applyFill="1" applyBorder="1" applyAlignment="1">
      <alignment horizontal="distributed" vertical="center" justifyLastLine="1"/>
    </xf>
    <xf numFmtId="0" fontId="16" fillId="3" borderId="94" xfId="0" applyFont="1" applyFill="1" applyBorder="1" applyAlignment="1">
      <alignment horizontal="distributed" vertical="center" justifyLastLine="1"/>
    </xf>
    <xf numFmtId="0" fontId="16" fillId="3" borderId="96" xfId="0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right" vertical="center"/>
    </xf>
    <xf numFmtId="0" fontId="16" fillId="2" borderId="3" xfId="0" applyFont="1" applyFill="1" applyBorder="1" applyAlignment="1">
      <alignment horizontal="distributed" vertical="center" justifyLastLine="1"/>
    </xf>
    <xf numFmtId="0" fontId="16" fillId="2" borderId="4" xfId="0" applyFont="1" applyFill="1" applyBorder="1" applyAlignment="1">
      <alignment horizontal="distributed" vertical="center" justifyLastLine="1"/>
    </xf>
    <xf numFmtId="0" fontId="16" fillId="2" borderId="5" xfId="0" applyFont="1" applyFill="1" applyBorder="1" applyAlignment="1">
      <alignment horizontal="distributed" vertical="center" justifyLastLine="1"/>
    </xf>
    <xf numFmtId="0" fontId="16" fillId="2" borderId="8" xfId="0" applyFont="1" applyFill="1" applyBorder="1" applyAlignment="1">
      <alignment horizontal="distributed" vertical="center"/>
    </xf>
    <xf numFmtId="0" fontId="16" fillId="2" borderId="6" xfId="0" applyFont="1" applyFill="1" applyBorder="1" applyAlignment="1">
      <alignment horizontal="distributed" vertical="center"/>
    </xf>
    <xf numFmtId="0" fontId="16" fillId="2" borderId="68" xfId="0" applyFont="1" applyFill="1" applyBorder="1" applyAlignment="1">
      <alignment horizontal="distributed" vertical="center"/>
    </xf>
    <xf numFmtId="0" fontId="21" fillId="0" borderId="1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distributed" vertical="center" justifyLastLine="1"/>
    </xf>
    <xf numFmtId="0" fontId="16" fillId="3" borderId="6" xfId="0" applyFont="1" applyFill="1" applyBorder="1" applyAlignment="1">
      <alignment horizontal="distributed" vertical="center" justifyLastLine="1"/>
    </xf>
    <xf numFmtId="0" fontId="16" fillId="3" borderId="9" xfId="0" applyFont="1" applyFill="1" applyBorder="1" applyAlignment="1">
      <alignment horizontal="distributed" vertical="center" justifyLastLine="1"/>
    </xf>
    <xf numFmtId="0" fontId="16" fillId="0" borderId="58" xfId="0" applyFont="1" applyFill="1" applyBorder="1" applyAlignment="1">
      <alignment horizontal="distributed" vertical="center" justifyLastLine="1"/>
    </xf>
    <xf numFmtId="0" fontId="16" fillId="0" borderId="59" xfId="0" applyFont="1" applyFill="1" applyBorder="1" applyAlignment="1">
      <alignment horizontal="distributed" vertical="center" justifyLastLine="1"/>
    </xf>
    <xf numFmtId="0" fontId="16" fillId="0" borderId="60" xfId="0" applyFont="1" applyFill="1" applyBorder="1" applyAlignment="1">
      <alignment horizontal="distributed" vertical="center" justifyLastLine="1"/>
    </xf>
    <xf numFmtId="0" fontId="16" fillId="0" borderId="62" xfId="0" applyFont="1" applyFill="1" applyBorder="1" applyAlignment="1">
      <alignment horizontal="distributed" vertical="center" justifyLastLine="1"/>
    </xf>
    <xf numFmtId="0" fontId="16" fillId="0" borderId="63" xfId="0" applyFont="1" applyFill="1" applyBorder="1" applyAlignment="1">
      <alignment horizontal="distributed" vertical="center" justifyLastLine="1"/>
    </xf>
    <xf numFmtId="0" fontId="16" fillId="0" borderId="64" xfId="0" applyFont="1" applyFill="1" applyBorder="1" applyAlignment="1">
      <alignment horizontal="distributed" vertical="center" justifyLastLine="1"/>
    </xf>
    <xf numFmtId="0" fontId="16" fillId="3" borderId="165" xfId="0" applyFont="1" applyFill="1" applyBorder="1" applyAlignment="1">
      <alignment horizontal="distributed" vertical="center" justifyLastLine="1"/>
    </xf>
    <xf numFmtId="0" fontId="16" fillId="3" borderId="59" xfId="0" applyFont="1" applyFill="1" applyBorder="1" applyAlignment="1">
      <alignment horizontal="distributed" vertical="center" justifyLastLine="1"/>
    </xf>
    <xf numFmtId="0" fontId="16" fillId="3" borderId="61" xfId="0" applyFont="1" applyFill="1" applyBorder="1" applyAlignment="1">
      <alignment horizontal="distributed" vertical="center" justifyLastLine="1"/>
    </xf>
    <xf numFmtId="0" fontId="16" fillId="3" borderId="166" xfId="0" applyFont="1" applyFill="1" applyBorder="1" applyAlignment="1">
      <alignment horizontal="distributed" vertical="center" justifyLastLine="1"/>
    </xf>
    <xf numFmtId="0" fontId="16" fillId="3" borderId="63" xfId="0" applyFont="1" applyFill="1" applyBorder="1" applyAlignment="1">
      <alignment horizontal="distributed" vertical="center" justifyLastLine="1"/>
    </xf>
    <xf numFmtId="0" fontId="16" fillId="3" borderId="65" xfId="0" applyFont="1" applyFill="1" applyBorder="1" applyAlignment="1">
      <alignment horizontal="distributed" vertical="center" justifyLastLine="1"/>
    </xf>
    <xf numFmtId="0" fontId="16" fillId="2" borderId="58" xfId="0" applyFont="1" applyFill="1" applyBorder="1" applyAlignment="1">
      <alignment horizontal="distributed" vertical="center" justifyLastLine="1"/>
    </xf>
    <xf numFmtId="0" fontId="16" fillId="2" borderId="59" xfId="0" applyFont="1" applyFill="1" applyBorder="1" applyAlignment="1">
      <alignment horizontal="distributed" vertical="center" justifyLastLine="1"/>
    </xf>
    <xf numFmtId="0" fontId="16" fillId="2" borderId="60" xfId="0" applyFont="1" applyFill="1" applyBorder="1" applyAlignment="1">
      <alignment horizontal="distributed" vertical="center" justifyLastLine="1"/>
    </xf>
    <xf numFmtId="0" fontId="16" fillId="2" borderId="62" xfId="0" applyFont="1" applyFill="1" applyBorder="1" applyAlignment="1">
      <alignment horizontal="distributed" vertical="center" justifyLastLine="1"/>
    </xf>
    <xf numFmtId="0" fontId="16" fillId="2" borderId="63" xfId="0" applyFont="1" applyFill="1" applyBorder="1" applyAlignment="1">
      <alignment horizontal="distributed" vertical="center" justifyLastLine="1"/>
    </xf>
    <xf numFmtId="0" fontId="16" fillId="2" borderId="64" xfId="0" applyFont="1" applyFill="1" applyBorder="1" applyAlignment="1">
      <alignment horizontal="distributed" vertical="center" justifyLastLine="1"/>
    </xf>
    <xf numFmtId="38" fontId="20" fillId="0" borderId="0" xfId="1" applyFont="1" applyAlignment="1">
      <alignment horizontal="left" vertical="center"/>
    </xf>
    <xf numFmtId="0" fontId="12" fillId="0" borderId="63" xfId="0" applyFont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68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205" xfId="0" applyFont="1" applyFill="1" applyBorder="1" applyAlignment="1">
      <alignment horizontal="center" vertical="center"/>
    </xf>
    <xf numFmtId="0" fontId="5" fillId="2" borderId="206" xfId="0" applyFont="1" applyFill="1" applyBorder="1" applyAlignment="1">
      <alignment horizontal="center" vertical="center"/>
    </xf>
    <xf numFmtId="0" fontId="5" fillId="2" borderId="188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</cellXfs>
  <cellStyles count="6">
    <cellStyle name="桁区切り" xfId="1" builtinId="6"/>
    <cellStyle name="標準" xfId="0" builtinId="0"/>
    <cellStyle name="標準_List19" xfId="2"/>
    <cellStyle name="標準_List40" xfId="4"/>
    <cellStyle name="標準_List41" xfId="3"/>
    <cellStyle name="標準_List4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zoomScaleSheetLayoutView="100" workbookViewId="0">
      <pane xSplit="1" ySplit="4" topLeftCell="B5" activePane="bottomRight" state="frozenSplit"/>
      <selection pane="topRight" activeCell="B1" sqref="B1"/>
      <selection pane="bottomLeft" activeCell="A4" sqref="A4"/>
      <selection pane="bottomRight" activeCell="E11" sqref="E11"/>
    </sheetView>
  </sheetViews>
  <sheetFormatPr defaultRowHeight="23.25" customHeight="1" x14ac:dyDescent="0.15"/>
  <cols>
    <col min="1" max="1" width="13.85546875" customWidth="1"/>
    <col min="2" max="16" width="8.7109375" customWidth="1"/>
  </cols>
  <sheetData>
    <row r="1" spans="1:16" ht="23.25" customHeight="1" x14ac:dyDescent="0.15">
      <c r="A1" s="496" t="s">
        <v>0</v>
      </c>
      <c r="B1" s="496"/>
      <c r="C1" s="496"/>
      <c r="D1" s="496"/>
      <c r="E1" s="2"/>
      <c r="F1" s="2"/>
      <c r="G1" s="2"/>
      <c r="H1" s="2"/>
      <c r="I1" s="2"/>
      <c r="J1" s="2"/>
      <c r="K1" s="2"/>
      <c r="L1" s="2"/>
      <c r="M1" s="1"/>
      <c r="N1" s="485"/>
      <c r="O1" s="485"/>
      <c r="P1" s="485"/>
    </row>
    <row r="2" spans="1:16" ht="23.2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86" t="s">
        <v>30</v>
      </c>
      <c r="L2" s="486"/>
      <c r="M2" s="486"/>
      <c r="N2" s="486"/>
      <c r="O2" s="486"/>
      <c r="P2" s="486"/>
    </row>
    <row r="3" spans="1:16" s="3" customFormat="1" ht="23.25" customHeight="1" x14ac:dyDescent="0.15">
      <c r="A3" s="487"/>
      <c r="B3" s="489" t="s">
        <v>1</v>
      </c>
      <c r="C3" s="490"/>
      <c r="D3" s="490"/>
      <c r="E3" s="490"/>
      <c r="F3" s="490"/>
      <c r="G3" s="490"/>
      <c r="H3" s="491"/>
      <c r="I3" s="492" t="s">
        <v>2</v>
      </c>
      <c r="J3" s="492"/>
      <c r="K3" s="492"/>
      <c r="L3" s="493"/>
      <c r="M3" s="494" t="s">
        <v>3</v>
      </c>
      <c r="N3" s="492"/>
      <c r="O3" s="492"/>
      <c r="P3" s="495"/>
    </row>
    <row r="4" spans="1:16" s="3" customFormat="1" ht="23.25" customHeight="1" x14ac:dyDescent="0.15">
      <c r="A4" s="488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6" t="s">
        <v>5</v>
      </c>
      <c r="J4" s="6" t="s">
        <v>6</v>
      </c>
      <c r="K4" s="6" t="s">
        <v>8</v>
      </c>
      <c r="L4" s="7" t="s">
        <v>9</v>
      </c>
      <c r="M4" s="8" t="s">
        <v>5</v>
      </c>
      <c r="N4" s="6" t="s">
        <v>6</v>
      </c>
      <c r="O4" s="6" t="s">
        <v>8</v>
      </c>
      <c r="P4" s="9" t="s">
        <v>9</v>
      </c>
    </row>
    <row r="5" spans="1:16" s="3" customFormat="1" ht="23.25" customHeight="1" thickBot="1" x14ac:dyDescent="0.2">
      <c r="A5" s="10" t="s">
        <v>11</v>
      </c>
      <c r="B5" s="11">
        <v>-10103</v>
      </c>
      <c r="C5" s="11">
        <v>7317</v>
      </c>
      <c r="D5" s="11">
        <v>15085</v>
      </c>
      <c r="E5" s="11">
        <v>-7768</v>
      </c>
      <c r="F5" s="11">
        <v>35958</v>
      </c>
      <c r="G5" s="11">
        <v>38293</v>
      </c>
      <c r="H5" s="12">
        <v>-2335</v>
      </c>
      <c r="I5" s="11">
        <v>3742</v>
      </c>
      <c r="J5" s="11">
        <v>7323</v>
      </c>
      <c r="K5" s="11">
        <v>19641</v>
      </c>
      <c r="L5" s="13">
        <v>20407</v>
      </c>
      <c r="M5" s="14">
        <v>3575</v>
      </c>
      <c r="N5" s="11">
        <v>7762</v>
      </c>
      <c r="O5" s="11">
        <v>16317</v>
      </c>
      <c r="P5" s="15">
        <v>17886</v>
      </c>
    </row>
    <row r="6" spans="1:16" s="3" customFormat="1" ht="23.25" customHeight="1" thickTop="1" x14ac:dyDescent="0.15">
      <c r="A6" s="28" t="s">
        <v>12</v>
      </c>
      <c r="B6" s="29">
        <v>-688</v>
      </c>
      <c r="C6" s="29">
        <v>3592</v>
      </c>
      <c r="D6" s="29">
        <v>4623</v>
      </c>
      <c r="E6" s="29">
        <v>-1031</v>
      </c>
      <c r="F6" s="29">
        <v>14139</v>
      </c>
      <c r="G6" s="29">
        <v>13796</v>
      </c>
      <c r="H6" s="30">
        <v>343</v>
      </c>
      <c r="I6" s="29">
        <v>1853</v>
      </c>
      <c r="J6" s="29">
        <v>2337</v>
      </c>
      <c r="K6" s="29">
        <v>7807</v>
      </c>
      <c r="L6" s="31">
        <v>7506</v>
      </c>
      <c r="M6" s="32">
        <v>1739</v>
      </c>
      <c r="N6" s="29">
        <v>2286</v>
      </c>
      <c r="O6" s="29">
        <v>6332</v>
      </c>
      <c r="P6" s="33">
        <v>6290</v>
      </c>
    </row>
    <row r="7" spans="1:16" s="3" customFormat="1" ht="23.25" customHeight="1" x14ac:dyDescent="0.15">
      <c r="A7" s="16" t="s">
        <v>13</v>
      </c>
      <c r="B7" s="17">
        <v>-1405</v>
      </c>
      <c r="C7" s="17">
        <v>673</v>
      </c>
      <c r="D7" s="17">
        <v>1618</v>
      </c>
      <c r="E7" s="17">
        <v>-945</v>
      </c>
      <c r="F7" s="17">
        <v>4825</v>
      </c>
      <c r="G7" s="17">
        <v>5285</v>
      </c>
      <c r="H7" s="18">
        <v>-460</v>
      </c>
      <c r="I7" s="17">
        <v>336</v>
      </c>
      <c r="J7" s="17">
        <v>764</v>
      </c>
      <c r="K7" s="17">
        <v>2406</v>
      </c>
      <c r="L7" s="19">
        <v>2692</v>
      </c>
      <c r="M7" s="20">
        <v>337</v>
      </c>
      <c r="N7" s="17">
        <v>854</v>
      </c>
      <c r="O7" s="17">
        <v>2419</v>
      </c>
      <c r="P7" s="21">
        <v>2593</v>
      </c>
    </row>
    <row r="8" spans="1:16" s="3" customFormat="1" ht="23.25" customHeight="1" x14ac:dyDescent="0.15">
      <c r="A8" s="16" t="s">
        <v>14</v>
      </c>
      <c r="B8" s="17">
        <v>-448</v>
      </c>
      <c r="C8" s="17">
        <v>626</v>
      </c>
      <c r="D8" s="17">
        <v>1073</v>
      </c>
      <c r="E8" s="17">
        <v>-447</v>
      </c>
      <c r="F8" s="17">
        <v>3507</v>
      </c>
      <c r="G8" s="17">
        <v>3508</v>
      </c>
      <c r="H8" s="18">
        <v>-1</v>
      </c>
      <c r="I8" s="17">
        <v>324</v>
      </c>
      <c r="J8" s="17">
        <v>524</v>
      </c>
      <c r="K8" s="17">
        <v>2200</v>
      </c>
      <c r="L8" s="19">
        <v>2147</v>
      </c>
      <c r="M8" s="20">
        <v>302</v>
      </c>
      <c r="N8" s="17">
        <v>549</v>
      </c>
      <c r="O8" s="17">
        <v>1307</v>
      </c>
      <c r="P8" s="21">
        <v>1361</v>
      </c>
    </row>
    <row r="9" spans="1:16" s="3" customFormat="1" ht="23.25" customHeight="1" x14ac:dyDescent="0.15">
      <c r="A9" s="16" t="s">
        <v>15</v>
      </c>
      <c r="B9" s="17">
        <v>-958</v>
      </c>
      <c r="C9" s="17">
        <v>410</v>
      </c>
      <c r="D9" s="17">
        <v>986</v>
      </c>
      <c r="E9" s="17">
        <v>-576</v>
      </c>
      <c r="F9" s="17">
        <v>1683</v>
      </c>
      <c r="G9" s="17">
        <v>2065</v>
      </c>
      <c r="H9" s="18">
        <v>-382</v>
      </c>
      <c r="I9" s="17">
        <v>218</v>
      </c>
      <c r="J9" s="17">
        <v>464</v>
      </c>
      <c r="K9" s="17">
        <v>931</v>
      </c>
      <c r="L9" s="19">
        <v>1092</v>
      </c>
      <c r="M9" s="20">
        <v>192</v>
      </c>
      <c r="N9" s="17">
        <v>522</v>
      </c>
      <c r="O9" s="17">
        <v>752</v>
      </c>
      <c r="P9" s="21">
        <v>973</v>
      </c>
    </row>
    <row r="10" spans="1:16" s="3" customFormat="1" ht="23.25" customHeight="1" x14ac:dyDescent="0.15">
      <c r="A10" s="16" t="s">
        <v>16</v>
      </c>
      <c r="B10" s="17">
        <v>-1138</v>
      </c>
      <c r="C10" s="17">
        <v>308</v>
      </c>
      <c r="D10" s="17">
        <v>1151</v>
      </c>
      <c r="E10" s="17">
        <v>-843</v>
      </c>
      <c r="F10" s="17">
        <v>1505</v>
      </c>
      <c r="G10" s="17">
        <v>1800</v>
      </c>
      <c r="H10" s="18">
        <v>-295</v>
      </c>
      <c r="I10" s="17">
        <v>152</v>
      </c>
      <c r="J10" s="17">
        <v>537</v>
      </c>
      <c r="K10" s="17">
        <v>841</v>
      </c>
      <c r="L10" s="19">
        <v>947</v>
      </c>
      <c r="M10" s="20">
        <v>156</v>
      </c>
      <c r="N10" s="17">
        <v>614</v>
      </c>
      <c r="O10" s="17">
        <v>664</v>
      </c>
      <c r="P10" s="21">
        <v>853</v>
      </c>
    </row>
    <row r="11" spans="1:16" s="3" customFormat="1" ht="23.25" customHeight="1" x14ac:dyDescent="0.15">
      <c r="A11" s="16" t="s">
        <v>17</v>
      </c>
      <c r="B11" s="17">
        <v>-830</v>
      </c>
      <c r="C11" s="17">
        <v>145</v>
      </c>
      <c r="D11" s="17">
        <v>578</v>
      </c>
      <c r="E11" s="17">
        <v>-433</v>
      </c>
      <c r="F11" s="17">
        <v>797</v>
      </c>
      <c r="G11" s="17">
        <v>1194</v>
      </c>
      <c r="H11" s="18">
        <v>-397</v>
      </c>
      <c r="I11" s="17">
        <v>73</v>
      </c>
      <c r="J11" s="17">
        <v>295</v>
      </c>
      <c r="K11" s="17">
        <v>438</v>
      </c>
      <c r="L11" s="19">
        <v>680</v>
      </c>
      <c r="M11" s="20">
        <v>72</v>
      </c>
      <c r="N11" s="17">
        <v>283</v>
      </c>
      <c r="O11" s="17">
        <v>359</v>
      </c>
      <c r="P11" s="21">
        <v>514</v>
      </c>
    </row>
    <row r="12" spans="1:16" s="3" customFormat="1" ht="23.25" customHeight="1" x14ac:dyDescent="0.15">
      <c r="A12" s="16" t="s">
        <v>18</v>
      </c>
      <c r="B12" s="17">
        <v>-449</v>
      </c>
      <c r="C12" s="17">
        <v>60</v>
      </c>
      <c r="D12" s="17">
        <v>321</v>
      </c>
      <c r="E12" s="17">
        <v>-261</v>
      </c>
      <c r="F12" s="17">
        <v>286</v>
      </c>
      <c r="G12" s="17">
        <v>474</v>
      </c>
      <c r="H12" s="18">
        <v>-188</v>
      </c>
      <c r="I12" s="17">
        <v>31</v>
      </c>
      <c r="J12" s="17">
        <v>133</v>
      </c>
      <c r="K12" s="17">
        <v>147</v>
      </c>
      <c r="L12" s="19">
        <v>218</v>
      </c>
      <c r="M12" s="20">
        <v>29</v>
      </c>
      <c r="N12" s="17">
        <v>188</v>
      </c>
      <c r="O12" s="17">
        <v>139</v>
      </c>
      <c r="P12" s="21">
        <v>256</v>
      </c>
    </row>
    <row r="13" spans="1:16" s="3" customFormat="1" ht="23.25" customHeight="1" x14ac:dyDescent="0.15">
      <c r="A13" s="16" t="s">
        <v>19</v>
      </c>
      <c r="B13" s="17">
        <v>-474</v>
      </c>
      <c r="C13" s="17">
        <v>78</v>
      </c>
      <c r="D13" s="17">
        <v>447</v>
      </c>
      <c r="E13" s="17">
        <v>-369</v>
      </c>
      <c r="F13" s="17">
        <v>543</v>
      </c>
      <c r="G13" s="17">
        <v>648</v>
      </c>
      <c r="H13" s="18">
        <v>-105</v>
      </c>
      <c r="I13" s="17">
        <v>45</v>
      </c>
      <c r="J13" s="17">
        <v>221</v>
      </c>
      <c r="K13" s="17">
        <v>291</v>
      </c>
      <c r="L13" s="19">
        <v>321</v>
      </c>
      <c r="M13" s="20">
        <v>33</v>
      </c>
      <c r="N13" s="17">
        <v>226</v>
      </c>
      <c r="O13" s="17">
        <v>252</v>
      </c>
      <c r="P13" s="21">
        <v>327</v>
      </c>
    </row>
    <row r="14" spans="1:16" s="3" customFormat="1" ht="23.25" customHeight="1" x14ac:dyDescent="0.15">
      <c r="A14" s="16" t="s">
        <v>20</v>
      </c>
      <c r="B14" s="17">
        <v>-177</v>
      </c>
      <c r="C14" s="17">
        <v>157</v>
      </c>
      <c r="D14" s="17">
        <v>372</v>
      </c>
      <c r="E14" s="17">
        <v>-215</v>
      </c>
      <c r="F14" s="17">
        <v>837</v>
      </c>
      <c r="G14" s="17">
        <v>799</v>
      </c>
      <c r="H14" s="18">
        <v>38</v>
      </c>
      <c r="I14" s="17">
        <v>84</v>
      </c>
      <c r="J14" s="17">
        <v>177</v>
      </c>
      <c r="K14" s="17">
        <v>443</v>
      </c>
      <c r="L14" s="19">
        <v>387</v>
      </c>
      <c r="M14" s="20">
        <v>73</v>
      </c>
      <c r="N14" s="17">
        <v>195</v>
      </c>
      <c r="O14" s="17">
        <v>394</v>
      </c>
      <c r="P14" s="21">
        <v>412</v>
      </c>
    </row>
    <row r="15" spans="1:16" s="3" customFormat="1" ht="23.25" customHeight="1" x14ac:dyDescent="0.15">
      <c r="A15" s="16" t="s">
        <v>21</v>
      </c>
      <c r="B15" s="17">
        <v>-656</v>
      </c>
      <c r="C15" s="17">
        <v>124</v>
      </c>
      <c r="D15" s="17">
        <v>473</v>
      </c>
      <c r="E15" s="17">
        <v>-349</v>
      </c>
      <c r="F15" s="17">
        <v>764</v>
      </c>
      <c r="G15" s="17">
        <v>1071</v>
      </c>
      <c r="H15" s="18">
        <v>-307</v>
      </c>
      <c r="I15" s="17">
        <v>64</v>
      </c>
      <c r="J15" s="17">
        <v>214</v>
      </c>
      <c r="K15" s="17">
        <v>434</v>
      </c>
      <c r="L15" s="19">
        <v>554</v>
      </c>
      <c r="M15" s="20">
        <v>60</v>
      </c>
      <c r="N15" s="17">
        <v>259</v>
      </c>
      <c r="O15" s="17">
        <v>330</v>
      </c>
      <c r="P15" s="21">
        <v>517</v>
      </c>
    </row>
    <row r="16" spans="1:16" s="3" customFormat="1" ht="23.25" customHeight="1" x14ac:dyDescent="0.15">
      <c r="A16" s="16" t="s">
        <v>22</v>
      </c>
      <c r="B16" s="17">
        <v>-819</v>
      </c>
      <c r="C16" s="17">
        <v>284</v>
      </c>
      <c r="D16" s="17">
        <v>913</v>
      </c>
      <c r="E16" s="17">
        <v>-629</v>
      </c>
      <c r="F16" s="17">
        <v>1525</v>
      </c>
      <c r="G16" s="17">
        <v>1715</v>
      </c>
      <c r="H16" s="18">
        <v>-190</v>
      </c>
      <c r="I16" s="17">
        <v>139</v>
      </c>
      <c r="J16" s="17">
        <v>432</v>
      </c>
      <c r="K16" s="17">
        <v>763</v>
      </c>
      <c r="L16" s="19">
        <v>835</v>
      </c>
      <c r="M16" s="20">
        <v>145</v>
      </c>
      <c r="N16" s="17">
        <v>481</v>
      </c>
      <c r="O16" s="17">
        <v>762</v>
      </c>
      <c r="P16" s="21">
        <v>880</v>
      </c>
    </row>
    <row r="17" spans="1:16" s="3" customFormat="1" ht="23.25" customHeight="1" x14ac:dyDescent="0.15">
      <c r="A17" s="16" t="s">
        <v>23</v>
      </c>
      <c r="B17" s="17">
        <v>-594</v>
      </c>
      <c r="C17" s="17">
        <v>151</v>
      </c>
      <c r="D17" s="17">
        <v>618</v>
      </c>
      <c r="E17" s="17">
        <v>-467</v>
      </c>
      <c r="F17" s="17">
        <v>1021</v>
      </c>
      <c r="G17" s="17">
        <v>1148</v>
      </c>
      <c r="H17" s="18">
        <v>-127</v>
      </c>
      <c r="I17" s="17">
        <v>79</v>
      </c>
      <c r="J17" s="17">
        <v>299</v>
      </c>
      <c r="K17" s="17">
        <v>565</v>
      </c>
      <c r="L17" s="19">
        <v>584</v>
      </c>
      <c r="M17" s="20">
        <v>72</v>
      </c>
      <c r="N17" s="17">
        <v>319</v>
      </c>
      <c r="O17" s="17">
        <v>456</v>
      </c>
      <c r="P17" s="21">
        <v>564</v>
      </c>
    </row>
    <row r="18" spans="1:16" s="3" customFormat="1" ht="23.25" customHeight="1" x14ac:dyDescent="0.15">
      <c r="A18" s="16" t="s">
        <v>24</v>
      </c>
      <c r="B18" s="17">
        <v>-327</v>
      </c>
      <c r="C18" s="17">
        <v>229</v>
      </c>
      <c r="D18" s="17">
        <v>521</v>
      </c>
      <c r="E18" s="17">
        <v>-292</v>
      </c>
      <c r="F18" s="17">
        <v>1624</v>
      </c>
      <c r="G18" s="17">
        <v>1659</v>
      </c>
      <c r="H18" s="18">
        <v>-35</v>
      </c>
      <c r="I18" s="17">
        <v>108</v>
      </c>
      <c r="J18" s="17">
        <v>238</v>
      </c>
      <c r="K18" s="17">
        <v>801</v>
      </c>
      <c r="L18" s="19">
        <v>827</v>
      </c>
      <c r="M18" s="20">
        <v>121</v>
      </c>
      <c r="N18" s="17">
        <v>283</v>
      </c>
      <c r="O18" s="17">
        <v>823</v>
      </c>
      <c r="P18" s="21">
        <v>832</v>
      </c>
    </row>
    <row r="19" spans="1:16" s="3" customFormat="1" ht="23.25" customHeight="1" x14ac:dyDescent="0.15">
      <c r="A19" s="16" t="s">
        <v>25</v>
      </c>
      <c r="B19" s="17">
        <v>-558</v>
      </c>
      <c r="C19" s="17">
        <v>113</v>
      </c>
      <c r="D19" s="17">
        <v>563</v>
      </c>
      <c r="E19" s="17">
        <v>-450</v>
      </c>
      <c r="F19" s="17">
        <v>922</v>
      </c>
      <c r="G19" s="17">
        <v>1030</v>
      </c>
      <c r="H19" s="18">
        <v>-108</v>
      </c>
      <c r="I19" s="17">
        <v>54</v>
      </c>
      <c r="J19" s="17">
        <v>290</v>
      </c>
      <c r="K19" s="17">
        <v>489</v>
      </c>
      <c r="L19" s="19">
        <v>524</v>
      </c>
      <c r="M19" s="20">
        <v>59</v>
      </c>
      <c r="N19" s="17">
        <v>273</v>
      </c>
      <c r="O19" s="17">
        <v>433</v>
      </c>
      <c r="P19" s="21">
        <v>506</v>
      </c>
    </row>
    <row r="20" spans="1:16" s="3" customFormat="1" ht="23.25" customHeight="1" x14ac:dyDescent="0.15">
      <c r="A20" s="16" t="s">
        <v>26</v>
      </c>
      <c r="B20" s="17">
        <v>-51</v>
      </c>
      <c r="C20" s="17">
        <v>8</v>
      </c>
      <c r="D20" s="17">
        <v>50</v>
      </c>
      <c r="E20" s="17">
        <v>-42</v>
      </c>
      <c r="F20" s="17">
        <v>37</v>
      </c>
      <c r="G20" s="17">
        <v>46</v>
      </c>
      <c r="H20" s="18">
        <v>-9</v>
      </c>
      <c r="I20" s="17">
        <v>1</v>
      </c>
      <c r="J20" s="17">
        <v>20</v>
      </c>
      <c r="K20" s="17">
        <v>21</v>
      </c>
      <c r="L20" s="19">
        <v>27</v>
      </c>
      <c r="M20" s="20">
        <v>7</v>
      </c>
      <c r="N20" s="17">
        <v>30</v>
      </c>
      <c r="O20" s="17">
        <v>16</v>
      </c>
      <c r="P20" s="21">
        <v>19</v>
      </c>
    </row>
    <row r="21" spans="1:16" s="3" customFormat="1" ht="23.25" customHeight="1" x14ac:dyDescent="0.15">
      <c r="A21" s="16" t="s">
        <v>27</v>
      </c>
      <c r="B21" s="17">
        <v>-67</v>
      </c>
      <c r="C21" s="17">
        <v>236</v>
      </c>
      <c r="D21" s="17">
        <v>368</v>
      </c>
      <c r="E21" s="17">
        <v>-132</v>
      </c>
      <c r="F21" s="17">
        <v>1096</v>
      </c>
      <c r="G21" s="17">
        <v>1031</v>
      </c>
      <c r="H21" s="18">
        <v>65</v>
      </c>
      <c r="I21" s="17">
        <v>113</v>
      </c>
      <c r="J21" s="17">
        <v>184</v>
      </c>
      <c r="K21" s="17">
        <v>567</v>
      </c>
      <c r="L21" s="19">
        <v>524</v>
      </c>
      <c r="M21" s="20">
        <v>123</v>
      </c>
      <c r="N21" s="17">
        <v>184</v>
      </c>
      <c r="O21" s="17">
        <v>529</v>
      </c>
      <c r="P21" s="21">
        <v>507</v>
      </c>
    </row>
    <row r="22" spans="1:16" s="3" customFormat="1" ht="23.25" customHeight="1" x14ac:dyDescent="0.15">
      <c r="A22" s="16" t="s">
        <v>28</v>
      </c>
      <c r="B22" s="17">
        <v>-191</v>
      </c>
      <c r="C22" s="17">
        <v>48</v>
      </c>
      <c r="D22" s="17">
        <v>169</v>
      </c>
      <c r="E22" s="17">
        <v>-121</v>
      </c>
      <c r="F22" s="17">
        <v>273</v>
      </c>
      <c r="G22" s="17">
        <v>343</v>
      </c>
      <c r="H22" s="18">
        <v>-70</v>
      </c>
      <c r="I22" s="17">
        <v>30</v>
      </c>
      <c r="J22" s="17">
        <v>70</v>
      </c>
      <c r="K22" s="17">
        <v>140</v>
      </c>
      <c r="L22" s="19">
        <v>160</v>
      </c>
      <c r="M22" s="20">
        <v>18</v>
      </c>
      <c r="N22" s="17">
        <v>99</v>
      </c>
      <c r="O22" s="17">
        <v>133</v>
      </c>
      <c r="P22" s="21">
        <v>183</v>
      </c>
    </row>
    <row r="23" spans="1:16" s="3" customFormat="1" ht="23.25" customHeight="1" thickBot="1" x14ac:dyDescent="0.2">
      <c r="A23" s="22" t="s">
        <v>29</v>
      </c>
      <c r="B23" s="23">
        <v>-273</v>
      </c>
      <c r="C23" s="23">
        <v>75</v>
      </c>
      <c r="D23" s="23">
        <v>241</v>
      </c>
      <c r="E23" s="23">
        <v>-166</v>
      </c>
      <c r="F23" s="23">
        <v>574</v>
      </c>
      <c r="G23" s="23">
        <v>681</v>
      </c>
      <c r="H23" s="24">
        <v>-107</v>
      </c>
      <c r="I23" s="23">
        <v>38</v>
      </c>
      <c r="J23" s="23">
        <v>124</v>
      </c>
      <c r="K23" s="23">
        <v>357</v>
      </c>
      <c r="L23" s="25">
        <v>382</v>
      </c>
      <c r="M23" s="26">
        <v>37</v>
      </c>
      <c r="N23" s="23">
        <v>117</v>
      </c>
      <c r="O23" s="23">
        <v>217</v>
      </c>
      <c r="P23" s="27">
        <v>299</v>
      </c>
    </row>
  </sheetData>
  <mergeCells count="7">
    <mergeCell ref="N1:P1"/>
    <mergeCell ref="K2:P2"/>
    <mergeCell ref="A3:A4"/>
    <mergeCell ref="B3:H3"/>
    <mergeCell ref="I3:L3"/>
    <mergeCell ref="M3:P3"/>
    <mergeCell ref="A1:D1"/>
  </mergeCells>
  <phoneticPr fontId="2"/>
  <pageMargins left="0.78740157480314965" right="0.39370078740157483" top="0.59055118110236227" bottom="0.59055118110236227" header="0.51181102362204722" footer="0.51181102362204722"/>
  <pageSetup paperSize="9" scale="9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110" zoomScaleNormal="110" workbookViewId="0">
      <selection activeCell="T13" sqref="T13"/>
    </sheetView>
  </sheetViews>
  <sheetFormatPr defaultColWidth="9.140625" defaultRowHeight="16.5" customHeight="1" x14ac:dyDescent="0.15"/>
  <cols>
    <col min="1" max="1" width="8.7109375" style="482" customWidth="1"/>
    <col min="2" max="2" width="5.42578125" style="482" customWidth="1"/>
    <col min="3" max="3" width="6.5703125" style="482" customWidth="1"/>
    <col min="4" max="5" width="4.7109375" style="482" customWidth="1"/>
    <col min="6" max="6" width="6.5703125" style="482" customWidth="1"/>
    <col min="7" max="8" width="4.7109375" style="482" customWidth="1"/>
    <col min="9" max="9" width="6.5703125" style="482" customWidth="1"/>
    <col min="10" max="11" width="4.7109375" style="482" customWidth="1"/>
    <col min="12" max="12" width="6.5703125" style="482" customWidth="1"/>
    <col min="13" max="14" width="4.7109375" style="482" customWidth="1"/>
    <col min="15" max="15" width="6.5703125" style="482" customWidth="1"/>
    <col min="16" max="17" width="4.7109375" style="482" customWidth="1"/>
    <col min="18" max="16384" width="9.140625" style="482"/>
  </cols>
  <sheetData>
    <row r="1" spans="1:17" ht="16.5" customHeight="1" x14ac:dyDescent="0.15">
      <c r="A1" s="540" t="s">
        <v>127</v>
      </c>
      <c r="B1" s="540"/>
      <c r="C1" s="540"/>
      <c r="D1" s="540"/>
      <c r="E1" s="540"/>
      <c r="F1" s="540"/>
      <c r="G1" s="540"/>
      <c r="H1" s="540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 x14ac:dyDescent="0.2">
      <c r="B2" s="111"/>
      <c r="C2" s="111"/>
      <c r="D2" s="111"/>
      <c r="E2" s="111"/>
      <c r="F2" s="111"/>
      <c r="G2" s="111"/>
      <c r="H2" s="111"/>
      <c r="I2" s="541" t="s">
        <v>32</v>
      </c>
      <c r="J2" s="541"/>
      <c r="K2" s="541"/>
      <c r="L2" s="541"/>
      <c r="M2" s="541"/>
      <c r="N2" s="541"/>
      <c r="O2" s="541"/>
      <c r="P2" s="541"/>
      <c r="Q2" s="541"/>
    </row>
    <row r="3" spans="1:17" s="3" customFormat="1" ht="16.5" customHeight="1" x14ac:dyDescent="0.15">
      <c r="A3" s="542"/>
      <c r="B3" s="177"/>
      <c r="C3" s="544">
        <v>1</v>
      </c>
      <c r="D3" s="545"/>
      <c r="E3" s="546"/>
      <c r="F3" s="544">
        <v>2</v>
      </c>
      <c r="G3" s="545"/>
      <c r="H3" s="546"/>
      <c r="I3" s="544">
        <v>3</v>
      </c>
      <c r="J3" s="545"/>
      <c r="K3" s="546"/>
      <c r="L3" s="544">
        <v>4</v>
      </c>
      <c r="M3" s="545"/>
      <c r="N3" s="546"/>
      <c r="O3" s="545">
        <v>5</v>
      </c>
      <c r="P3" s="545"/>
      <c r="Q3" s="547"/>
    </row>
    <row r="4" spans="1:17" s="117" customFormat="1" ht="16.5" customHeight="1" x14ac:dyDescent="0.15">
      <c r="A4" s="543"/>
      <c r="B4" s="178" t="s">
        <v>50</v>
      </c>
      <c r="C4" s="253" t="s">
        <v>128</v>
      </c>
      <c r="D4" s="254" t="s">
        <v>129</v>
      </c>
      <c r="E4" s="255" t="s">
        <v>130</v>
      </c>
      <c r="F4" s="253" t="s">
        <v>128</v>
      </c>
      <c r="G4" s="254" t="s">
        <v>129</v>
      </c>
      <c r="H4" s="255" t="s">
        <v>130</v>
      </c>
      <c r="I4" s="253" t="s">
        <v>128</v>
      </c>
      <c r="J4" s="254" t="s">
        <v>129</v>
      </c>
      <c r="K4" s="255" t="s">
        <v>130</v>
      </c>
      <c r="L4" s="253" t="s">
        <v>128</v>
      </c>
      <c r="M4" s="254" t="s">
        <v>129</v>
      </c>
      <c r="N4" s="255" t="s">
        <v>130</v>
      </c>
      <c r="O4" s="256" t="s">
        <v>128</v>
      </c>
      <c r="P4" s="254" t="s">
        <v>129</v>
      </c>
      <c r="Q4" s="257" t="s">
        <v>131</v>
      </c>
    </row>
    <row r="5" spans="1:17" s="3" customFormat="1" ht="16.5" customHeight="1" x14ac:dyDescent="0.15">
      <c r="A5" s="179" t="s">
        <v>11</v>
      </c>
      <c r="B5" s="180">
        <v>20853</v>
      </c>
      <c r="C5" s="181" t="s">
        <v>132</v>
      </c>
      <c r="D5" s="182">
        <v>5602</v>
      </c>
      <c r="E5" s="183">
        <v>0.26864240157291519</v>
      </c>
      <c r="F5" s="181" t="s">
        <v>133</v>
      </c>
      <c r="G5" s="182">
        <v>1646</v>
      </c>
      <c r="H5" s="183">
        <v>7.8933486788471688E-2</v>
      </c>
      <c r="I5" s="181" t="s">
        <v>134</v>
      </c>
      <c r="J5" s="182">
        <v>1576</v>
      </c>
      <c r="K5" s="183">
        <v>7.5576655637078605E-2</v>
      </c>
      <c r="L5" s="181" t="s">
        <v>135</v>
      </c>
      <c r="M5" s="182">
        <v>1353</v>
      </c>
      <c r="N5" s="183">
        <v>6.4882750683354917E-2</v>
      </c>
      <c r="O5" s="181" t="s">
        <v>136</v>
      </c>
      <c r="P5" s="182">
        <v>905</v>
      </c>
      <c r="Q5" s="184">
        <v>4.3399031314439167E-2</v>
      </c>
    </row>
    <row r="6" spans="1:17" s="3" customFormat="1" ht="16.5" customHeight="1" x14ac:dyDescent="0.15">
      <c r="A6" s="185" t="s">
        <v>12</v>
      </c>
      <c r="B6" s="186">
        <v>8567</v>
      </c>
      <c r="C6" s="187" t="s">
        <v>132</v>
      </c>
      <c r="D6" s="188">
        <v>2224</v>
      </c>
      <c r="E6" s="189">
        <v>0.25960079374343409</v>
      </c>
      <c r="F6" s="187" t="s">
        <v>134</v>
      </c>
      <c r="G6" s="188">
        <v>737</v>
      </c>
      <c r="H6" s="189">
        <v>8.6027781020193761E-2</v>
      </c>
      <c r="I6" s="187" t="s">
        <v>135</v>
      </c>
      <c r="J6" s="188">
        <v>627</v>
      </c>
      <c r="K6" s="189">
        <v>7.318781370374694E-2</v>
      </c>
      <c r="L6" s="187" t="s">
        <v>136</v>
      </c>
      <c r="M6" s="188">
        <v>503</v>
      </c>
      <c r="N6" s="189">
        <v>5.8713668728843232E-2</v>
      </c>
      <c r="O6" s="187" t="s">
        <v>133</v>
      </c>
      <c r="P6" s="188">
        <v>360</v>
      </c>
      <c r="Q6" s="190">
        <v>4.2021711217462357E-2</v>
      </c>
    </row>
    <row r="7" spans="1:17" s="3" customFormat="1" ht="16.5" customHeight="1" x14ac:dyDescent="0.15">
      <c r="A7" s="185" t="s">
        <v>13</v>
      </c>
      <c r="B7" s="186">
        <v>2956</v>
      </c>
      <c r="C7" s="187" t="s">
        <v>133</v>
      </c>
      <c r="D7" s="188">
        <v>626</v>
      </c>
      <c r="E7" s="189">
        <v>0.21177266576454667</v>
      </c>
      <c r="F7" s="187" t="s">
        <v>132</v>
      </c>
      <c r="G7" s="188">
        <v>583</v>
      </c>
      <c r="H7" s="189">
        <v>0.19722598105548039</v>
      </c>
      <c r="I7" s="187" t="s">
        <v>134</v>
      </c>
      <c r="J7" s="188">
        <v>265</v>
      </c>
      <c r="K7" s="189">
        <v>8.9648173207036538E-2</v>
      </c>
      <c r="L7" s="187" t="s">
        <v>135</v>
      </c>
      <c r="M7" s="188">
        <v>156</v>
      </c>
      <c r="N7" s="189">
        <v>5.2774018944519621E-2</v>
      </c>
      <c r="O7" s="187" t="s">
        <v>137</v>
      </c>
      <c r="P7" s="188">
        <v>120</v>
      </c>
      <c r="Q7" s="190">
        <v>4.0595399188092018E-2</v>
      </c>
    </row>
    <row r="8" spans="1:17" s="3" customFormat="1" ht="16.5" customHeight="1" x14ac:dyDescent="0.15">
      <c r="A8" s="185" t="s">
        <v>14</v>
      </c>
      <c r="B8" s="186">
        <v>2536</v>
      </c>
      <c r="C8" s="187" t="s">
        <v>132</v>
      </c>
      <c r="D8" s="188">
        <v>982</v>
      </c>
      <c r="E8" s="189">
        <v>0.38722397476340692</v>
      </c>
      <c r="F8" s="187" t="s">
        <v>134</v>
      </c>
      <c r="G8" s="188">
        <v>140</v>
      </c>
      <c r="H8" s="189">
        <v>5.5205047318611984E-2</v>
      </c>
      <c r="I8" s="187" t="s">
        <v>135</v>
      </c>
      <c r="J8" s="188">
        <v>109</v>
      </c>
      <c r="K8" s="189">
        <v>4.2981072555205051E-2</v>
      </c>
      <c r="L8" s="187" t="s">
        <v>138</v>
      </c>
      <c r="M8" s="188">
        <v>89</v>
      </c>
      <c r="N8" s="189">
        <v>3.509463722397476E-2</v>
      </c>
      <c r="O8" s="187" t="s">
        <v>137</v>
      </c>
      <c r="P8" s="188">
        <v>89</v>
      </c>
      <c r="Q8" s="190">
        <v>3.509463722397476E-2</v>
      </c>
    </row>
    <row r="9" spans="1:17" s="3" customFormat="1" ht="16.5" customHeight="1" x14ac:dyDescent="0.15">
      <c r="A9" s="185" t="s">
        <v>15</v>
      </c>
      <c r="B9" s="186">
        <v>1165</v>
      </c>
      <c r="C9" s="187" t="s">
        <v>132</v>
      </c>
      <c r="D9" s="188">
        <v>477</v>
      </c>
      <c r="E9" s="189">
        <v>0.40944206008583689</v>
      </c>
      <c r="F9" s="187" t="s">
        <v>133</v>
      </c>
      <c r="G9" s="188">
        <v>118</v>
      </c>
      <c r="H9" s="189">
        <v>0.10128755364806867</v>
      </c>
      <c r="I9" s="187" t="s">
        <v>135</v>
      </c>
      <c r="J9" s="188">
        <v>89</v>
      </c>
      <c r="K9" s="189">
        <v>7.6394849785407726E-2</v>
      </c>
      <c r="L9" s="187" t="s">
        <v>134</v>
      </c>
      <c r="M9" s="188">
        <v>62</v>
      </c>
      <c r="N9" s="189">
        <v>5.3218884120171672E-2</v>
      </c>
      <c r="O9" s="187" t="s">
        <v>137</v>
      </c>
      <c r="P9" s="188">
        <v>44</v>
      </c>
      <c r="Q9" s="190">
        <v>3.7768240343347637E-2</v>
      </c>
    </row>
    <row r="10" spans="1:17" s="3" customFormat="1" ht="16.5" customHeight="1" x14ac:dyDescent="0.15">
      <c r="A10" s="185" t="s">
        <v>16</v>
      </c>
      <c r="B10" s="186">
        <v>836</v>
      </c>
      <c r="C10" s="187" t="s">
        <v>132</v>
      </c>
      <c r="D10" s="188">
        <v>147</v>
      </c>
      <c r="E10" s="189">
        <v>0.17583732057416268</v>
      </c>
      <c r="F10" s="187" t="s">
        <v>133</v>
      </c>
      <c r="G10" s="188">
        <v>69</v>
      </c>
      <c r="H10" s="189">
        <v>8.2535885167464115E-2</v>
      </c>
      <c r="I10" s="187" t="s">
        <v>136</v>
      </c>
      <c r="J10" s="188">
        <v>57</v>
      </c>
      <c r="K10" s="189">
        <v>6.8181818181818177E-2</v>
      </c>
      <c r="L10" s="187" t="s">
        <v>134</v>
      </c>
      <c r="M10" s="188">
        <v>55</v>
      </c>
      <c r="N10" s="189">
        <v>6.5789473684210523E-2</v>
      </c>
      <c r="O10" s="187" t="s">
        <v>139</v>
      </c>
      <c r="P10" s="188">
        <v>54</v>
      </c>
      <c r="Q10" s="190">
        <v>6.4593301435406703E-2</v>
      </c>
    </row>
    <row r="11" spans="1:17" s="3" customFormat="1" ht="16.5" customHeight="1" x14ac:dyDescent="0.15">
      <c r="A11" s="185" t="s">
        <v>17</v>
      </c>
      <c r="B11" s="186">
        <v>302</v>
      </c>
      <c r="C11" s="187" t="s">
        <v>132</v>
      </c>
      <c r="D11" s="188">
        <v>74</v>
      </c>
      <c r="E11" s="189">
        <v>0.24503311258278146</v>
      </c>
      <c r="F11" s="187" t="s">
        <v>134</v>
      </c>
      <c r="G11" s="188">
        <v>37</v>
      </c>
      <c r="H11" s="189">
        <v>0.12251655629139073</v>
      </c>
      <c r="I11" s="187" t="s">
        <v>138</v>
      </c>
      <c r="J11" s="188">
        <v>21</v>
      </c>
      <c r="K11" s="189">
        <v>6.9536423841059597E-2</v>
      </c>
      <c r="L11" s="187" t="s">
        <v>137</v>
      </c>
      <c r="M11" s="188">
        <v>14</v>
      </c>
      <c r="N11" s="189">
        <v>4.6357615894039736E-2</v>
      </c>
      <c r="O11" s="187" t="s">
        <v>135</v>
      </c>
      <c r="P11" s="188">
        <v>13</v>
      </c>
      <c r="Q11" s="190">
        <v>4.3046357615894038E-2</v>
      </c>
    </row>
    <row r="12" spans="1:17" s="3" customFormat="1" ht="16.5" customHeight="1" x14ac:dyDescent="0.15">
      <c r="A12" s="185" t="s">
        <v>18</v>
      </c>
      <c r="B12" s="186">
        <v>121</v>
      </c>
      <c r="C12" s="187" t="s">
        <v>132</v>
      </c>
      <c r="D12" s="188">
        <v>25</v>
      </c>
      <c r="E12" s="189">
        <v>0.20661157024793389</v>
      </c>
      <c r="F12" s="187" t="s">
        <v>140</v>
      </c>
      <c r="G12" s="188">
        <v>14</v>
      </c>
      <c r="H12" s="189">
        <v>0.11570247933884298</v>
      </c>
      <c r="I12" s="187" t="s">
        <v>141</v>
      </c>
      <c r="J12" s="188">
        <v>13</v>
      </c>
      <c r="K12" s="189">
        <v>0.10743801652892562</v>
      </c>
      <c r="L12" s="187" t="s">
        <v>134</v>
      </c>
      <c r="M12" s="188">
        <v>11</v>
      </c>
      <c r="N12" s="189">
        <v>9.0909090909090912E-2</v>
      </c>
      <c r="O12" s="187" t="s">
        <v>137</v>
      </c>
      <c r="P12" s="188">
        <v>7</v>
      </c>
      <c r="Q12" s="190">
        <v>5.7851239669421489E-2</v>
      </c>
    </row>
    <row r="13" spans="1:17" s="3" customFormat="1" ht="16.5" customHeight="1" x14ac:dyDescent="0.15">
      <c r="A13" s="185" t="s">
        <v>19</v>
      </c>
      <c r="B13" s="186">
        <v>248</v>
      </c>
      <c r="C13" s="187" t="s">
        <v>132</v>
      </c>
      <c r="D13" s="188">
        <v>66</v>
      </c>
      <c r="E13" s="189">
        <v>0.2661290322580645</v>
      </c>
      <c r="F13" s="187" t="s">
        <v>135</v>
      </c>
      <c r="G13" s="188">
        <v>34</v>
      </c>
      <c r="H13" s="189">
        <v>0.13709677419354838</v>
      </c>
      <c r="I13" s="187" t="s">
        <v>134</v>
      </c>
      <c r="J13" s="188">
        <v>22</v>
      </c>
      <c r="K13" s="189">
        <v>8.8709677419354843E-2</v>
      </c>
      <c r="L13" s="187" t="s">
        <v>140</v>
      </c>
      <c r="M13" s="188">
        <v>18</v>
      </c>
      <c r="N13" s="189">
        <v>7.2580645161290328E-2</v>
      </c>
      <c r="O13" s="187" t="s">
        <v>136</v>
      </c>
      <c r="P13" s="188">
        <v>13</v>
      </c>
      <c r="Q13" s="190">
        <v>5.2419354838709679E-2</v>
      </c>
    </row>
    <row r="14" spans="1:17" s="3" customFormat="1" ht="16.5" customHeight="1" x14ac:dyDescent="0.15">
      <c r="A14" s="185" t="s">
        <v>20</v>
      </c>
      <c r="B14" s="186">
        <v>444</v>
      </c>
      <c r="C14" s="187" t="s">
        <v>132</v>
      </c>
      <c r="D14" s="188">
        <v>111</v>
      </c>
      <c r="E14" s="189">
        <v>0.25</v>
      </c>
      <c r="F14" s="187" t="s">
        <v>140</v>
      </c>
      <c r="G14" s="188">
        <v>38</v>
      </c>
      <c r="H14" s="189">
        <v>8.5585585585585586E-2</v>
      </c>
      <c r="I14" s="187" t="s">
        <v>135</v>
      </c>
      <c r="J14" s="188">
        <v>35</v>
      </c>
      <c r="K14" s="189">
        <v>7.8828828828828829E-2</v>
      </c>
      <c r="L14" s="187" t="s">
        <v>133</v>
      </c>
      <c r="M14" s="188">
        <v>28</v>
      </c>
      <c r="N14" s="189">
        <v>6.3063063063063057E-2</v>
      </c>
      <c r="O14" s="187" t="s">
        <v>137</v>
      </c>
      <c r="P14" s="188">
        <v>22</v>
      </c>
      <c r="Q14" s="190">
        <v>4.954954954954955E-2</v>
      </c>
    </row>
    <row r="15" spans="1:17" s="3" customFormat="1" ht="16.5" customHeight="1" x14ac:dyDescent="0.15">
      <c r="A15" s="185" t="s">
        <v>21</v>
      </c>
      <c r="B15" s="186">
        <v>350</v>
      </c>
      <c r="C15" s="187" t="s">
        <v>132</v>
      </c>
      <c r="D15" s="188">
        <v>79</v>
      </c>
      <c r="E15" s="189">
        <v>0.2257142857142857</v>
      </c>
      <c r="F15" s="187" t="s">
        <v>134</v>
      </c>
      <c r="G15" s="188">
        <v>24</v>
      </c>
      <c r="H15" s="189">
        <v>6.8571428571428575E-2</v>
      </c>
      <c r="I15" s="187" t="s">
        <v>135</v>
      </c>
      <c r="J15" s="188">
        <v>23</v>
      </c>
      <c r="K15" s="189">
        <v>6.5714285714285711E-2</v>
      </c>
      <c r="L15" s="187" t="s">
        <v>138</v>
      </c>
      <c r="M15" s="188">
        <v>21</v>
      </c>
      <c r="N15" s="189">
        <v>0.06</v>
      </c>
      <c r="O15" s="187" t="s">
        <v>142</v>
      </c>
      <c r="P15" s="188">
        <v>18</v>
      </c>
      <c r="Q15" s="190">
        <v>5.1428571428571428E-2</v>
      </c>
    </row>
    <row r="16" spans="1:17" s="3" customFormat="1" ht="16.5" customHeight="1" x14ac:dyDescent="0.15">
      <c r="A16" s="185" t="s">
        <v>22</v>
      </c>
      <c r="B16" s="186">
        <v>826</v>
      </c>
      <c r="C16" s="187" t="s">
        <v>132</v>
      </c>
      <c r="D16" s="188">
        <v>198</v>
      </c>
      <c r="E16" s="189">
        <v>0.23970944309927361</v>
      </c>
      <c r="F16" s="187" t="s">
        <v>133</v>
      </c>
      <c r="G16" s="188">
        <v>110</v>
      </c>
      <c r="H16" s="189">
        <v>0.13317191283292978</v>
      </c>
      <c r="I16" s="187" t="s">
        <v>134</v>
      </c>
      <c r="J16" s="188">
        <v>53</v>
      </c>
      <c r="K16" s="189">
        <v>6.4164648910411626E-2</v>
      </c>
      <c r="L16" s="187" t="s">
        <v>142</v>
      </c>
      <c r="M16" s="188">
        <v>49</v>
      </c>
      <c r="N16" s="189">
        <v>5.9322033898305086E-2</v>
      </c>
      <c r="O16" s="187" t="s">
        <v>137</v>
      </c>
      <c r="P16" s="188">
        <v>40</v>
      </c>
      <c r="Q16" s="190">
        <v>4.8426150121065374E-2</v>
      </c>
    </row>
    <row r="17" spans="1:17" s="3" customFormat="1" ht="16.5" customHeight="1" x14ac:dyDescent="0.15">
      <c r="A17" s="185" t="s">
        <v>23</v>
      </c>
      <c r="B17" s="186">
        <v>450</v>
      </c>
      <c r="C17" s="187" t="s">
        <v>132</v>
      </c>
      <c r="D17" s="188">
        <v>100</v>
      </c>
      <c r="E17" s="189">
        <v>0.22222222222222221</v>
      </c>
      <c r="F17" s="187" t="s">
        <v>133</v>
      </c>
      <c r="G17" s="188">
        <v>78</v>
      </c>
      <c r="H17" s="189">
        <v>0.17333333333333334</v>
      </c>
      <c r="I17" s="187" t="s">
        <v>135</v>
      </c>
      <c r="J17" s="188">
        <v>34</v>
      </c>
      <c r="K17" s="189">
        <v>7.5555555555555556E-2</v>
      </c>
      <c r="L17" s="187" t="s">
        <v>143</v>
      </c>
      <c r="M17" s="188">
        <v>22</v>
      </c>
      <c r="N17" s="189">
        <v>4.8888888888888891E-2</v>
      </c>
      <c r="O17" s="187" t="s">
        <v>134</v>
      </c>
      <c r="P17" s="188">
        <v>19</v>
      </c>
      <c r="Q17" s="190">
        <v>4.2222222222222223E-2</v>
      </c>
    </row>
    <row r="18" spans="1:17" s="3" customFormat="1" ht="16.5" customHeight="1" x14ac:dyDescent="0.15">
      <c r="A18" s="185" t="s">
        <v>24</v>
      </c>
      <c r="B18" s="186">
        <v>688</v>
      </c>
      <c r="C18" s="187" t="s">
        <v>132</v>
      </c>
      <c r="D18" s="188">
        <v>197</v>
      </c>
      <c r="E18" s="189">
        <v>0.28633720930232559</v>
      </c>
      <c r="F18" s="187" t="s">
        <v>144</v>
      </c>
      <c r="G18" s="188">
        <v>53</v>
      </c>
      <c r="H18" s="189">
        <v>7.7034883720930231E-2</v>
      </c>
      <c r="I18" s="187" t="s">
        <v>135</v>
      </c>
      <c r="J18" s="188">
        <v>47</v>
      </c>
      <c r="K18" s="189">
        <v>6.8313953488372089E-2</v>
      </c>
      <c r="L18" s="187" t="s">
        <v>134</v>
      </c>
      <c r="M18" s="188">
        <v>40</v>
      </c>
      <c r="N18" s="189">
        <v>5.8139534883720929E-2</v>
      </c>
      <c r="O18" s="187" t="s">
        <v>133</v>
      </c>
      <c r="P18" s="188">
        <v>38</v>
      </c>
      <c r="Q18" s="190">
        <v>5.5232558139534885E-2</v>
      </c>
    </row>
    <row r="19" spans="1:17" s="3" customFormat="1" ht="16.5" customHeight="1" x14ac:dyDescent="0.15">
      <c r="A19" s="191" t="s">
        <v>25</v>
      </c>
      <c r="B19" s="192">
        <v>525</v>
      </c>
      <c r="C19" s="193" t="s">
        <v>132</v>
      </c>
      <c r="D19" s="194">
        <v>93</v>
      </c>
      <c r="E19" s="195">
        <v>0.17714285714285713</v>
      </c>
      <c r="F19" s="193" t="s">
        <v>133</v>
      </c>
      <c r="G19" s="194">
        <v>78</v>
      </c>
      <c r="H19" s="195">
        <v>0.14857142857142858</v>
      </c>
      <c r="I19" s="193" t="s">
        <v>142</v>
      </c>
      <c r="J19" s="194">
        <v>48</v>
      </c>
      <c r="K19" s="195">
        <v>9.1428571428571428E-2</v>
      </c>
      <c r="L19" s="193" t="s">
        <v>134</v>
      </c>
      <c r="M19" s="194">
        <v>38</v>
      </c>
      <c r="N19" s="195">
        <v>7.2380952380952379E-2</v>
      </c>
      <c r="O19" s="193" t="s">
        <v>137</v>
      </c>
      <c r="P19" s="194">
        <v>28</v>
      </c>
      <c r="Q19" s="196">
        <v>5.3333333333333337E-2</v>
      </c>
    </row>
    <row r="20" spans="1:17" s="3" customFormat="1" ht="16.5" customHeight="1" x14ac:dyDescent="0.15">
      <c r="A20" s="185" t="s">
        <v>26</v>
      </c>
      <c r="B20" s="186">
        <v>14</v>
      </c>
      <c r="C20" s="187" t="s">
        <v>134</v>
      </c>
      <c r="D20" s="188">
        <v>3</v>
      </c>
      <c r="E20" s="189">
        <v>0.21428571428571427</v>
      </c>
      <c r="F20" s="187" t="s">
        <v>145</v>
      </c>
      <c r="G20" s="188">
        <v>3</v>
      </c>
      <c r="H20" s="189">
        <v>0.21428571428571427</v>
      </c>
      <c r="I20" s="187" t="s">
        <v>139</v>
      </c>
      <c r="J20" s="188">
        <v>3</v>
      </c>
      <c r="K20" s="189">
        <v>0.21428571428571427</v>
      </c>
      <c r="L20" s="187" t="s">
        <v>132</v>
      </c>
      <c r="M20" s="188">
        <v>3</v>
      </c>
      <c r="N20" s="189">
        <v>0.21428571428571427</v>
      </c>
      <c r="O20" s="187" t="s">
        <v>137</v>
      </c>
      <c r="P20" s="188">
        <v>1</v>
      </c>
      <c r="Q20" s="190">
        <v>7.1428571428571425E-2</v>
      </c>
    </row>
    <row r="21" spans="1:17" s="3" customFormat="1" ht="16.5" customHeight="1" x14ac:dyDescent="0.15">
      <c r="A21" s="185" t="s">
        <v>27</v>
      </c>
      <c r="B21" s="186">
        <v>367</v>
      </c>
      <c r="C21" s="187" t="s">
        <v>132</v>
      </c>
      <c r="D21" s="188">
        <v>99</v>
      </c>
      <c r="E21" s="189">
        <v>0.26975476839237056</v>
      </c>
      <c r="F21" s="187" t="s">
        <v>134</v>
      </c>
      <c r="G21" s="188">
        <v>33</v>
      </c>
      <c r="H21" s="189">
        <v>8.9918256130790186E-2</v>
      </c>
      <c r="I21" s="187" t="s">
        <v>137</v>
      </c>
      <c r="J21" s="188">
        <v>28</v>
      </c>
      <c r="K21" s="189">
        <v>7.6294277929155316E-2</v>
      </c>
      <c r="L21" s="187" t="s">
        <v>138</v>
      </c>
      <c r="M21" s="188">
        <v>23</v>
      </c>
      <c r="N21" s="189">
        <v>6.2670299727520432E-2</v>
      </c>
      <c r="O21" s="187" t="s">
        <v>135</v>
      </c>
      <c r="P21" s="188">
        <v>23</v>
      </c>
      <c r="Q21" s="190">
        <v>6.2670299727520432E-2</v>
      </c>
    </row>
    <row r="22" spans="1:17" s="3" customFormat="1" ht="16.5" customHeight="1" x14ac:dyDescent="0.15">
      <c r="A22" s="185" t="s">
        <v>28</v>
      </c>
      <c r="B22" s="186">
        <v>120</v>
      </c>
      <c r="C22" s="187" t="s">
        <v>132</v>
      </c>
      <c r="D22" s="188">
        <v>37</v>
      </c>
      <c r="E22" s="189">
        <v>0.30833333333333335</v>
      </c>
      <c r="F22" s="187" t="s">
        <v>135</v>
      </c>
      <c r="G22" s="188">
        <v>20</v>
      </c>
      <c r="H22" s="189">
        <v>0.16666666666666666</v>
      </c>
      <c r="I22" s="187" t="s">
        <v>134</v>
      </c>
      <c r="J22" s="188">
        <v>10</v>
      </c>
      <c r="K22" s="189">
        <v>8.3333333333333329E-2</v>
      </c>
      <c r="L22" s="187" t="s">
        <v>139</v>
      </c>
      <c r="M22" s="188">
        <v>8</v>
      </c>
      <c r="N22" s="189">
        <v>6.6666666666666666E-2</v>
      </c>
      <c r="O22" s="187" t="s">
        <v>144</v>
      </c>
      <c r="P22" s="188">
        <v>4</v>
      </c>
      <c r="Q22" s="190">
        <v>3.3333333333333333E-2</v>
      </c>
    </row>
    <row r="23" spans="1:17" s="3" customFormat="1" ht="16.5" customHeight="1" thickBot="1" x14ac:dyDescent="0.2">
      <c r="A23" s="197" t="s">
        <v>29</v>
      </c>
      <c r="B23" s="198">
        <v>338</v>
      </c>
      <c r="C23" s="199" t="s">
        <v>132</v>
      </c>
      <c r="D23" s="200">
        <v>107</v>
      </c>
      <c r="E23" s="201">
        <v>0.31656804733727811</v>
      </c>
      <c r="F23" s="199" t="s">
        <v>135</v>
      </c>
      <c r="G23" s="200">
        <v>50</v>
      </c>
      <c r="H23" s="201">
        <v>0.14792899408284024</v>
      </c>
      <c r="I23" s="199" t="s">
        <v>136</v>
      </c>
      <c r="J23" s="200">
        <v>31</v>
      </c>
      <c r="K23" s="201">
        <v>9.1715976331360943E-2</v>
      </c>
      <c r="L23" s="199" t="s">
        <v>146</v>
      </c>
      <c r="M23" s="200">
        <v>16</v>
      </c>
      <c r="N23" s="201">
        <v>4.7337278106508875E-2</v>
      </c>
      <c r="O23" s="199" t="s">
        <v>147</v>
      </c>
      <c r="P23" s="200">
        <v>14</v>
      </c>
      <c r="Q23" s="202">
        <v>4.142011834319527E-2</v>
      </c>
    </row>
    <row r="25" spans="1:17" ht="16.5" customHeight="1" x14ac:dyDescent="0.15">
      <c r="A25" s="548" t="s">
        <v>148</v>
      </c>
      <c r="B25" s="548"/>
      <c r="C25" s="548"/>
      <c r="D25" s="548"/>
      <c r="E25" s="548"/>
      <c r="F25" s="54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6.5" customHeight="1" thickBot="1" x14ac:dyDescent="0.2">
      <c r="B26" s="111"/>
      <c r="C26" s="111"/>
      <c r="D26" s="111"/>
      <c r="E26" s="111"/>
      <c r="F26" s="111"/>
      <c r="G26" s="111"/>
      <c r="H26" s="111"/>
      <c r="I26" s="541" t="s">
        <v>32</v>
      </c>
      <c r="J26" s="541"/>
      <c r="K26" s="541"/>
      <c r="L26" s="541"/>
      <c r="M26" s="541"/>
      <c r="N26" s="541"/>
      <c r="O26" s="541"/>
      <c r="P26" s="541"/>
      <c r="Q26" s="541"/>
    </row>
    <row r="27" spans="1:17" ht="16.5" customHeight="1" x14ac:dyDescent="0.15">
      <c r="A27" s="542"/>
      <c r="B27" s="177"/>
      <c r="C27" s="544">
        <v>1</v>
      </c>
      <c r="D27" s="545"/>
      <c r="E27" s="546"/>
      <c r="F27" s="544">
        <v>2</v>
      </c>
      <c r="G27" s="545"/>
      <c r="H27" s="546"/>
      <c r="I27" s="544">
        <v>3</v>
      </c>
      <c r="J27" s="545"/>
      <c r="K27" s="546"/>
      <c r="L27" s="544">
        <v>4</v>
      </c>
      <c r="M27" s="545"/>
      <c r="N27" s="546"/>
      <c r="O27" s="545">
        <v>5</v>
      </c>
      <c r="P27" s="545"/>
      <c r="Q27" s="547"/>
    </row>
    <row r="28" spans="1:17" ht="16.5" customHeight="1" x14ac:dyDescent="0.15">
      <c r="A28" s="543"/>
      <c r="B28" s="178" t="s">
        <v>50</v>
      </c>
      <c r="C28" s="253" t="s">
        <v>149</v>
      </c>
      <c r="D28" s="254" t="s">
        <v>129</v>
      </c>
      <c r="E28" s="255" t="s">
        <v>130</v>
      </c>
      <c r="F28" s="253" t="s">
        <v>149</v>
      </c>
      <c r="G28" s="254" t="s">
        <v>129</v>
      </c>
      <c r="H28" s="255" t="s">
        <v>130</v>
      </c>
      <c r="I28" s="253" t="s">
        <v>149</v>
      </c>
      <c r="J28" s="254" t="s">
        <v>129</v>
      </c>
      <c r="K28" s="255" t="s">
        <v>130</v>
      </c>
      <c r="L28" s="253" t="s">
        <v>149</v>
      </c>
      <c r="M28" s="254" t="s">
        <v>129</v>
      </c>
      <c r="N28" s="255" t="s">
        <v>130</v>
      </c>
      <c r="O28" s="253" t="s">
        <v>149</v>
      </c>
      <c r="P28" s="254" t="s">
        <v>129</v>
      </c>
      <c r="Q28" s="257" t="s">
        <v>131</v>
      </c>
    </row>
    <row r="29" spans="1:17" ht="16.5" customHeight="1" x14ac:dyDescent="0.15">
      <c r="A29" s="179" t="s">
        <v>11</v>
      </c>
      <c r="B29" s="180">
        <v>23188</v>
      </c>
      <c r="C29" s="181" t="s">
        <v>132</v>
      </c>
      <c r="D29" s="182">
        <v>6787</v>
      </c>
      <c r="E29" s="183">
        <v>0.29269449715370022</v>
      </c>
      <c r="F29" s="181" t="s">
        <v>133</v>
      </c>
      <c r="G29" s="182">
        <v>2137</v>
      </c>
      <c r="H29" s="183">
        <v>9.2159737795411423E-2</v>
      </c>
      <c r="I29" s="181" t="s">
        <v>134</v>
      </c>
      <c r="J29" s="182">
        <v>2043</v>
      </c>
      <c r="K29" s="183">
        <v>8.8105916853544936E-2</v>
      </c>
      <c r="L29" s="181" t="s">
        <v>135</v>
      </c>
      <c r="M29" s="182">
        <v>1446</v>
      </c>
      <c r="N29" s="183">
        <v>6.2359841297222704E-2</v>
      </c>
      <c r="O29" s="181" t="s">
        <v>137</v>
      </c>
      <c r="P29" s="182">
        <v>908</v>
      </c>
      <c r="Q29" s="184">
        <v>3.9158185268242197E-2</v>
      </c>
    </row>
    <row r="30" spans="1:17" ht="16.5" customHeight="1" x14ac:dyDescent="0.15">
      <c r="A30" s="185" t="s">
        <v>12</v>
      </c>
      <c r="B30" s="186">
        <v>9473</v>
      </c>
      <c r="C30" s="187" t="s">
        <v>132</v>
      </c>
      <c r="D30" s="188">
        <v>2680</v>
      </c>
      <c r="E30" s="189">
        <v>0.28290932122875539</v>
      </c>
      <c r="F30" s="187" t="s">
        <v>134</v>
      </c>
      <c r="G30" s="188">
        <v>973</v>
      </c>
      <c r="H30" s="189">
        <v>0.10271297371476829</v>
      </c>
      <c r="I30" s="187" t="s">
        <v>135</v>
      </c>
      <c r="J30" s="188">
        <v>674</v>
      </c>
      <c r="K30" s="189">
        <v>7.1149583025440721E-2</v>
      </c>
      <c r="L30" s="187" t="s">
        <v>138</v>
      </c>
      <c r="M30" s="188">
        <v>456</v>
      </c>
      <c r="N30" s="189">
        <v>4.8136809880713609E-2</v>
      </c>
      <c r="O30" s="187" t="s">
        <v>136</v>
      </c>
      <c r="P30" s="188">
        <v>437</v>
      </c>
      <c r="Q30" s="190">
        <v>4.6131109469017204E-2</v>
      </c>
    </row>
    <row r="31" spans="1:17" ht="16.5" customHeight="1" x14ac:dyDescent="0.15">
      <c r="A31" s="185" t="s">
        <v>13</v>
      </c>
      <c r="B31" s="186">
        <v>3387</v>
      </c>
      <c r="C31" s="187" t="s">
        <v>133</v>
      </c>
      <c r="D31" s="188">
        <v>1034</v>
      </c>
      <c r="E31" s="189">
        <v>0.30528491290227339</v>
      </c>
      <c r="F31" s="187" t="s">
        <v>132</v>
      </c>
      <c r="G31" s="188">
        <v>587</v>
      </c>
      <c r="H31" s="189">
        <v>0.17330971361086508</v>
      </c>
      <c r="I31" s="187" t="s">
        <v>134</v>
      </c>
      <c r="J31" s="188">
        <v>362</v>
      </c>
      <c r="K31" s="189">
        <v>0.10687924416888102</v>
      </c>
      <c r="L31" s="187" t="s">
        <v>135</v>
      </c>
      <c r="M31" s="188">
        <v>140</v>
      </c>
      <c r="N31" s="189">
        <v>4.1334514319456749E-2</v>
      </c>
      <c r="O31" s="187" t="s">
        <v>137</v>
      </c>
      <c r="P31" s="188">
        <v>133</v>
      </c>
      <c r="Q31" s="190">
        <v>3.9267788603483907E-2</v>
      </c>
    </row>
    <row r="32" spans="1:17" ht="16.5" customHeight="1" x14ac:dyDescent="0.15">
      <c r="A32" s="185" t="s">
        <v>14</v>
      </c>
      <c r="B32" s="186">
        <v>2587</v>
      </c>
      <c r="C32" s="187" t="s">
        <v>132</v>
      </c>
      <c r="D32" s="188">
        <v>1103</v>
      </c>
      <c r="E32" s="189">
        <v>0.4263625821414766</v>
      </c>
      <c r="F32" s="187" t="s">
        <v>133</v>
      </c>
      <c r="G32" s="188">
        <v>197</v>
      </c>
      <c r="H32" s="189">
        <v>7.6149980672593737E-2</v>
      </c>
      <c r="I32" s="187" t="s">
        <v>134</v>
      </c>
      <c r="J32" s="188">
        <v>156</v>
      </c>
      <c r="K32" s="189">
        <v>6.030150753768844E-2</v>
      </c>
      <c r="L32" s="187" t="s">
        <v>135</v>
      </c>
      <c r="M32" s="188">
        <v>93</v>
      </c>
      <c r="N32" s="189">
        <v>3.5948975647468108E-2</v>
      </c>
      <c r="O32" s="187" t="s">
        <v>140</v>
      </c>
      <c r="P32" s="188">
        <v>89</v>
      </c>
      <c r="Q32" s="190">
        <v>3.4402783146501741E-2</v>
      </c>
    </row>
    <row r="33" spans="1:17" ht="16.5" customHeight="1" x14ac:dyDescent="0.15">
      <c r="A33" s="185" t="s">
        <v>15</v>
      </c>
      <c r="B33" s="186">
        <v>1526</v>
      </c>
      <c r="C33" s="187" t="s">
        <v>132</v>
      </c>
      <c r="D33" s="188">
        <v>730</v>
      </c>
      <c r="E33" s="189">
        <v>0.47837483617300131</v>
      </c>
      <c r="F33" s="187" t="s">
        <v>133</v>
      </c>
      <c r="G33" s="188">
        <v>84</v>
      </c>
      <c r="H33" s="189">
        <v>5.5045871559633031E-2</v>
      </c>
      <c r="I33" s="187" t="s">
        <v>135</v>
      </c>
      <c r="J33" s="188">
        <v>83</v>
      </c>
      <c r="K33" s="189">
        <v>5.439056356487549E-2</v>
      </c>
      <c r="L33" s="187" t="s">
        <v>134</v>
      </c>
      <c r="M33" s="188">
        <v>70</v>
      </c>
      <c r="N33" s="189">
        <v>4.5871559633027525E-2</v>
      </c>
      <c r="O33" s="187" t="s">
        <v>144</v>
      </c>
      <c r="P33" s="188">
        <v>49</v>
      </c>
      <c r="Q33" s="190">
        <v>3.2110091743119268E-2</v>
      </c>
    </row>
    <row r="34" spans="1:17" ht="16.5" customHeight="1" x14ac:dyDescent="0.15">
      <c r="A34" s="185" t="s">
        <v>16</v>
      </c>
      <c r="B34" s="186">
        <v>916</v>
      </c>
      <c r="C34" s="187" t="s">
        <v>132</v>
      </c>
      <c r="D34" s="188">
        <v>218</v>
      </c>
      <c r="E34" s="189">
        <v>0.23799126637554585</v>
      </c>
      <c r="F34" s="187" t="s">
        <v>133</v>
      </c>
      <c r="G34" s="188">
        <v>95</v>
      </c>
      <c r="H34" s="189">
        <v>0.10371179039301311</v>
      </c>
      <c r="I34" s="187" t="s">
        <v>134</v>
      </c>
      <c r="J34" s="188">
        <v>72</v>
      </c>
      <c r="K34" s="189">
        <v>7.8602620087336247E-2</v>
      </c>
      <c r="L34" s="187" t="s">
        <v>136</v>
      </c>
      <c r="M34" s="188">
        <v>65</v>
      </c>
      <c r="N34" s="189">
        <v>7.0960698689956331E-2</v>
      </c>
      <c r="O34" s="187" t="s">
        <v>135</v>
      </c>
      <c r="P34" s="188">
        <v>50</v>
      </c>
      <c r="Q34" s="190">
        <v>5.458515283842795E-2</v>
      </c>
    </row>
    <row r="35" spans="1:17" ht="16.5" customHeight="1" x14ac:dyDescent="0.15">
      <c r="A35" s="185" t="s">
        <v>17</v>
      </c>
      <c r="B35" s="186">
        <v>402</v>
      </c>
      <c r="C35" s="187" t="s">
        <v>132</v>
      </c>
      <c r="D35" s="188">
        <v>85</v>
      </c>
      <c r="E35" s="189">
        <v>0.21144278606965175</v>
      </c>
      <c r="F35" s="187" t="s">
        <v>133</v>
      </c>
      <c r="G35" s="188">
        <v>61</v>
      </c>
      <c r="H35" s="189">
        <v>0.15174129353233831</v>
      </c>
      <c r="I35" s="187" t="s">
        <v>134</v>
      </c>
      <c r="J35" s="188">
        <v>40</v>
      </c>
      <c r="K35" s="189">
        <v>9.950248756218906E-2</v>
      </c>
      <c r="L35" s="187" t="s">
        <v>137</v>
      </c>
      <c r="M35" s="188">
        <v>24</v>
      </c>
      <c r="N35" s="189">
        <v>5.9701492537313432E-2</v>
      </c>
      <c r="O35" s="187" t="s">
        <v>138</v>
      </c>
      <c r="P35" s="188">
        <v>15</v>
      </c>
      <c r="Q35" s="190">
        <v>3.7313432835820892E-2</v>
      </c>
    </row>
    <row r="36" spans="1:17" ht="16.5" customHeight="1" x14ac:dyDescent="0.15">
      <c r="A36" s="185" t="s">
        <v>18</v>
      </c>
      <c r="B36" s="186">
        <v>188</v>
      </c>
      <c r="C36" s="187" t="s">
        <v>132</v>
      </c>
      <c r="D36" s="188">
        <v>36</v>
      </c>
      <c r="E36" s="189">
        <v>0.19148936170212766</v>
      </c>
      <c r="F36" s="187" t="s">
        <v>134</v>
      </c>
      <c r="G36" s="188">
        <v>29</v>
      </c>
      <c r="H36" s="189">
        <v>0.15425531914893617</v>
      </c>
      <c r="I36" s="187" t="s">
        <v>138</v>
      </c>
      <c r="J36" s="188">
        <v>17</v>
      </c>
      <c r="K36" s="189">
        <v>9.0425531914893623E-2</v>
      </c>
      <c r="L36" s="187" t="s">
        <v>143</v>
      </c>
      <c r="M36" s="188">
        <v>12</v>
      </c>
      <c r="N36" s="189">
        <v>6.3829787234042548E-2</v>
      </c>
      <c r="O36" s="187" t="s">
        <v>136</v>
      </c>
      <c r="P36" s="188">
        <v>11</v>
      </c>
      <c r="Q36" s="190">
        <v>5.8510638297872342E-2</v>
      </c>
    </row>
    <row r="37" spans="1:17" ht="16.5" customHeight="1" x14ac:dyDescent="0.15">
      <c r="A37" s="185" t="s">
        <v>19</v>
      </c>
      <c r="B37" s="186">
        <v>305</v>
      </c>
      <c r="C37" s="187" t="s">
        <v>132</v>
      </c>
      <c r="D37" s="188">
        <v>83</v>
      </c>
      <c r="E37" s="189">
        <v>0.27213114754098361</v>
      </c>
      <c r="F37" s="187" t="s">
        <v>135</v>
      </c>
      <c r="G37" s="188">
        <v>41</v>
      </c>
      <c r="H37" s="189">
        <v>0.13442622950819672</v>
      </c>
      <c r="I37" s="187" t="s">
        <v>136</v>
      </c>
      <c r="J37" s="188">
        <v>26</v>
      </c>
      <c r="K37" s="189">
        <v>8.5245901639344257E-2</v>
      </c>
      <c r="L37" s="187" t="s">
        <v>133</v>
      </c>
      <c r="M37" s="188">
        <v>22</v>
      </c>
      <c r="N37" s="189">
        <v>7.2131147540983612E-2</v>
      </c>
      <c r="O37" s="187" t="s">
        <v>134</v>
      </c>
      <c r="P37" s="188">
        <v>17</v>
      </c>
      <c r="Q37" s="190">
        <v>5.5737704918032788E-2</v>
      </c>
    </row>
    <row r="38" spans="1:17" ht="16.5" customHeight="1" x14ac:dyDescent="0.15">
      <c r="A38" s="185" t="s">
        <v>20</v>
      </c>
      <c r="B38" s="186">
        <v>456</v>
      </c>
      <c r="C38" s="187" t="s">
        <v>132</v>
      </c>
      <c r="D38" s="188">
        <v>129</v>
      </c>
      <c r="E38" s="189">
        <v>0.28289473684210525</v>
      </c>
      <c r="F38" s="187" t="s">
        <v>133</v>
      </c>
      <c r="G38" s="188">
        <v>55</v>
      </c>
      <c r="H38" s="189">
        <v>0.1206140350877193</v>
      </c>
      <c r="I38" s="187" t="s">
        <v>142</v>
      </c>
      <c r="J38" s="188">
        <v>52</v>
      </c>
      <c r="K38" s="189">
        <v>0.11403508771929824</v>
      </c>
      <c r="L38" s="187" t="s">
        <v>134</v>
      </c>
      <c r="M38" s="188">
        <v>31</v>
      </c>
      <c r="N38" s="189">
        <v>6.798245614035088E-2</v>
      </c>
      <c r="O38" s="187" t="s">
        <v>140</v>
      </c>
      <c r="P38" s="188">
        <v>20</v>
      </c>
      <c r="Q38" s="190">
        <v>4.3859649122807015E-2</v>
      </c>
    </row>
    <row r="39" spans="1:17" ht="16.5" customHeight="1" x14ac:dyDescent="0.15">
      <c r="A39" s="185" t="s">
        <v>21</v>
      </c>
      <c r="B39" s="186">
        <v>399</v>
      </c>
      <c r="C39" s="187" t="s">
        <v>132</v>
      </c>
      <c r="D39" s="188">
        <v>97</v>
      </c>
      <c r="E39" s="189">
        <v>0.24310776942355888</v>
      </c>
      <c r="F39" s="187" t="s">
        <v>134</v>
      </c>
      <c r="G39" s="188">
        <v>40</v>
      </c>
      <c r="H39" s="189">
        <v>0.10025062656641603</v>
      </c>
      <c r="I39" s="187" t="s">
        <v>135</v>
      </c>
      <c r="J39" s="188">
        <v>34</v>
      </c>
      <c r="K39" s="189">
        <v>8.5213032581453629E-2</v>
      </c>
      <c r="L39" s="187" t="s">
        <v>142</v>
      </c>
      <c r="M39" s="188">
        <v>29</v>
      </c>
      <c r="N39" s="189">
        <v>7.2681704260651625E-2</v>
      </c>
      <c r="O39" s="187" t="s">
        <v>147</v>
      </c>
      <c r="P39" s="188">
        <v>20</v>
      </c>
      <c r="Q39" s="190">
        <v>5.0125313283208017E-2</v>
      </c>
    </row>
    <row r="40" spans="1:17" ht="16.5" customHeight="1" x14ac:dyDescent="0.15">
      <c r="A40" s="185" t="s">
        <v>22</v>
      </c>
      <c r="B40" s="186">
        <v>923</v>
      </c>
      <c r="C40" s="187" t="s">
        <v>132</v>
      </c>
      <c r="D40" s="188">
        <v>322</v>
      </c>
      <c r="E40" s="189">
        <v>0.34886240520043338</v>
      </c>
      <c r="F40" s="187" t="s">
        <v>133</v>
      </c>
      <c r="G40" s="188">
        <v>174</v>
      </c>
      <c r="H40" s="189">
        <v>0.18851570964247022</v>
      </c>
      <c r="I40" s="187" t="s">
        <v>134</v>
      </c>
      <c r="J40" s="188">
        <v>70</v>
      </c>
      <c r="K40" s="189">
        <v>7.5839653304442034E-2</v>
      </c>
      <c r="L40" s="187" t="s">
        <v>135</v>
      </c>
      <c r="M40" s="188">
        <v>42</v>
      </c>
      <c r="N40" s="189">
        <v>4.5503791982665222E-2</v>
      </c>
      <c r="O40" s="187" t="s">
        <v>137</v>
      </c>
      <c r="P40" s="188">
        <v>27</v>
      </c>
      <c r="Q40" s="190">
        <v>2.9252437703141929E-2</v>
      </c>
    </row>
    <row r="41" spans="1:17" ht="16.5" customHeight="1" x14ac:dyDescent="0.15">
      <c r="A41" s="185" t="s">
        <v>23</v>
      </c>
      <c r="B41" s="186">
        <v>444</v>
      </c>
      <c r="C41" s="187" t="s">
        <v>132</v>
      </c>
      <c r="D41" s="188">
        <v>132</v>
      </c>
      <c r="E41" s="189">
        <v>0.29729729729729731</v>
      </c>
      <c r="F41" s="187" t="s">
        <v>136</v>
      </c>
      <c r="G41" s="188">
        <v>30</v>
      </c>
      <c r="H41" s="189">
        <v>6.7567567567567571E-2</v>
      </c>
      <c r="I41" s="187" t="s">
        <v>134</v>
      </c>
      <c r="J41" s="188">
        <v>29</v>
      </c>
      <c r="K41" s="189">
        <v>6.5315315315315314E-2</v>
      </c>
      <c r="L41" s="187" t="s">
        <v>135</v>
      </c>
      <c r="M41" s="188">
        <v>23</v>
      </c>
      <c r="N41" s="189">
        <v>5.18018018018018E-2</v>
      </c>
      <c r="O41" s="187" t="s">
        <v>142</v>
      </c>
      <c r="P41" s="188">
        <v>23</v>
      </c>
      <c r="Q41" s="190">
        <v>5.18018018018018E-2</v>
      </c>
    </row>
    <row r="42" spans="1:17" ht="16.5" customHeight="1" x14ac:dyDescent="0.15">
      <c r="A42" s="185" t="s">
        <v>24</v>
      </c>
      <c r="B42" s="186">
        <v>766</v>
      </c>
      <c r="C42" s="187" t="s">
        <v>132</v>
      </c>
      <c r="D42" s="188">
        <v>182</v>
      </c>
      <c r="E42" s="189">
        <v>0.23759791122715404</v>
      </c>
      <c r="F42" s="187" t="s">
        <v>135</v>
      </c>
      <c r="G42" s="188">
        <v>77</v>
      </c>
      <c r="H42" s="189">
        <v>0.10052219321148825</v>
      </c>
      <c r="I42" s="187" t="s">
        <v>133</v>
      </c>
      <c r="J42" s="188">
        <v>62</v>
      </c>
      <c r="K42" s="189">
        <v>8.0939947780678853E-2</v>
      </c>
      <c r="L42" s="187" t="s">
        <v>134</v>
      </c>
      <c r="M42" s="188">
        <v>51</v>
      </c>
      <c r="N42" s="189">
        <v>6.6579634464751958E-2</v>
      </c>
      <c r="O42" s="187" t="s">
        <v>142</v>
      </c>
      <c r="P42" s="188">
        <v>41</v>
      </c>
      <c r="Q42" s="190">
        <v>5.3524804177545689E-2</v>
      </c>
    </row>
    <row r="43" spans="1:17" ht="16.5" customHeight="1" x14ac:dyDescent="0.15">
      <c r="A43" s="191" t="s">
        <v>25</v>
      </c>
      <c r="B43" s="192">
        <v>481</v>
      </c>
      <c r="C43" s="193" t="s">
        <v>132</v>
      </c>
      <c r="D43" s="194">
        <v>112</v>
      </c>
      <c r="E43" s="195">
        <v>0.23284823284823286</v>
      </c>
      <c r="F43" s="193" t="s">
        <v>135</v>
      </c>
      <c r="G43" s="194">
        <v>46</v>
      </c>
      <c r="H43" s="195">
        <v>9.5634095634095639E-2</v>
      </c>
      <c r="I43" s="193" t="s">
        <v>139</v>
      </c>
      <c r="J43" s="194">
        <v>45</v>
      </c>
      <c r="K43" s="195">
        <v>9.355509355509356E-2</v>
      </c>
      <c r="L43" s="193" t="s">
        <v>134</v>
      </c>
      <c r="M43" s="194">
        <v>40</v>
      </c>
      <c r="N43" s="195">
        <v>8.3160083160083165E-2</v>
      </c>
      <c r="O43" s="193" t="s">
        <v>147</v>
      </c>
      <c r="P43" s="194">
        <v>25</v>
      </c>
      <c r="Q43" s="196">
        <v>5.1975051975051978E-2</v>
      </c>
    </row>
    <row r="44" spans="1:17" ht="16.5" customHeight="1" x14ac:dyDescent="0.15">
      <c r="A44" s="185" t="s">
        <v>26</v>
      </c>
      <c r="B44" s="186">
        <v>14</v>
      </c>
      <c r="C44" s="187" t="s">
        <v>143</v>
      </c>
      <c r="D44" s="188">
        <v>3</v>
      </c>
      <c r="E44" s="189">
        <v>0.21428571428571427</v>
      </c>
      <c r="F44" s="187" t="s">
        <v>137</v>
      </c>
      <c r="G44" s="188">
        <v>3</v>
      </c>
      <c r="H44" s="189">
        <v>0.21428571428571427</v>
      </c>
      <c r="I44" s="187" t="s">
        <v>132</v>
      </c>
      <c r="J44" s="188">
        <v>3</v>
      </c>
      <c r="K44" s="189">
        <v>0.21428571428571427</v>
      </c>
      <c r="L44" s="187" t="s">
        <v>150</v>
      </c>
      <c r="M44" s="188">
        <v>1</v>
      </c>
      <c r="N44" s="189">
        <v>7.1428571428571425E-2</v>
      </c>
      <c r="O44" s="187" t="s">
        <v>134</v>
      </c>
      <c r="P44" s="188">
        <v>1</v>
      </c>
      <c r="Q44" s="190">
        <v>7.1428571428571425E-2</v>
      </c>
    </row>
    <row r="45" spans="1:17" ht="16.5" customHeight="1" x14ac:dyDescent="0.15">
      <c r="A45" s="185" t="s">
        <v>27</v>
      </c>
      <c r="B45" s="186">
        <v>377</v>
      </c>
      <c r="C45" s="187" t="s">
        <v>132</v>
      </c>
      <c r="D45" s="188">
        <v>108</v>
      </c>
      <c r="E45" s="189">
        <v>0.28647214854111408</v>
      </c>
      <c r="F45" s="187" t="s">
        <v>134</v>
      </c>
      <c r="G45" s="188">
        <v>43</v>
      </c>
      <c r="H45" s="189">
        <v>0.11405835543766578</v>
      </c>
      <c r="I45" s="187" t="s">
        <v>135</v>
      </c>
      <c r="J45" s="188">
        <v>29</v>
      </c>
      <c r="K45" s="189">
        <v>7.6923076923076927E-2</v>
      </c>
      <c r="L45" s="187" t="s">
        <v>136</v>
      </c>
      <c r="M45" s="188">
        <v>21</v>
      </c>
      <c r="N45" s="189">
        <v>5.5702917771883291E-2</v>
      </c>
      <c r="O45" s="187" t="s">
        <v>143</v>
      </c>
      <c r="P45" s="188">
        <v>19</v>
      </c>
      <c r="Q45" s="190">
        <v>5.0397877984084884E-2</v>
      </c>
    </row>
    <row r="46" spans="1:17" ht="16.5" customHeight="1" x14ac:dyDescent="0.15">
      <c r="A46" s="185" t="s">
        <v>28</v>
      </c>
      <c r="B46" s="186">
        <v>144</v>
      </c>
      <c r="C46" s="187" t="s">
        <v>132</v>
      </c>
      <c r="D46" s="188">
        <v>50</v>
      </c>
      <c r="E46" s="189">
        <v>0.34722222222222221</v>
      </c>
      <c r="F46" s="187" t="s">
        <v>135</v>
      </c>
      <c r="G46" s="188">
        <v>14</v>
      </c>
      <c r="H46" s="189">
        <v>9.7222222222222224E-2</v>
      </c>
      <c r="I46" s="187" t="s">
        <v>133</v>
      </c>
      <c r="J46" s="188">
        <v>10</v>
      </c>
      <c r="K46" s="189">
        <v>6.9444444444444448E-2</v>
      </c>
      <c r="L46" s="187" t="s">
        <v>147</v>
      </c>
      <c r="M46" s="188">
        <v>8</v>
      </c>
      <c r="N46" s="189">
        <v>5.5555555555555552E-2</v>
      </c>
      <c r="O46" s="187" t="s">
        <v>151</v>
      </c>
      <c r="P46" s="188">
        <v>7</v>
      </c>
      <c r="Q46" s="190">
        <v>4.8611111111111112E-2</v>
      </c>
    </row>
    <row r="47" spans="1:17" ht="16.5" customHeight="1" thickBot="1" x14ac:dyDescent="0.2">
      <c r="A47" s="197" t="s">
        <v>29</v>
      </c>
      <c r="B47" s="198">
        <v>400</v>
      </c>
      <c r="C47" s="199" t="s">
        <v>132</v>
      </c>
      <c r="D47" s="200">
        <v>130</v>
      </c>
      <c r="E47" s="201">
        <v>0.32500000000000001</v>
      </c>
      <c r="F47" s="199" t="s">
        <v>135</v>
      </c>
      <c r="G47" s="200">
        <v>64</v>
      </c>
      <c r="H47" s="201">
        <v>0.16</v>
      </c>
      <c r="I47" s="199" t="s">
        <v>147</v>
      </c>
      <c r="J47" s="200">
        <v>20</v>
      </c>
      <c r="K47" s="201">
        <v>0.05</v>
      </c>
      <c r="L47" s="199" t="s">
        <v>136</v>
      </c>
      <c r="M47" s="200">
        <v>16</v>
      </c>
      <c r="N47" s="201">
        <v>0.04</v>
      </c>
      <c r="O47" s="199" t="s">
        <v>151</v>
      </c>
      <c r="P47" s="200">
        <v>14</v>
      </c>
      <c r="Q47" s="202">
        <v>3.5000000000000003E-2</v>
      </c>
    </row>
  </sheetData>
  <mergeCells count="16">
    <mergeCell ref="A25:F25"/>
    <mergeCell ref="I26:Q26"/>
    <mergeCell ref="A27:A28"/>
    <mergeCell ref="C27:E27"/>
    <mergeCell ref="F27:H27"/>
    <mergeCell ref="I27:K27"/>
    <mergeCell ref="L27:N27"/>
    <mergeCell ref="O27:Q27"/>
    <mergeCell ref="A1:H1"/>
    <mergeCell ref="I2:Q2"/>
    <mergeCell ref="A3:A4"/>
    <mergeCell ref="C3:E3"/>
    <mergeCell ref="F3:H3"/>
    <mergeCell ref="I3:K3"/>
    <mergeCell ref="L3:N3"/>
    <mergeCell ref="O3:Q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opLeftCell="A10" zoomScaleNormal="100" workbookViewId="0">
      <selection activeCell="I11" sqref="I11"/>
    </sheetView>
  </sheetViews>
  <sheetFormatPr defaultColWidth="9.140625" defaultRowHeight="24" customHeight="1" x14ac:dyDescent="0.15"/>
  <cols>
    <col min="1" max="1" width="11.140625" style="34" bestFit="1" customWidth="1"/>
    <col min="2" max="20" width="7" style="34" customWidth="1"/>
    <col min="21" max="16384" width="9.140625" style="34"/>
  </cols>
  <sheetData>
    <row r="1" spans="1:20" ht="24" customHeight="1" x14ac:dyDescent="0.15">
      <c r="A1" s="527" t="s">
        <v>152</v>
      </c>
      <c r="B1" s="527"/>
      <c r="C1" s="527"/>
      <c r="D1" s="527"/>
      <c r="E1" s="527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24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549" t="s">
        <v>32</v>
      </c>
      <c r="P2" s="549"/>
      <c r="Q2" s="549"/>
      <c r="R2" s="549"/>
      <c r="S2" s="549"/>
      <c r="T2" s="549"/>
    </row>
    <row r="3" spans="1:20" s="209" customFormat="1" ht="24" customHeight="1" x14ac:dyDescent="0.15">
      <c r="A3" s="203"/>
      <c r="B3" s="204" t="s">
        <v>153</v>
      </c>
      <c r="C3" s="205" t="s">
        <v>154</v>
      </c>
      <c r="D3" s="205" t="s">
        <v>155</v>
      </c>
      <c r="E3" s="205" t="s">
        <v>156</v>
      </c>
      <c r="F3" s="205" t="s">
        <v>157</v>
      </c>
      <c r="G3" s="205" t="s">
        <v>158</v>
      </c>
      <c r="H3" s="205" t="s">
        <v>159</v>
      </c>
      <c r="I3" s="205" t="s">
        <v>160</v>
      </c>
      <c r="J3" s="206" t="s">
        <v>161</v>
      </c>
      <c r="K3" s="205" t="s">
        <v>162</v>
      </c>
      <c r="L3" s="205" t="s">
        <v>163</v>
      </c>
      <c r="M3" s="206" t="s">
        <v>164</v>
      </c>
      <c r="N3" s="205" t="s">
        <v>165</v>
      </c>
      <c r="O3" s="205" t="s">
        <v>166</v>
      </c>
      <c r="P3" s="205" t="s">
        <v>167</v>
      </c>
      <c r="Q3" s="205" t="s">
        <v>168</v>
      </c>
      <c r="R3" s="205" t="s">
        <v>169</v>
      </c>
      <c r="S3" s="207" t="s">
        <v>170</v>
      </c>
      <c r="T3" s="208" t="s">
        <v>171</v>
      </c>
    </row>
    <row r="4" spans="1:20" s="215" customFormat="1" ht="24" customHeight="1" x14ac:dyDescent="0.15">
      <c r="A4" s="210" t="s">
        <v>12</v>
      </c>
      <c r="B4" s="211" t="s">
        <v>172</v>
      </c>
      <c r="C4" s="212">
        <v>1106</v>
      </c>
      <c r="D4" s="212">
        <v>400</v>
      </c>
      <c r="E4" s="212">
        <v>256</v>
      </c>
      <c r="F4" s="212">
        <v>596</v>
      </c>
      <c r="G4" s="212">
        <v>559</v>
      </c>
      <c r="H4" s="212">
        <v>171</v>
      </c>
      <c r="I4" s="212">
        <v>198</v>
      </c>
      <c r="J4" s="212">
        <v>95</v>
      </c>
      <c r="K4" s="212">
        <v>208</v>
      </c>
      <c r="L4" s="212">
        <v>239</v>
      </c>
      <c r="M4" s="212">
        <v>481</v>
      </c>
      <c r="N4" s="212">
        <v>560</v>
      </c>
      <c r="O4" s="212">
        <v>219</v>
      </c>
      <c r="P4" s="212">
        <v>10</v>
      </c>
      <c r="Q4" s="212">
        <v>281</v>
      </c>
      <c r="R4" s="212">
        <v>53</v>
      </c>
      <c r="S4" s="213">
        <v>73</v>
      </c>
      <c r="T4" s="214">
        <v>5505</v>
      </c>
    </row>
    <row r="5" spans="1:20" s="215" customFormat="1" ht="24" customHeight="1" x14ac:dyDescent="0.15">
      <c r="A5" s="216" t="s">
        <v>13</v>
      </c>
      <c r="B5" s="217">
        <v>899</v>
      </c>
      <c r="C5" s="218" t="s">
        <v>172</v>
      </c>
      <c r="D5" s="219">
        <v>60</v>
      </c>
      <c r="E5" s="219">
        <v>45</v>
      </c>
      <c r="F5" s="219">
        <v>51</v>
      </c>
      <c r="G5" s="219">
        <v>44</v>
      </c>
      <c r="H5" s="219">
        <v>21</v>
      </c>
      <c r="I5" s="219">
        <v>23</v>
      </c>
      <c r="J5" s="219">
        <v>32</v>
      </c>
      <c r="K5" s="219">
        <v>133</v>
      </c>
      <c r="L5" s="219">
        <v>89</v>
      </c>
      <c r="M5" s="219">
        <v>37</v>
      </c>
      <c r="N5" s="219">
        <v>120</v>
      </c>
      <c r="O5" s="219">
        <v>67</v>
      </c>
      <c r="P5" s="219">
        <v>2</v>
      </c>
      <c r="Q5" s="219">
        <v>186</v>
      </c>
      <c r="R5" s="219">
        <v>16</v>
      </c>
      <c r="S5" s="220">
        <v>41</v>
      </c>
      <c r="T5" s="221">
        <v>1866</v>
      </c>
    </row>
    <row r="6" spans="1:20" s="215" customFormat="1" ht="24" customHeight="1" x14ac:dyDescent="0.15">
      <c r="A6" s="216" t="s">
        <v>14</v>
      </c>
      <c r="B6" s="217">
        <v>336</v>
      </c>
      <c r="C6" s="219">
        <v>86</v>
      </c>
      <c r="D6" s="218" t="s">
        <v>172</v>
      </c>
      <c r="E6" s="219">
        <v>56</v>
      </c>
      <c r="F6" s="219">
        <v>34</v>
      </c>
      <c r="G6" s="219">
        <v>16</v>
      </c>
      <c r="H6" s="219">
        <v>5</v>
      </c>
      <c r="I6" s="219">
        <v>14</v>
      </c>
      <c r="J6" s="219">
        <v>53</v>
      </c>
      <c r="K6" s="219">
        <v>34</v>
      </c>
      <c r="L6" s="219">
        <v>226</v>
      </c>
      <c r="M6" s="219">
        <v>9</v>
      </c>
      <c r="N6" s="219">
        <v>23</v>
      </c>
      <c r="O6" s="219">
        <v>30</v>
      </c>
      <c r="P6" s="219">
        <v>5</v>
      </c>
      <c r="Q6" s="219">
        <v>24</v>
      </c>
      <c r="R6" s="219">
        <v>1</v>
      </c>
      <c r="S6" s="220">
        <v>13</v>
      </c>
      <c r="T6" s="221">
        <v>965</v>
      </c>
    </row>
    <row r="7" spans="1:20" s="215" customFormat="1" ht="24" customHeight="1" x14ac:dyDescent="0.15">
      <c r="A7" s="216" t="s">
        <v>15</v>
      </c>
      <c r="B7" s="217">
        <v>234</v>
      </c>
      <c r="C7" s="219">
        <v>26</v>
      </c>
      <c r="D7" s="219">
        <v>59</v>
      </c>
      <c r="E7" s="218" t="s">
        <v>172</v>
      </c>
      <c r="F7" s="219">
        <v>7</v>
      </c>
      <c r="G7" s="219">
        <v>5</v>
      </c>
      <c r="H7" s="219">
        <v>2</v>
      </c>
      <c r="I7" s="219">
        <v>5</v>
      </c>
      <c r="J7" s="219">
        <v>7</v>
      </c>
      <c r="K7" s="219">
        <v>10</v>
      </c>
      <c r="L7" s="219">
        <v>22</v>
      </c>
      <c r="M7" s="219">
        <v>8</v>
      </c>
      <c r="N7" s="219">
        <v>11</v>
      </c>
      <c r="O7" s="219">
        <v>12</v>
      </c>
      <c r="P7" s="219">
        <v>0</v>
      </c>
      <c r="Q7" s="219">
        <v>14</v>
      </c>
      <c r="R7" s="219">
        <v>33</v>
      </c>
      <c r="S7" s="220">
        <v>63</v>
      </c>
      <c r="T7" s="221">
        <v>518</v>
      </c>
    </row>
    <row r="8" spans="1:20" s="215" customFormat="1" ht="24" customHeight="1" x14ac:dyDescent="0.15">
      <c r="A8" s="216" t="s">
        <v>16</v>
      </c>
      <c r="B8" s="217">
        <v>385</v>
      </c>
      <c r="C8" s="219">
        <v>45</v>
      </c>
      <c r="D8" s="219">
        <v>20</v>
      </c>
      <c r="E8" s="219">
        <v>17</v>
      </c>
      <c r="F8" s="218" t="s">
        <v>172</v>
      </c>
      <c r="G8" s="219">
        <v>67</v>
      </c>
      <c r="H8" s="219">
        <v>31</v>
      </c>
      <c r="I8" s="219">
        <v>4</v>
      </c>
      <c r="J8" s="219">
        <v>10</v>
      </c>
      <c r="K8" s="219">
        <v>3</v>
      </c>
      <c r="L8" s="219">
        <v>10</v>
      </c>
      <c r="M8" s="219">
        <v>18</v>
      </c>
      <c r="N8" s="219">
        <v>25</v>
      </c>
      <c r="O8" s="219">
        <v>22</v>
      </c>
      <c r="P8" s="219">
        <v>0</v>
      </c>
      <c r="Q8" s="219">
        <v>9</v>
      </c>
      <c r="R8" s="219">
        <v>0</v>
      </c>
      <c r="S8" s="220">
        <v>3</v>
      </c>
      <c r="T8" s="221">
        <v>669</v>
      </c>
    </row>
    <row r="9" spans="1:20" s="215" customFormat="1" ht="24" customHeight="1" x14ac:dyDescent="0.15">
      <c r="A9" s="216" t="s">
        <v>17</v>
      </c>
      <c r="B9" s="217">
        <v>322</v>
      </c>
      <c r="C9" s="219">
        <v>23</v>
      </c>
      <c r="D9" s="219">
        <v>8</v>
      </c>
      <c r="E9" s="219">
        <v>5</v>
      </c>
      <c r="F9" s="219">
        <v>33</v>
      </c>
      <c r="G9" s="218" t="s">
        <v>172</v>
      </c>
      <c r="H9" s="219">
        <v>40</v>
      </c>
      <c r="I9" s="219">
        <v>2</v>
      </c>
      <c r="J9" s="219">
        <v>0</v>
      </c>
      <c r="K9" s="219">
        <v>3</v>
      </c>
      <c r="L9" s="219">
        <v>6</v>
      </c>
      <c r="M9" s="219">
        <v>35</v>
      </c>
      <c r="N9" s="219">
        <v>9</v>
      </c>
      <c r="O9" s="219">
        <v>4</v>
      </c>
      <c r="P9" s="219">
        <v>0</v>
      </c>
      <c r="Q9" s="219">
        <v>3</v>
      </c>
      <c r="R9" s="219">
        <v>2</v>
      </c>
      <c r="S9" s="220">
        <v>0</v>
      </c>
      <c r="T9" s="221">
        <v>495</v>
      </c>
    </row>
    <row r="10" spans="1:20" s="215" customFormat="1" ht="24" customHeight="1" x14ac:dyDescent="0.15">
      <c r="A10" s="216" t="s">
        <v>18</v>
      </c>
      <c r="B10" s="217">
        <v>78</v>
      </c>
      <c r="C10" s="219">
        <v>11</v>
      </c>
      <c r="D10" s="219">
        <v>0</v>
      </c>
      <c r="E10" s="219">
        <v>0</v>
      </c>
      <c r="F10" s="219">
        <v>26</v>
      </c>
      <c r="G10" s="219">
        <v>27</v>
      </c>
      <c r="H10" s="218" t="s">
        <v>172</v>
      </c>
      <c r="I10" s="219">
        <v>1</v>
      </c>
      <c r="J10" s="219">
        <v>2</v>
      </c>
      <c r="K10" s="219">
        <v>1</v>
      </c>
      <c r="L10" s="219">
        <v>2</v>
      </c>
      <c r="M10" s="219">
        <v>7</v>
      </c>
      <c r="N10" s="219">
        <v>6</v>
      </c>
      <c r="O10" s="219">
        <v>0</v>
      </c>
      <c r="P10" s="219">
        <v>0</v>
      </c>
      <c r="Q10" s="219">
        <v>3</v>
      </c>
      <c r="R10" s="219">
        <v>0</v>
      </c>
      <c r="S10" s="220">
        <v>0</v>
      </c>
      <c r="T10" s="221">
        <v>164</v>
      </c>
    </row>
    <row r="11" spans="1:20" s="215" customFormat="1" ht="24" customHeight="1" x14ac:dyDescent="0.15">
      <c r="A11" s="216" t="s">
        <v>19</v>
      </c>
      <c r="B11" s="217">
        <v>189</v>
      </c>
      <c r="C11" s="219">
        <v>13</v>
      </c>
      <c r="D11" s="219">
        <v>7</v>
      </c>
      <c r="E11" s="219">
        <v>1</v>
      </c>
      <c r="F11" s="219">
        <v>4</v>
      </c>
      <c r="G11" s="219">
        <v>3</v>
      </c>
      <c r="H11" s="219">
        <v>1</v>
      </c>
      <c r="I11" s="218" t="s">
        <v>172</v>
      </c>
      <c r="J11" s="219">
        <v>1</v>
      </c>
      <c r="K11" s="219">
        <v>2</v>
      </c>
      <c r="L11" s="219">
        <v>4</v>
      </c>
      <c r="M11" s="219">
        <v>44</v>
      </c>
      <c r="N11" s="219">
        <v>16</v>
      </c>
      <c r="O11" s="219">
        <v>4</v>
      </c>
      <c r="P11" s="219">
        <v>1</v>
      </c>
      <c r="Q11" s="219">
        <v>2</v>
      </c>
      <c r="R11" s="219">
        <v>3</v>
      </c>
      <c r="S11" s="220">
        <v>0</v>
      </c>
      <c r="T11" s="221">
        <v>295</v>
      </c>
    </row>
    <row r="12" spans="1:20" s="215" customFormat="1" ht="24" customHeight="1" x14ac:dyDescent="0.15">
      <c r="A12" s="216" t="s">
        <v>20</v>
      </c>
      <c r="B12" s="217">
        <v>95</v>
      </c>
      <c r="C12" s="219">
        <v>35</v>
      </c>
      <c r="D12" s="219">
        <v>78</v>
      </c>
      <c r="E12" s="219">
        <v>16</v>
      </c>
      <c r="F12" s="219">
        <v>3</v>
      </c>
      <c r="G12" s="219">
        <v>1</v>
      </c>
      <c r="H12" s="219">
        <v>1</v>
      </c>
      <c r="I12" s="219">
        <v>2</v>
      </c>
      <c r="J12" s="218" t="s">
        <v>172</v>
      </c>
      <c r="K12" s="219">
        <v>24</v>
      </c>
      <c r="L12" s="219">
        <v>98</v>
      </c>
      <c r="M12" s="219">
        <v>5</v>
      </c>
      <c r="N12" s="219">
        <v>7</v>
      </c>
      <c r="O12" s="219">
        <v>20</v>
      </c>
      <c r="P12" s="219">
        <v>1</v>
      </c>
      <c r="Q12" s="219">
        <v>6</v>
      </c>
      <c r="R12" s="219">
        <v>0</v>
      </c>
      <c r="S12" s="220">
        <v>1</v>
      </c>
      <c r="T12" s="221">
        <v>393</v>
      </c>
    </row>
    <row r="13" spans="1:20" s="215" customFormat="1" ht="24" customHeight="1" x14ac:dyDescent="0.15">
      <c r="A13" s="216" t="s">
        <v>21</v>
      </c>
      <c r="B13" s="217">
        <v>148</v>
      </c>
      <c r="C13" s="219">
        <v>61</v>
      </c>
      <c r="D13" s="219">
        <v>20</v>
      </c>
      <c r="E13" s="219">
        <v>2</v>
      </c>
      <c r="F13" s="219">
        <v>4</v>
      </c>
      <c r="G13" s="219">
        <v>5</v>
      </c>
      <c r="H13" s="219">
        <v>1</v>
      </c>
      <c r="I13" s="219">
        <v>4</v>
      </c>
      <c r="J13" s="219">
        <v>7</v>
      </c>
      <c r="K13" s="218" t="s">
        <v>172</v>
      </c>
      <c r="L13" s="219">
        <v>25</v>
      </c>
      <c r="M13" s="219">
        <v>7</v>
      </c>
      <c r="N13" s="219">
        <v>9</v>
      </c>
      <c r="O13" s="219">
        <v>59</v>
      </c>
      <c r="P13" s="219">
        <v>1</v>
      </c>
      <c r="Q13" s="219">
        <v>59</v>
      </c>
      <c r="R13" s="219">
        <v>2</v>
      </c>
      <c r="S13" s="220">
        <v>0</v>
      </c>
      <c r="T13" s="221">
        <v>414</v>
      </c>
    </row>
    <row r="14" spans="1:20" s="215" customFormat="1" ht="24" customHeight="1" x14ac:dyDescent="0.15">
      <c r="A14" s="216" t="s">
        <v>22</v>
      </c>
      <c r="B14" s="217">
        <v>209</v>
      </c>
      <c r="C14" s="219">
        <v>61</v>
      </c>
      <c r="D14" s="219">
        <v>164</v>
      </c>
      <c r="E14" s="219">
        <v>28</v>
      </c>
      <c r="F14" s="219">
        <v>21</v>
      </c>
      <c r="G14" s="219">
        <v>9</v>
      </c>
      <c r="H14" s="219">
        <v>1</v>
      </c>
      <c r="I14" s="219">
        <v>1</v>
      </c>
      <c r="J14" s="219">
        <v>98</v>
      </c>
      <c r="K14" s="219">
        <v>24</v>
      </c>
      <c r="L14" s="218" t="s">
        <v>172</v>
      </c>
      <c r="M14" s="219">
        <v>7</v>
      </c>
      <c r="N14" s="219">
        <v>14</v>
      </c>
      <c r="O14" s="219">
        <v>24</v>
      </c>
      <c r="P14" s="219">
        <v>5</v>
      </c>
      <c r="Q14" s="219">
        <v>15</v>
      </c>
      <c r="R14" s="219">
        <v>3</v>
      </c>
      <c r="S14" s="220">
        <v>11</v>
      </c>
      <c r="T14" s="221">
        <v>695</v>
      </c>
    </row>
    <row r="15" spans="1:20" s="215" customFormat="1" ht="24" customHeight="1" x14ac:dyDescent="0.15">
      <c r="A15" s="216" t="s">
        <v>23</v>
      </c>
      <c r="B15" s="217">
        <v>314</v>
      </c>
      <c r="C15" s="219">
        <v>38</v>
      </c>
      <c r="D15" s="219">
        <v>21</v>
      </c>
      <c r="E15" s="219">
        <v>9</v>
      </c>
      <c r="F15" s="219">
        <v>40</v>
      </c>
      <c r="G15" s="219">
        <v>34</v>
      </c>
      <c r="H15" s="219">
        <v>4</v>
      </c>
      <c r="I15" s="219">
        <v>59</v>
      </c>
      <c r="J15" s="219">
        <v>1</v>
      </c>
      <c r="K15" s="219">
        <v>11</v>
      </c>
      <c r="L15" s="219">
        <v>8</v>
      </c>
      <c r="M15" s="218" t="s">
        <v>172</v>
      </c>
      <c r="N15" s="219">
        <v>18</v>
      </c>
      <c r="O15" s="219">
        <v>4</v>
      </c>
      <c r="P15" s="219">
        <v>0</v>
      </c>
      <c r="Q15" s="219">
        <v>5</v>
      </c>
      <c r="R15" s="219">
        <v>3</v>
      </c>
      <c r="S15" s="220">
        <v>1</v>
      </c>
      <c r="T15" s="221">
        <v>570</v>
      </c>
    </row>
    <row r="16" spans="1:20" s="215" customFormat="1" ht="24" customHeight="1" x14ac:dyDescent="0.15">
      <c r="A16" s="216" t="s">
        <v>24</v>
      </c>
      <c r="B16" s="217">
        <v>603</v>
      </c>
      <c r="C16" s="219">
        <v>91</v>
      </c>
      <c r="D16" s="219">
        <v>18</v>
      </c>
      <c r="E16" s="219">
        <v>33</v>
      </c>
      <c r="F16" s="219">
        <v>31</v>
      </c>
      <c r="G16" s="219">
        <v>15</v>
      </c>
      <c r="H16" s="219">
        <v>3</v>
      </c>
      <c r="I16" s="219">
        <v>22</v>
      </c>
      <c r="J16" s="219">
        <v>6</v>
      </c>
      <c r="K16" s="219">
        <v>14</v>
      </c>
      <c r="L16" s="219">
        <v>13</v>
      </c>
      <c r="M16" s="219">
        <v>26</v>
      </c>
      <c r="N16" s="218" t="s">
        <v>172</v>
      </c>
      <c r="O16" s="219">
        <v>7</v>
      </c>
      <c r="P16" s="219">
        <v>0</v>
      </c>
      <c r="Q16" s="219">
        <v>14</v>
      </c>
      <c r="R16" s="219">
        <v>25</v>
      </c>
      <c r="S16" s="220">
        <v>14</v>
      </c>
      <c r="T16" s="221">
        <v>935</v>
      </c>
    </row>
    <row r="17" spans="1:20" s="215" customFormat="1" ht="24" customHeight="1" x14ac:dyDescent="0.15">
      <c r="A17" s="222" t="s">
        <v>25</v>
      </c>
      <c r="B17" s="223">
        <v>154</v>
      </c>
      <c r="C17" s="224">
        <v>53</v>
      </c>
      <c r="D17" s="224">
        <v>17</v>
      </c>
      <c r="E17" s="224">
        <v>3</v>
      </c>
      <c r="F17" s="224">
        <v>13</v>
      </c>
      <c r="G17" s="224">
        <v>0</v>
      </c>
      <c r="H17" s="224">
        <v>1</v>
      </c>
      <c r="I17" s="224">
        <v>2</v>
      </c>
      <c r="J17" s="224">
        <v>16</v>
      </c>
      <c r="K17" s="224">
        <v>64</v>
      </c>
      <c r="L17" s="224">
        <v>13</v>
      </c>
      <c r="M17" s="224">
        <v>10</v>
      </c>
      <c r="N17" s="224">
        <v>11</v>
      </c>
      <c r="O17" s="225" t="s">
        <v>172</v>
      </c>
      <c r="P17" s="224">
        <v>5</v>
      </c>
      <c r="Q17" s="224">
        <v>32</v>
      </c>
      <c r="R17" s="224">
        <v>2</v>
      </c>
      <c r="S17" s="226">
        <v>1</v>
      </c>
      <c r="T17" s="227">
        <v>397</v>
      </c>
    </row>
    <row r="18" spans="1:20" s="215" customFormat="1" ht="24" customHeight="1" x14ac:dyDescent="0.15">
      <c r="A18" s="228" t="s">
        <v>26</v>
      </c>
      <c r="B18" s="229">
        <v>10</v>
      </c>
      <c r="C18" s="230">
        <v>7</v>
      </c>
      <c r="D18" s="230">
        <v>0</v>
      </c>
      <c r="E18" s="230">
        <v>0</v>
      </c>
      <c r="F18" s="230">
        <v>0</v>
      </c>
      <c r="G18" s="230">
        <v>1</v>
      </c>
      <c r="H18" s="230">
        <v>0</v>
      </c>
      <c r="I18" s="230">
        <v>1</v>
      </c>
      <c r="J18" s="230">
        <v>0</v>
      </c>
      <c r="K18" s="230">
        <v>1</v>
      </c>
      <c r="L18" s="230">
        <v>0</v>
      </c>
      <c r="M18" s="230">
        <v>0</v>
      </c>
      <c r="N18" s="230">
        <v>0</v>
      </c>
      <c r="O18" s="230">
        <v>3</v>
      </c>
      <c r="P18" s="231" t="s">
        <v>172</v>
      </c>
      <c r="Q18" s="230">
        <v>0</v>
      </c>
      <c r="R18" s="230">
        <v>0</v>
      </c>
      <c r="S18" s="232">
        <v>0</v>
      </c>
      <c r="T18" s="233">
        <v>23</v>
      </c>
    </row>
    <row r="19" spans="1:20" s="215" customFormat="1" ht="24" customHeight="1" x14ac:dyDescent="0.15">
      <c r="A19" s="234" t="s">
        <v>27</v>
      </c>
      <c r="B19" s="235">
        <v>178</v>
      </c>
      <c r="C19" s="236">
        <v>219</v>
      </c>
      <c r="D19" s="236">
        <v>28</v>
      </c>
      <c r="E19" s="236">
        <v>4</v>
      </c>
      <c r="F19" s="236">
        <v>11</v>
      </c>
      <c r="G19" s="236">
        <v>5</v>
      </c>
      <c r="H19" s="236">
        <v>2</v>
      </c>
      <c r="I19" s="236">
        <v>4</v>
      </c>
      <c r="J19" s="236">
        <v>11</v>
      </c>
      <c r="K19" s="236">
        <v>138</v>
      </c>
      <c r="L19" s="236">
        <v>25</v>
      </c>
      <c r="M19" s="236">
        <v>7</v>
      </c>
      <c r="N19" s="236">
        <v>25</v>
      </c>
      <c r="O19" s="236">
        <v>67</v>
      </c>
      <c r="P19" s="236">
        <v>2</v>
      </c>
      <c r="Q19" s="237" t="s">
        <v>172</v>
      </c>
      <c r="R19" s="236">
        <v>2</v>
      </c>
      <c r="S19" s="238">
        <v>1</v>
      </c>
      <c r="T19" s="239">
        <v>729</v>
      </c>
    </row>
    <row r="20" spans="1:20" s="215" customFormat="1" ht="24" customHeight="1" x14ac:dyDescent="0.15">
      <c r="A20" s="234" t="s">
        <v>28</v>
      </c>
      <c r="B20" s="235">
        <v>32</v>
      </c>
      <c r="C20" s="236">
        <v>9</v>
      </c>
      <c r="D20" s="236">
        <v>6</v>
      </c>
      <c r="E20" s="236">
        <v>17</v>
      </c>
      <c r="F20" s="236">
        <v>1</v>
      </c>
      <c r="G20" s="236">
        <v>0</v>
      </c>
      <c r="H20" s="236">
        <v>0</v>
      </c>
      <c r="I20" s="236">
        <v>0</v>
      </c>
      <c r="J20" s="236">
        <v>0</v>
      </c>
      <c r="K20" s="236">
        <v>1</v>
      </c>
      <c r="L20" s="236">
        <v>3</v>
      </c>
      <c r="M20" s="236">
        <v>1</v>
      </c>
      <c r="N20" s="236">
        <v>19</v>
      </c>
      <c r="O20" s="236">
        <v>4</v>
      </c>
      <c r="P20" s="236">
        <v>0</v>
      </c>
      <c r="Q20" s="236">
        <v>1</v>
      </c>
      <c r="R20" s="237" t="s">
        <v>172</v>
      </c>
      <c r="S20" s="238">
        <v>59</v>
      </c>
      <c r="T20" s="239">
        <v>153</v>
      </c>
    </row>
    <row r="21" spans="1:20" s="215" customFormat="1" ht="24" customHeight="1" thickBot="1" x14ac:dyDescent="0.2">
      <c r="A21" s="240" t="s">
        <v>29</v>
      </c>
      <c r="B21" s="241">
        <v>70</v>
      </c>
      <c r="C21" s="242">
        <v>11</v>
      </c>
      <c r="D21" s="242">
        <v>9</v>
      </c>
      <c r="E21" s="242">
        <v>47</v>
      </c>
      <c r="F21" s="242">
        <v>9</v>
      </c>
      <c r="G21" s="242">
        <v>1</v>
      </c>
      <c r="H21" s="242">
        <v>1</v>
      </c>
      <c r="I21" s="242">
        <v>1</v>
      </c>
      <c r="J21" s="242">
        <v>4</v>
      </c>
      <c r="K21" s="242">
        <v>1</v>
      </c>
      <c r="L21" s="242">
        <v>5</v>
      </c>
      <c r="M21" s="242">
        <v>1</v>
      </c>
      <c r="N21" s="242">
        <v>19</v>
      </c>
      <c r="O21" s="242">
        <v>3</v>
      </c>
      <c r="P21" s="242">
        <v>0</v>
      </c>
      <c r="Q21" s="242">
        <v>0</v>
      </c>
      <c r="R21" s="242">
        <v>54</v>
      </c>
      <c r="S21" s="243" t="s">
        <v>172</v>
      </c>
      <c r="T21" s="244">
        <v>236</v>
      </c>
    </row>
    <row r="22" spans="1:20" s="215" customFormat="1" ht="24" customHeight="1" thickTop="1" thickBot="1" x14ac:dyDescent="0.2">
      <c r="A22" s="245" t="s">
        <v>173</v>
      </c>
      <c r="B22" s="246">
        <v>4256</v>
      </c>
      <c r="C22" s="247">
        <v>1895</v>
      </c>
      <c r="D22" s="247">
        <v>915</v>
      </c>
      <c r="E22" s="247">
        <v>539</v>
      </c>
      <c r="F22" s="247">
        <v>884</v>
      </c>
      <c r="G22" s="247">
        <v>792</v>
      </c>
      <c r="H22" s="247">
        <v>285</v>
      </c>
      <c r="I22" s="247">
        <v>343</v>
      </c>
      <c r="J22" s="247">
        <v>343</v>
      </c>
      <c r="K22" s="247">
        <v>672</v>
      </c>
      <c r="L22" s="247">
        <v>788</v>
      </c>
      <c r="M22" s="247">
        <v>703</v>
      </c>
      <c r="N22" s="247">
        <v>892</v>
      </c>
      <c r="O22" s="247">
        <v>549</v>
      </c>
      <c r="P22" s="247">
        <v>32</v>
      </c>
      <c r="Q22" s="247">
        <v>654</v>
      </c>
      <c r="R22" s="247">
        <v>199</v>
      </c>
      <c r="S22" s="248">
        <v>281</v>
      </c>
      <c r="T22" s="249">
        <v>15022</v>
      </c>
    </row>
    <row r="23" spans="1:20" ht="24" customHeight="1" x14ac:dyDescent="0.15">
      <c r="A23" s="250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2"/>
      <c r="Q23" s="252"/>
    </row>
  </sheetData>
  <mergeCells count="2">
    <mergeCell ref="A1:E1"/>
    <mergeCell ref="O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="120" zoomScaleNormal="120" workbookViewId="0">
      <selection activeCell="H36" sqref="H36"/>
    </sheetView>
  </sheetViews>
  <sheetFormatPr defaultColWidth="9.140625" defaultRowHeight="17.25" customHeight="1" x14ac:dyDescent="0.15"/>
  <cols>
    <col min="1" max="1" width="8.5703125" style="34" customWidth="1"/>
    <col min="2" max="2" width="5.42578125" style="34" customWidth="1"/>
    <col min="3" max="3" width="6.7109375" style="34" customWidth="1"/>
    <col min="4" max="5" width="4.7109375" style="34" customWidth="1"/>
    <col min="6" max="6" width="6.7109375" style="34" customWidth="1"/>
    <col min="7" max="8" width="4.7109375" style="34" customWidth="1"/>
    <col min="9" max="9" width="6.7109375" style="34" customWidth="1"/>
    <col min="10" max="11" width="4.7109375" style="34" customWidth="1"/>
    <col min="12" max="12" width="6.7109375" style="34" customWidth="1"/>
    <col min="13" max="14" width="4.7109375" style="34" customWidth="1"/>
    <col min="15" max="15" width="6.7109375" style="34" customWidth="1"/>
    <col min="16" max="17" width="4.7109375" style="34" customWidth="1"/>
    <col min="18" max="16384" width="9.140625" style="34"/>
  </cols>
  <sheetData>
    <row r="1" spans="1:17" ht="17.25" customHeight="1" x14ac:dyDescent="0.15">
      <c r="A1" s="550" t="s">
        <v>174</v>
      </c>
      <c r="B1" s="550"/>
      <c r="C1" s="550"/>
      <c r="D1" s="550"/>
      <c r="E1" s="550"/>
      <c r="F1" s="550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7.25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541" t="s">
        <v>32</v>
      </c>
      <c r="L2" s="541"/>
      <c r="M2" s="541"/>
      <c r="N2" s="541"/>
      <c r="O2" s="541"/>
      <c r="P2" s="541"/>
      <c r="Q2" s="541"/>
    </row>
    <row r="3" spans="1:17" s="3" customFormat="1" ht="17.25" customHeight="1" x14ac:dyDescent="0.15">
      <c r="A3" s="542"/>
      <c r="B3" s="177"/>
      <c r="C3" s="544">
        <v>1</v>
      </c>
      <c r="D3" s="545"/>
      <c r="E3" s="546"/>
      <c r="F3" s="544">
        <v>2</v>
      </c>
      <c r="G3" s="545"/>
      <c r="H3" s="546"/>
      <c r="I3" s="544">
        <v>3</v>
      </c>
      <c r="J3" s="545"/>
      <c r="K3" s="546"/>
      <c r="L3" s="544">
        <v>4</v>
      </c>
      <c r="M3" s="545"/>
      <c r="N3" s="546"/>
      <c r="O3" s="545">
        <v>5</v>
      </c>
      <c r="P3" s="545"/>
      <c r="Q3" s="547"/>
    </row>
    <row r="4" spans="1:17" s="117" customFormat="1" ht="17.25" customHeight="1" x14ac:dyDescent="0.15">
      <c r="A4" s="543"/>
      <c r="B4" s="178" t="s">
        <v>50</v>
      </c>
      <c r="C4" s="253" t="s">
        <v>128</v>
      </c>
      <c r="D4" s="254" t="s">
        <v>129</v>
      </c>
      <c r="E4" s="255" t="s">
        <v>130</v>
      </c>
      <c r="F4" s="253" t="s">
        <v>128</v>
      </c>
      <c r="G4" s="254" t="s">
        <v>129</v>
      </c>
      <c r="H4" s="255" t="s">
        <v>130</v>
      </c>
      <c r="I4" s="253" t="s">
        <v>128</v>
      </c>
      <c r="J4" s="254" t="s">
        <v>129</v>
      </c>
      <c r="K4" s="255" t="s">
        <v>130</v>
      </c>
      <c r="L4" s="253" t="s">
        <v>128</v>
      </c>
      <c r="M4" s="254" t="s">
        <v>129</v>
      </c>
      <c r="N4" s="255" t="s">
        <v>130</v>
      </c>
      <c r="O4" s="256" t="s">
        <v>128</v>
      </c>
      <c r="P4" s="254" t="s">
        <v>129</v>
      </c>
      <c r="Q4" s="257" t="s">
        <v>131</v>
      </c>
    </row>
    <row r="5" spans="1:17" s="3" customFormat="1" ht="17.25" customHeight="1" x14ac:dyDescent="0.15">
      <c r="A5" s="258" t="s">
        <v>12</v>
      </c>
      <c r="B5" s="259">
        <v>5505</v>
      </c>
      <c r="C5" s="260" t="s">
        <v>175</v>
      </c>
      <c r="D5" s="261">
        <v>1106</v>
      </c>
      <c r="E5" s="262">
        <v>0.20090826521344232</v>
      </c>
      <c r="F5" s="260" t="s">
        <v>176</v>
      </c>
      <c r="G5" s="261">
        <v>596</v>
      </c>
      <c r="H5" s="262">
        <v>0.10826521344232516</v>
      </c>
      <c r="I5" s="260" t="s">
        <v>177</v>
      </c>
      <c r="J5" s="261">
        <v>560</v>
      </c>
      <c r="K5" s="262">
        <v>0.10172570390554042</v>
      </c>
      <c r="L5" s="263" t="s">
        <v>178</v>
      </c>
      <c r="M5" s="261">
        <v>559</v>
      </c>
      <c r="N5" s="262">
        <v>0.10154405086285195</v>
      </c>
      <c r="O5" s="260" t="s">
        <v>179</v>
      </c>
      <c r="P5" s="261">
        <v>481</v>
      </c>
      <c r="Q5" s="264">
        <v>8.737511353315168E-2</v>
      </c>
    </row>
    <row r="6" spans="1:17" s="3" customFormat="1" ht="17.25" customHeight="1" x14ac:dyDescent="0.15">
      <c r="A6" s="185" t="s">
        <v>13</v>
      </c>
      <c r="B6" s="265">
        <v>1866</v>
      </c>
      <c r="C6" s="187" t="s">
        <v>180</v>
      </c>
      <c r="D6" s="188">
        <v>899</v>
      </c>
      <c r="E6" s="266">
        <v>0.48177920685959269</v>
      </c>
      <c r="F6" s="187" t="s">
        <v>181</v>
      </c>
      <c r="G6" s="188">
        <v>186</v>
      </c>
      <c r="H6" s="266">
        <v>9.9678456591639875E-2</v>
      </c>
      <c r="I6" s="187" t="s">
        <v>182</v>
      </c>
      <c r="J6" s="188">
        <v>133</v>
      </c>
      <c r="K6" s="266">
        <v>7.1275455519828515E-2</v>
      </c>
      <c r="L6" s="187" t="s">
        <v>177</v>
      </c>
      <c r="M6" s="188">
        <v>120</v>
      </c>
      <c r="N6" s="266">
        <v>6.4308681672025719E-2</v>
      </c>
      <c r="O6" s="187" t="s">
        <v>183</v>
      </c>
      <c r="P6" s="188">
        <v>89</v>
      </c>
      <c r="Q6" s="267">
        <v>4.7695605573419078E-2</v>
      </c>
    </row>
    <row r="7" spans="1:17" s="3" customFormat="1" ht="17.25" customHeight="1" x14ac:dyDescent="0.15">
      <c r="A7" s="185" t="s">
        <v>14</v>
      </c>
      <c r="B7" s="265">
        <v>965</v>
      </c>
      <c r="C7" s="187" t="s">
        <v>180</v>
      </c>
      <c r="D7" s="188">
        <v>336</v>
      </c>
      <c r="E7" s="266">
        <v>0.34818652849740933</v>
      </c>
      <c r="F7" s="187" t="s">
        <v>183</v>
      </c>
      <c r="G7" s="188">
        <v>226</v>
      </c>
      <c r="H7" s="266">
        <v>0.23419689119170983</v>
      </c>
      <c r="I7" s="187" t="s">
        <v>175</v>
      </c>
      <c r="J7" s="188">
        <v>86</v>
      </c>
      <c r="K7" s="266">
        <v>8.9119170984455959E-2</v>
      </c>
      <c r="L7" s="187" t="s">
        <v>184</v>
      </c>
      <c r="M7" s="188">
        <v>56</v>
      </c>
      <c r="N7" s="266">
        <v>5.8031088082901555E-2</v>
      </c>
      <c r="O7" s="187" t="s">
        <v>185</v>
      </c>
      <c r="P7" s="188">
        <v>53</v>
      </c>
      <c r="Q7" s="267">
        <v>5.4922279792746116E-2</v>
      </c>
    </row>
    <row r="8" spans="1:17" s="3" customFormat="1" ht="17.25" customHeight="1" x14ac:dyDescent="0.15">
      <c r="A8" s="185" t="s">
        <v>15</v>
      </c>
      <c r="B8" s="265">
        <v>518</v>
      </c>
      <c r="C8" s="187" t="s">
        <v>180</v>
      </c>
      <c r="D8" s="188">
        <v>234</v>
      </c>
      <c r="E8" s="266">
        <v>0.45173745173745172</v>
      </c>
      <c r="F8" s="187" t="s">
        <v>186</v>
      </c>
      <c r="G8" s="188">
        <v>63</v>
      </c>
      <c r="H8" s="266">
        <v>0.12162162162162163</v>
      </c>
      <c r="I8" s="187" t="s">
        <v>187</v>
      </c>
      <c r="J8" s="188">
        <v>59</v>
      </c>
      <c r="K8" s="266">
        <v>0.11389961389961389</v>
      </c>
      <c r="L8" s="187" t="s">
        <v>188</v>
      </c>
      <c r="M8" s="188">
        <v>33</v>
      </c>
      <c r="N8" s="266">
        <v>6.3706563706563704E-2</v>
      </c>
      <c r="O8" s="187" t="s">
        <v>175</v>
      </c>
      <c r="P8" s="188">
        <v>26</v>
      </c>
      <c r="Q8" s="267">
        <v>5.019305019305019E-2</v>
      </c>
    </row>
    <row r="9" spans="1:17" s="3" customFormat="1" ht="17.25" customHeight="1" x14ac:dyDescent="0.15">
      <c r="A9" s="185" t="s">
        <v>16</v>
      </c>
      <c r="B9" s="265">
        <v>669</v>
      </c>
      <c r="C9" s="187" t="s">
        <v>180</v>
      </c>
      <c r="D9" s="188">
        <v>385</v>
      </c>
      <c r="E9" s="266">
        <v>0.5754857997010463</v>
      </c>
      <c r="F9" s="187" t="s">
        <v>178</v>
      </c>
      <c r="G9" s="188">
        <v>67</v>
      </c>
      <c r="H9" s="266">
        <v>0.10014947683109118</v>
      </c>
      <c r="I9" s="187" t="s">
        <v>175</v>
      </c>
      <c r="J9" s="188">
        <v>45</v>
      </c>
      <c r="K9" s="266">
        <v>6.726457399103139E-2</v>
      </c>
      <c r="L9" s="268" t="s">
        <v>189</v>
      </c>
      <c r="M9" s="188">
        <v>31</v>
      </c>
      <c r="N9" s="266">
        <v>4.6337817638266068E-2</v>
      </c>
      <c r="O9" s="187" t="s">
        <v>177</v>
      </c>
      <c r="P9" s="188">
        <v>25</v>
      </c>
      <c r="Q9" s="267">
        <v>3.7369207772795218E-2</v>
      </c>
    </row>
    <row r="10" spans="1:17" s="3" customFormat="1" ht="17.25" customHeight="1" x14ac:dyDescent="0.15">
      <c r="A10" s="185" t="s">
        <v>17</v>
      </c>
      <c r="B10" s="265">
        <v>495</v>
      </c>
      <c r="C10" s="187" t="s">
        <v>180</v>
      </c>
      <c r="D10" s="188">
        <v>322</v>
      </c>
      <c r="E10" s="266">
        <v>0.65050505050505047</v>
      </c>
      <c r="F10" s="187" t="s">
        <v>189</v>
      </c>
      <c r="G10" s="188">
        <v>40</v>
      </c>
      <c r="H10" s="266">
        <v>8.0808080808080815E-2</v>
      </c>
      <c r="I10" s="187" t="s">
        <v>179</v>
      </c>
      <c r="J10" s="188">
        <v>35</v>
      </c>
      <c r="K10" s="266">
        <v>7.0707070707070704E-2</v>
      </c>
      <c r="L10" s="187" t="s">
        <v>176</v>
      </c>
      <c r="M10" s="188">
        <v>33</v>
      </c>
      <c r="N10" s="266">
        <v>6.6666666666666666E-2</v>
      </c>
      <c r="O10" s="268" t="s">
        <v>175</v>
      </c>
      <c r="P10" s="188">
        <v>23</v>
      </c>
      <c r="Q10" s="267">
        <v>4.6464646464646465E-2</v>
      </c>
    </row>
    <row r="11" spans="1:17" s="3" customFormat="1" ht="17.25" customHeight="1" x14ac:dyDescent="0.15">
      <c r="A11" s="185" t="s">
        <v>18</v>
      </c>
      <c r="B11" s="265">
        <v>164</v>
      </c>
      <c r="C11" s="187" t="s">
        <v>180</v>
      </c>
      <c r="D11" s="188">
        <v>78</v>
      </c>
      <c r="E11" s="266">
        <v>0.47560975609756095</v>
      </c>
      <c r="F11" s="187" t="s">
        <v>178</v>
      </c>
      <c r="G11" s="188">
        <v>27</v>
      </c>
      <c r="H11" s="266">
        <v>0.16463414634146342</v>
      </c>
      <c r="I11" s="187" t="s">
        <v>176</v>
      </c>
      <c r="J11" s="188">
        <v>26</v>
      </c>
      <c r="K11" s="266">
        <v>0.15853658536585366</v>
      </c>
      <c r="L11" s="187" t="s">
        <v>175</v>
      </c>
      <c r="M11" s="188">
        <v>11</v>
      </c>
      <c r="N11" s="266">
        <v>6.7073170731707321E-2</v>
      </c>
      <c r="O11" s="268" t="s">
        <v>179</v>
      </c>
      <c r="P11" s="188">
        <v>7</v>
      </c>
      <c r="Q11" s="267">
        <v>4.2682926829268296E-2</v>
      </c>
    </row>
    <row r="12" spans="1:17" s="3" customFormat="1" ht="17.25" customHeight="1" x14ac:dyDescent="0.15">
      <c r="A12" s="185" t="s">
        <v>19</v>
      </c>
      <c r="B12" s="265">
        <v>295</v>
      </c>
      <c r="C12" s="187" t="s">
        <v>180</v>
      </c>
      <c r="D12" s="188">
        <v>189</v>
      </c>
      <c r="E12" s="266">
        <v>0.64067796610169492</v>
      </c>
      <c r="F12" s="268" t="s">
        <v>179</v>
      </c>
      <c r="G12" s="188">
        <v>44</v>
      </c>
      <c r="H12" s="266">
        <v>0.14915254237288136</v>
      </c>
      <c r="I12" s="187" t="s">
        <v>177</v>
      </c>
      <c r="J12" s="188">
        <v>16</v>
      </c>
      <c r="K12" s="266">
        <v>5.4237288135593219E-2</v>
      </c>
      <c r="L12" s="187" t="s">
        <v>175</v>
      </c>
      <c r="M12" s="188">
        <v>13</v>
      </c>
      <c r="N12" s="266">
        <v>4.4067796610169491E-2</v>
      </c>
      <c r="O12" s="187" t="s">
        <v>187</v>
      </c>
      <c r="P12" s="188">
        <v>7</v>
      </c>
      <c r="Q12" s="267">
        <v>2.3728813559322035E-2</v>
      </c>
    </row>
    <row r="13" spans="1:17" s="3" customFormat="1" ht="17.25" customHeight="1" x14ac:dyDescent="0.15">
      <c r="A13" s="185" t="s">
        <v>20</v>
      </c>
      <c r="B13" s="265">
        <v>393</v>
      </c>
      <c r="C13" s="187" t="s">
        <v>183</v>
      </c>
      <c r="D13" s="188">
        <v>98</v>
      </c>
      <c r="E13" s="266">
        <v>0.24936386768447838</v>
      </c>
      <c r="F13" s="187" t="s">
        <v>180</v>
      </c>
      <c r="G13" s="188">
        <v>95</v>
      </c>
      <c r="H13" s="266">
        <v>0.24173027989821882</v>
      </c>
      <c r="I13" s="187" t="s">
        <v>187</v>
      </c>
      <c r="J13" s="188">
        <v>78</v>
      </c>
      <c r="K13" s="266">
        <v>0.19847328244274809</v>
      </c>
      <c r="L13" s="187" t="s">
        <v>175</v>
      </c>
      <c r="M13" s="188">
        <v>35</v>
      </c>
      <c r="N13" s="266">
        <v>8.9058524173027995E-2</v>
      </c>
      <c r="O13" s="187" t="s">
        <v>182</v>
      </c>
      <c r="P13" s="188">
        <v>24</v>
      </c>
      <c r="Q13" s="267">
        <v>6.1068702290076333E-2</v>
      </c>
    </row>
    <row r="14" spans="1:17" s="3" customFormat="1" ht="17.25" customHeight="1" x14ac:dyDescent="0.15">
      <c r="A14" s="185" t="s">
        <v>21</v>
      </c>
      <c r="B14" s="265">
        <v>414</v>
      </c>
      <c r="C14" s="187" t="s">
        <v>180</v>
      </c>
      <c r="D14" s="188">
        <v>148</v>
      </c>
      <c r="E14" s="266">
        <v>0.35748792270531399</v>
      </c>
      <c r="F14" s="187" t="s">
        <v>175</v>
      </c>
      <c r="G14" s="188">
        <v>61</v>
      </c>
      <c r="H14" s="266">
        <v>0.14734299516908211</v>
      </c>
      <c r="I14" s="187" t="s">
        <v>190</v>
      </c>
      <c r="J14" s="188">
        <v>59</v>
      </c>
      <c r="K14" s="266">
        <v>0.14251207729468598</v>
      </c>
      <c r="L14" s="187" t="s">
        <v>181</v>
      </c>
      <c r="M14" s="188">
        <v>59</v>
      </c>
      <c r="N14" s="266">
        <v>0.14251207729468598</v>
      </c>
      <c r="O14" s="268" t="s">
        <v>183</v>
      </c>
      <c r="P14" s="188">
        <v>25</v>
      </c>
      <c r="Q14" s="267">
        <v>6.0386473429951688E-2</v>
      </c>
    </row>
    <row r="15" spans="1:17" s="3" customFormat="1" ht="17.25" customHeight="1" x14ac:dyDescent="0.15">
      <c r="A15" s="185" t="s">
        <v>22</v>
      </c>
      <c r="B15" s="265">
        <v>695</v>
      </c>
      <c r="C15" s="187" t="s">
        <v>180</v>
      </c>
      <c r="D15" s="188">
        <v>209</v>
      </c>
      <c r="E15" s="266">
        <v>0.30071942446043165</v>
      </c>
      <c r="F15" s="187" t="s">
        <v>187</v>
      </c>
      <c r="G15" s="188">
        <v>164</v>
      </c>
      <c r="H15" s="266">
        <v>0.23597122302158274</v>
      </c>
      <c r="I15" s="268" t="s">
        <v>185</v>
      </c>
      <c r="J15" s="188">
        <v>98</v>
      </c>
      <c r="K15" s="266">
        <v>0.14100719424460431</v>
      </c>
      <c r="L15" s="187" t="s">
        <v>175</v>
      </c>
      <c r="M15" s="188">
        <v>61</v>
      </c>
      <c r="N15" s="266">
        <v>8.7769784172661874E-2</v>
      </c>
      <c r="O15" s="187" t="s">
        <v>184</v>
      </c>
      <c r="P15" s="188">
        <v>28</v>
      </c>
      <c r="Q15" s="267">
        <v>4.0287769784172658E-2</v>
      </c>
    </row>
    <row r="16" spans="1:17" s="3" customFormat="1" ht="17.25" customHeight="1" x14ac:dyDescent="0.15">
      <c r="A16" s="185" t="s">
        <v>23</v>
      </c>
      <c r="B16" s="265">
        <v>570</v>
      </c>
      <c r="C16" s="187" t="s">
        <v>180</v>
      </c>
      <c r="D16" s="188">
        <v>314</v>
      </c>
      <c r="E16" s="266">
        <v>0.55087719298245619</v>
      </c>
      <c r="F16" s="187" t="s">
        <v>191</v>
      </c>
      <c r="G16" s="188">
        <v>59</v>
      </c>
      <c r="H16" s="266">
        <v>0.10350877192982456</v>
      </c>
      <c r="I16" s="187" t="s">
        <v>176</v>
      </c>
      <c r="J16" s="188">
        <v>40</v>
      </c>
      <c r="K16" s="266">
        <v>7.0175438596491224E-2</v>
      </c>
      <c r="L16" s="187" t="s">
        <v>175</v>
      </c>
      <c r="M16" s="188">
        <v>38</v>
      </c>
      <c r="N16" s="266">
        <v>6.6666666666666666E-2</v>
      </c>
      <c r="O16" s="187" t="s">
        <v>178</v>
      </c>
      <c r="P16" s="188">
        <v>34</v>
      </c>
      <c r="Q16" s="267">
        <v>5.9649122807017542E-2</v>
      </c>
    </row>
    <row r="17" spans="1:17" s="3" customFormat="1" ht="17.25" customHeight="1" x14ac:dyDescent="0.15">
      <c r="A17" s="185" t="s">
        <v>24</v>
      </c>
      <c r="B17" s="265">
        <v>935</v>
      </c>
      <c r="C17" s="187" t="s">
        <v>180</v>
      </c>
      <c r="D17" s="188">
        <v>603</v>
      </c>
      <c r="E17" s="266">
        <v>0.64491978609625666</v>
      </c>
      <c r="F17" s="187" t="s">
        <v>175</v>
      </c>
      <c r="G17" s="188">
        <v>91</v>
      </c>
      <c r="H17" s="266">
        <v>9.7326203208556145E-2</v>
      </c>
      <c r="I17" s="187" t="s">
        <v>184</v>
      </c>
      <c r="J17" s="188">
        <v>33</v>
      </c>
      <c r="K17" s="266">
        <v>3.5294117647058823E-2</v>
      </c>
      <c r="L17" s="187" t="s">
        <v>176</v>
      </c>
      <c r="M17" s="188">
        <v>31</v>
      </c>
      <c r="N17" s="266">
        <v>3.3155080213903745E-2</v>
      </c>
      <c r="O17" s="187" t="s">
        <v>179</v>
      </c>
      <c r="P17" s="188">
        <v>26</v>
      </c>
      <c r="Q17" s="267">
        <v>2.7807486631016044E-2</v>
      </c>
    </row>
    <row r="18" spans="1:17" s="3" customFormat="1" ht="17.25" customHeight="1" x14ac:dyDescent="0.15">
      <c r="A18" s="269" t="s">
        <v>25</v>
      </c>
      <c r="B18" s="270">
        <v>397</v>
      </c>
      <c r="C18" s="271" t="s">
        <v>180</v>
      </c>
      <c r="D18" s="272">
        <v>154</v>
      </c>
      <c r="E18" s="273">
        <v>0.38790931989924432</v>
      </c>
      <c r="F18" s="271" t="s">
        <v>182</v>
      </c>
      <c r="G18" s="272">
        <v>64</v>
      </c>
      <c r="H18" s="273">
        <v>0.16120906801007556</v>
      </c>
      <c r="I18" s="271" t="s">
        <v>175</v>
      </c>
      <c r="J18" s="272">
        <v>53</v>
      </c>
      <c r="K18" s="273">
        <v>0.13350125944584382</v>
      </c>
      <c r="L18" s="271" t="s">
        <v>181</v>
      </c>
      <c r="M18" s="272">
        <v>32</v>
      </c>
      <c r="N18" s="273">
        <v>8.0604534005037781E-2</v>
      </c>
      <c r="O18" s="271" t="s">
        <v>187</v>
      </c>
      <c r="P18" s="272">
        <v>17</v>
      </c>
      <c r="Q18" s="274">
        <v>4.2821158690176324E-2</v>
      </c>
    </row>
    <row r="19" spans="1:17" s="3" customFormat="1" ht="17.25" customHeight="1" x14ac:dyDescent="0.15">
      <c r="A19" s="185" t="s">
        <v>26</v>
      </c>
      <c r="B19" s="265">
        <v>23</v>
      </c>
      <c r="C19" s="187" t="s">
        <v>180</v>
      </c>
      <c r="D19" s="188">
        <v>10</v>
      </c>
      <c r="E19" s="266">
        <v>0.43478260869565216</v>
      </c>
      <c r="F19" s="187" t="s">
        <v>175</v>
      </c>
      <c r="G19" s="188">
        <v>7</v>
      </c>
      <c r="H19" s="266">
        <v>0.30434782608695654</v>
      </c>
      <c r="I19" s="187" t="s">
        <v>190</v>
      </c>
      <c r="J19" s="188">
        <v>3</v>
      </c>
      <c r="K19" s="266">
        <v>0.13043478260869565</v>
      </c>
      <c r="L19" s="187" t="s">
        <v>178</v>
      </c>
      <c r="M19" s="188">
        <v>1</v>
      </c>
      <c r="N19" s="266">
        <v>4.3478260869565216E-2</v>
      </c>
      <c r="O19" s="187" t="s">
        <v>191</v>
      </c>
      <c r="P19" s="188">
        <v>1</v>
      </c>
      <c r="Q19" s="267">
        <v>4.3478260869565216E-2</v>
      </c>
    </row>
    <row r="20" spans="1:17" s="3" customFormat="1" ht="17.25" customHeight="1" x14ac:dyDescent="0.15">
      <c r="A20" s="185" t="s">
        <v>27</v>
      </c>
      <c r="B20" s="265">
        <v>729</v>
      </c>
      <c r="C20" s="187" t="s">
        <v>175</v>
      </c>
      <c r="D20" s="188">
        <v>219</v>
      </c>
      <c r="E20" s="266">
        <v>0.30041152263374488</v>
      </c>
      <c r="F20" s="187" t="s">
        <v>180</v>
      </c>
      <c r="G20" s="188">
        <v>178</v>
      </c>
      <c r="H20" s="266">
        <v>0.24417009602194786</v>
      </c>
      <c r="I20" s="187" t="s">
        <v>182</v>
      </c>
      <c r="J20" s="188">
        <v>138</v>
      </c>
      <c r="K20" s="266">
        <v>0.18930041152263374</v>
      </c>
      <c r="L20" s="187" t="s">
        <v>190</v>
      </c>
      <c r="M20" s="188">
        <v>67</v>
      </c>
      <c r="N20" s="266">
        <v>9.1906721536351169E-2</v>
      </c>
      <c r="O20" s="187" t="s">
        <v>187</v>
      </c>
      <c r="P20" s="188">
        <v>28</v>
      </c>
      <c r="Q20" s="267">
        <v>3.8408779149519894E-2</v>
      </c>
    </row>
    <row r="21" spans="1:17" s="3" customFormat="1" ht="17.25" customHeight="1" x14ac:dyDescent="0.15">
      <c r="A21" s="275" t="s">
        <v>28</v>
      </c>
      <c r="B21" s="276">
        <v>153</v>
      </c>
      <c r="C21" s="277" t="s">
        <v>186</v>
      </c>
      <c r="D21" s="278">
        <v>59</v>
      </c>
      <c r="E21" s="279">
        <v>0.38562091503267976</v>
      </c>
      <c r="F21" s="277" t="s">
        <v>180</v>
      </c>
      <c r="G21" s="278">
        <v>32</v>
      </c>
      <c r="H21" s="279">
        <v>0.20915032679738563</v>
      </c>
      <c r="I21" s="277" t="s">
        <v>177</v>
      </c>
      <c r="J21" s="278">
        <v>19</v>
      </c>
      <c r="K21" s="279">
        <v>0.12418300653594772</v>
      </c>
      <c r="L21" s="277" t="s">
        <v>184</v>
      </c>
      <c r="M21" s="278">
        <v>17</v>
      </c>
      <c r="N21" s="279">
        <v>0.1111111111111111</v>
      </c>
      <c r="O21" s="277" t="s">
        <v>175</v>
      </c>
      <c r="P21" s="278">
        <v>9</v>
      </c>
      <c r="Q21" s="280">
        <v>5.8823529411764705E-2</v>
      </c>
    </row>
    <row r="22" spans="1:17" s="3" customFormat="1" ht="17.25" customHeight="1" thickBot="1" x14ac:dyDescent="0.2">
      <c r="A22" s="197" t="s">
        <v>29</v>
      </c>
      <c r="B22" s="281">
        <v>236</v>
      </c>
      <c r="C22" s="199" t="s">
        <v>180</v>
      </c>
      <c r="D22" s="200">
        <v>70</v>
      </c>
      <c r="E22" s="282">
        <v>0.29661016949152541</v>
      </c>
      <c r="F22" s="199" t="s">
        <v>188</v>
      </c>
      <c r="G22" s="200">
        <v>54</v>
      </c>
      <c r="H22" s="282">
        <v>0.2288135593220339</v>
      </c>
      <c r="I22" s="199" t="s">
        <v>184</v>
      </c>
      <c r="J22" s="200">
        <v>47</v>
      </c>
      <c r="K22" s="282">
        <v>0.19915254237288135</v>
      </c>
      <c r="L22" s="199" t="s">
        <v>177</v>
      </c>
      <c r="M22" s="200">
        <v>19</v>
      </c>
      <c r="N22" s="282">
        <v>8.050847457627118E-2</v>
      </c>
      <c r="O22" s="199" t="s">
        <v>175</v>
      </c>
      <c r="P22" s="200">
        <v>11</v>
      </c>
      <c r="Q22" s="283">
        <v>4.6610169491525424E-2</v>
      </c>
    </row>
    <row r="24" spans="1:17" ht="17.25" customHeight="1" x14ac:dyDescent="0.15">
      <c r="A24" s="550" t="s">
        <v>192</v>
      </c>
      <c r="B24" s="550"/>
      <c r="C24" s="550"/>
      <c r="D24" s="550"/>
      <c r="E24" s="550"/>
      <c r="F24" s="55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7.25" customHeight="1" thickBot="1" x14ac:dyDescent="0.2">
      <c r="B25" s="111"/>
      <c r="C25" s="111"/>
      <c r="D25" s="111"/>
      <c r="E25" s="111"/>
      <c r="F25" s="111"/>
      <c r="G25" s="111"/>
      <c r="H25" s="111"/>
      <c r="I25" s="111"/>
      <c r="J25" s="111"/>
      <c r="K25" s="541" t="s">
        <v>32</v>
      </c>
      <c r="L25" s="541"/>
      <c r="M25" s="541"/>
      <c r="N25" s="541"/>
      <c r="O25" s="541"/>
      <c r="P25" s="541"/>
      <c r="Q25" s="541"/>
    </row>
    <row r="26" spans="1:17" ht="17.25" customHeight="1" x14ac:dyDescent="0.15">
      <c r="A26" s="542"/>
      <c r="B26" s="177"/>
      <c r="C26" s="544">
        <v>1</v>
      </c>
      <c r="D26" s="545"/>
      <c r="E26" s="546"/>
      <c r="F26" s="544">
        <v>2</v>
      </c>
      <c r="G26" s="545"/>
      <c r="H26" s="546"/>
      <c r="I26" s="544">
        <v>3</v>
      </c>
      <c r="J26" s="545"/>
      <c r="K26" s="546"/>
      <c r="L26" s="544">
        <v>4</v>
      </c>
      <c r="M26" s="545"/>
      <c r="N26" s="546"/>
      <c r="O26" s="545">
        <v>5</v>
      </c>
      <c r="P26" s="545"/>
      <c r="Q26" s="547"/>
    </row>
    <row r="27" spans="1:17" ht="17.25" customHeight="1" x14ac:dyDescent="0.15">
      <c r="A27" s="543"/>
      <c r="B27" s="178" t="s">
        <v>50</v>
      </c>
      <c r="C27" s="253" t="s">
        <v>149</v>
      </c>
      <c r="D27" s="254" t="s">
        <v>129</v>
      </c>
      <c r="E27" s="255" t="s">
        <v>130</v>
      </c>
      <c r="F27" s="253" t="s">
        <v>149</v>
      </c>
      <c r="G27" s="254" t="s">
        <v>129</v>
      </c>
      <c r="H27" s="255" t="s">
        <v>130</v>
      </c>
      <c r="I27" s="253" t="s">
        <v>149</v>
      </c>
      <c r="J27" s="254" t="s">
        <v>129</v>
      </c>
      <c r="K27" s="255" t="s">
        <v>130</v>
      </c>
      <c r="L27" s="253" t="s">
        <v>149</v>
      </c>
      <c r="M27" s="254" t="s">
        <v>129</v>
      </c>
      <c r="N27" s="255" t="s">
        <v>130</v>
      </c>
      <c r="O27" s="253" t="s">
        <v>149</v>
      </c>
      <c r="P27" s="254" t="s">
        <v>129</v>
      </c>
      <c r="Q27" s="257" t="s">
        <v>131</v>
      </c>
    </row>
    <row r="28" spans="1:17" ht="17.25" customHeight="1" x14ac:dyDescent="0.15">
      <c r="A28" s="258" t="s">
        <v>12</v>
      </c>
      <c r="B28" s="259">
        <v>4256</v>
      </c>
      <c r="C28" s="260" t="s">
        <v>175</v>
      </c>
      <c r="D28" s="261">
        <v>899</v>
      </c>
      <c r="E28" s="262">
        <v>0.2112312030075188</v>
      </c>
      <c r="F28" s="284" t="s">
        <v>177</v>
      </c>
      <c r="G28" s="261">
        <v>603</v>
      </c>
      <c r="H28" s="262">
        <v>0.14168233082706766</v>
      </c>
      <c r="I28" s="284" t="s">
        <v>176</v>
      </c>
      <c r="J28" s="261">
        <v>385</v>
      </c>
      <c r="K28" s="262">
        <v>9.0460526315789477E-2</v>
      </c>
      <c r="L28" s="284" t="s">
        <v>187</v>
      </c>
      <c r="M28" s="261">
        <v>336</v>
      </c>
      <c r="N28" s="262">
        <v>7.8947368421052627E-2</v>
      </c>
      <c r="O28" s="284" t="s">
        <v>178</v>
      </c>
      <c r="P28" s="261">
        <v>322</v>
      </c>
      <c r="Q28" s="264">
        <v>7.5657894736842105E-2</v>
      </c>
    </row>
    <row r="29" spans="1:17" ht="17.25" customHeight="1" x14ac:dyDescent="0.15">
      <c r="A29" s="185" t="s">
        <v>13</v>
      </c>
      <c r="B29" s="265">
        <v>1895</v>
      </c>
      <c r="C29" s="187" t="s">
        <v>180</v>
      </c>
      <c r="D29" s="188">
        <v>1106</v>
      </c>
      <c r="E29" s="266">
        <v>0.58364116094986807</v>
      </c>
      <c r="F29" s="285" t="s">
        <v>181</v>
      </c>
      <c r="G29" s="188">
        <v>219</v>
      </c>
      <c r="H29" s="266">
        <v>0.11556728232189974</v>
      </c>
      <c r="I29" s="285" t="s">
        <v>177</v>
      </c>
      <c r="J29" s="188">
        <v>91</v>
      </c>
      <c r="K29" s="266">
        <v>4.8021108179419528E-2</v>
      </c>
      <c r="L29" s="285" t="s">
        <v>187</v>
      </c>
      <c r="M29" s="188">
        <v>86</v>
      </c>
      <c r="N29" s="266">
        <v>4.5382585751978892E-2</v>
      </c>
      <c r="O29" s="285" t="s">
        <v>182</v>
      </c>
      <c r="P29" s="188">
        <v>61</v>
      </c>
      <c r="Q29" s="267">
        <v>3.2189973614775727E-2</v>
      </c>
    </row>
    <row r="30" spans="1:17" ht="17.25" customHeight="1" x14ac:dyDescent="0.15">
      <c r="A30" s="185" t="s">
        <v>14</v>
      </c>
      <c r="B30" s="265">
        <v>915</v>
      </c>
      <c r="C30" s="187" t="s">
        <v>180</v>
      </c>
      <c r="D30" s="188">
        <v>400</v>
      </c>
      <c r="E30" s="266">
        <v>0.43715846994535518</v>
      </c>
      <c r="F30" s="285" t="s">
        <v>183</v>
      </c>
      <c r="G30" s="188">
        <v>164</v>
      </c>
      <c r="H30" s="266">
        <v>0.17923497267759564</v>
      </c>
      <c r="I30" s="285" t="s">
        <v>185</v>
      </c>
      <c r="J30" s="188">
        <v>78</v>
      </c>
      <c r="K30" s="266">
        <v>8.5245901639344257E-2</v>
      </c>
      <c r="L30" s="285" t="s">
        <v>175</v>
      </c>
      <c r="M30" s="188">
        <v>60</v>
      </c>
      <c r="N30" s="266">
        <v>6.5573770491803282E-2</v>
      </c>
      <c r="O30" s="268" t="s">
        <v>184</v>
      </c>
      <c r="P30" s="188">
        <v>59</v>
      </c>
      <c r="Q30" s="267">
        <v>6.4480874316939885E-2</v>
      </c>
    </row>
    <row r="31" spans="1:17" ht="17.25" customHeight="1" x14ac:dyDescent="0.15">
      <c r="A31" s="185" t="s">
        <v>15</v>
      </c>
      <c r="B31" s="265">
        <v>539</v>
      </c>
      <c r="C31" s="187" t="s">
        <v>180</v>
      </c>
      <c r="D31" s="188">
        <v>256</v>
      </c>
      <c r="E31" s="266">
        <v>0.47495361781076068</v>
      </c>
      <c r="F31" s="285" t="s">
        <v>187</v>
      </c>
      <c r="G31" s="188">
        <v>56</v>
      </c>
      <c r="H31" s="266">
        <v>0.1038961038961039</v>
      </c>
      <c r="I31" s="285" t="s">
        <v>186</v>
      </c>
      <c r="J31" s="188">
        <v>47</v>
      </c>
      <c r="K31" s="266">
        <v>8.7198515769944335E-2</v>
      </c>
      <c r="L31" s="285" t="s">
        <v>175</v>
      </c>
      <c r="M31" s="188">
        <v>45</v>
      </c>
      <c r="N31" s="266">
        <v>8.3487940630797772E-2</v>
      </c>
      <c r="O31" s="285" t="s">
        <v>177</v>
      </c>
      <c r="P31" s="188">
        <v>33</v>
      </c>
      <c r="Q31" s="267">
        <v>6.1224489795918366E-2</v>
      </c>
    </row>
    <row r="32" spans="1:17" ht="17.25" customHeight="1" x14ac:dyDescent="0.15">
      <c r="A32" s="185" t="s">
        <v>16</v>
      </c>
      <c r="B32" s="265">
        <v>884</v>
      </c>
      <c r="C32" s="187" t="s">
        <v>180</v>
      </c>
      <c r="D32" s="188">
        <v>596</v>
      </c>
      <c r="E32" s="266">
        <v>0.67420814479638014</v>
      </c>
      <c r="F32" s="285" t="s">
        <v>175</v>
      </c>
      <c r="G32" s="188">
        <v>51</v>
      </c>
      <c r="H32" s="266">
        <v>5.7692307692307696E-2</v>
      </c>
      <c r="I32" s="285" t="s">
        <v>179</v>
      </c>
      <c r="J32" s="188">
        <v>40</v>
      </c>
      <c r="K32" s="266">
        <v>4.5248868778280542E-2</v>
      </c>
      <c r="L32" s="268" t="s">
        <v>187</v>
      </c>
      <c r="M32" s="188">
        <v>34</v>
      </c>
      <c r="N32" s="266">
        <v>3.8461538461538464E-2</v>
      </c>
      <c r="O32" s="285" t="s">
        <v>178</v>
      </c>
      <c r="P32" s="188">
        <v>33</v>
      </c>
      <c r="Q32" s="267">
        <v>3.7330316742081447E-2</v>
      </c>
    </row>
    <row r="33" spans="1:17" ht="17.25" customHeight="1" x14ac:dyDescent="0.15">
      <c r="A33" s="185" t="s">
        <v>17</v>
      </c>
      <c r="B33" s="265">
        <v>792</v>
      </c>
      <c r="C33" s="187" t="s">
        <v>180</v>
      </c>
      <c r="D33" s="188">
        <v>559</v>
      </c>
      <c r="E33" s="266">
        <v>0.70580808080808077</v>
      </c>
      <c r="F33" s="285" t="s">
        <v>176</v>
      </c>
      <c r="G33" s="188">
        <v>67</v>
      </c>
      <c r="H33" s="266">
        <v>8.4595959595959599E-2</v>
      </c>
      <c r="I33" s="285" t="s">
        <v>175</v>
      </c>
      <c r="J33" s="188">
        <v>44</v>
      </c>
      <c r="K33" s="266">
        <v>5.5555555555555552E-2</v>
      </c>
      <c r="L33" s="268" t="s">
        <v>179</v>
      </c>
      <c r="M33" s="188">
        <v>34</v>
      </c>
      <c r="N33" s="266">
        <v>4.2929292929292928E-2</v>
      </c>
      <c r="O33" s="285" t="s">
        <v>189</v>
      </c>
      <c r="P33" s="188">
        <v>27</v>
      </c>
      <c r="Q33" s="267">
        <v>3.4090909090909088E-2</v>
      </c>
    </row>
    <row r="34" spans="1:17" ht="17.25" customHeight="1" x14ac:dyDescent="0.15">
      <c r="A34" s="185" t="s">
        <v>18</v>
      </c>
      <c r="B34" s="265">
        <v>285</v>
      </c>
      <c r="C34" s="187" t="s">
        <v>180</v>
      </c>
      <c r="D34" s="188">
        <v>171</v>
      </c>
      <c r="E34" s="266">
        <v>0.6</v>
      </c>
      <c r="F34" s="285" t="s">
        <v>178</v>
      </c>
      <c r="G34" s="188">
        <v>40</v>
      </c>
      <c r="H34" s="266">
        <v>0.14035087719298245</v>
      </c>
      <c r="I34" s="285" t="s">
        <v>176</v>
      </c>
      <c r="J34" s="188">
        <v>31</v>
      </c>
      <c r="K34" s="266">
        <v>0.10877192982456141</v>
      </c>
      <c r="L34" s="285" t="s">
        <v>175</v>
      </c>
      <c r="M34" s="188">
        <v>21</v>
      </c>
      <c r="N34" s="266">
        <v>7.3684210526315783E-2</v>
      </c>
      <c r="O34" s="268" t="s">
        <v>187</v>
      </c>
      <c r="P34" s="188">
        <v>5</v>
      </c>
      <c r="Q34" s="267">
        <v>1.7543859649122806E-2</v>
      </c>
    </row>
    <row r="35" spans="1:17" ht="17.25" customHeight="1" x14ac:dyDescent="0.15">
      <c r="A35" s="185" t="s">
        <v>19</v>
      </c>
      <c r="B35" s="265">
        <v>343</v>
      </c>
      <c r="C35" s="187" t="s">
        <v>180</v>
      </c>
      <c r="D35" s="188">
        <v>198</v>
      </c>
      <c r="E35" s="266">
        <v>0.57725947521865895</v>
      </c>
      <c r="F35" s="268" t="s">
        <v>179</v>
      </c>
      <c r="G35" s="188">
        <v>59</v>
      </c>
      <c r="H35" s="266">
        <v>0.17201166180758018</v>
      </c>
      <c r="I35" s="285" t="s">
        <v>175</v>
      </c>
      <c r="J35" s="188">
        <v>23</v>
      </c>
      <c r="K35" s="266">
        <v>6.7055393586005832E-2</v>
      </c>
      <c r="L35" s="285" t="s">
        <v>177</v>
      </c>
      <c r="M35" s="188">
        <v>22</v>
      </c>
      <c r="N35" s="266">
        <v>6.4139941690962099E-2</v>
      </c>
      <c r="O35" s="285" t="s">
        <v>187</v>
      </c>
      <c r="P35" s="188">
        <v>14</v>
      </c>
      <c r="Q35" s="267">
        <v>4.0816326530612242E-2</v>
      </c>
    </row>
    <row r="36" spans="1:17" ht="17.25" customHeight="1" x14ac:dyDescent="0.15">
      <c r="A36" s="185" t="s">
        <v>20</v>
      </c>
      <c r="B36" s="265">
        <v>343</v>
      </c>
      <c r="C36" s="187" t="s">
        <v>183</v>
      </c>
      <c r="D36" s="188">
        <v>98</v>
      </c>
      <c r="E36" s="266">
        <v>0.2857142857142857</v>
      </c>
      <c r="F36" s="285" t="s">
        <v>180</v>
      </c>
      <c r="G36" s="188">
        <v>95</v>
      </c>
      <c r="H36" s="266">
        <v>0.27696793002915454</v>
      </c>
      <c r="I36" s="285" t="s">
        <v>187</v>
      </c>
      <c r="J36" s="188">
        <v>53</v>
      </c>
      <c r="K36" s="266">
        <v>0.15451895043731778</v>
      </c>
      <c r="L36" s="285" t="s">
        <v>175</v>
      </c>
      <c r="M36" s="188">
        <v>32</v>
      </c>
      <c r="N36" s="266">
        <v>9.3294460641399415E-2</v>
      </c>
      <c r="O36" s="285" t="s">
        <v>190</v>
      </c>
      <c r="P36" s="188">
        <v>16</v>
      </c>
      <c r="Q36" s="267">
        <v>4.6647230320699708E-2</v>
      </c>
    </row>
    <row r="37" spans="1:17" ht="17.25" customHeight="1" x14ac:dyDescent="0.15">
      <c r="A37" s="185" t="s">
        <v>21</v>
      </c>
      <c r="B37" s="265">
        <v>672</v>
      </c>
      <c r="C37" s="187" t="s">
        <v>180</v>
      </c>
      <c r="D37" s="188">
        <v>208</v>
      </c>
      <c r="E37" s="266">
        <v>0.30952380952380953</v>
      </c>
      <c r="F37" s="285" t="s">
        <v>181</v>
      </c>
      <c r="G37" s="188">
        <v>138</v>
      </c>
      <c r="H37" s="266">
        <v>0.20535714285714285</v>
      </c>
      <c r="I37" s="285" t="s">
        <v>175</v>
      </c>
      <c r="J37" s="188">
        <v>133</v>
      </c>
      <c r="K37" s="266">
        <v>0.19791666666666666</v>
      </c>
      <c r="L37" s="285" t="s">
        <v>190</v>
      </c>
      <c r="M37" s="188">
        <v>64</v>
      </c>
      <c r="N37" s="266">
        <v>9.5238095238095233E-2</v>
      </c>
      <c r="O37" s="285" t="s">
        <v>187</v>
      </c>
      <c r="P37" s="188">
        <v>34</v>
      </c>
      <c r="Q37" s="267">
        <v>5.0595238095238096E-2</v>
      </c>
    </row>
    <row r="38" spans="1:17" ht="17.25" customHeight="1" x14ac:dyDescent="0.15">
      <c r="A38" s="185" t="s">
        <v>22</v>
      </c>
      <c r="B38" s="265">
        <v>788</v>
      </c>
      <c r="C38" s="187" t="s">
        <v>180</v>
      </c>
      <c r="D38" s="188">
        <v>239</v>
      </c>
      <c r="E38" s="266">
        <v>0.3032994923857868</v>
      </c>
      <c r="F38" s="285" t="s">
        <v>187</v>
      </c>
      <c r="G38" s="188">
        <v>226</v>
      </c>
      <c r="H38" s="266">
        <v>0.28680203045685282</v>
      </c>
      <c r="I38" s="285" t="s">
        <v>185</v>
      </c>
      <c r="J38" s="188">
        <v>98</v>
      </c>
      <c r="K38" s="266">
        <v>0.12436548223350254</v>
      </c>
      <c r="L38" s="285" t="s">
        <v>175</v>
      </c>
      <c r="M38" s="188">
        <v>89</v>
      </c>
      <c r="N38" s="266">
        <v>0.11294416243654823</v>
      </c>
      <c r="O38" s="285" t="s">
        <v>182</v>
      </c>
      <c r="P38" s="188">
        <v>25</v>
      </c>
      <c r="Q38" s="267">
        <v>3.1725888324873094E-2</v>
      </c>
    </row>
    <row r="39" spans="1:17" ht="17.25" customHeight="1" x14ac:dyDescent="0.15">
      <c r="A39" s="185" t="s">
        <v>23</v>
      </c>
      <c r="B39" s="265">
        <v>703</v>
      </c>
      <c r="C39" s="187" t="s">
        <v>180</v>
      </c>
      <c r="D39" s="188">
        <v>481</v>
      </c>
      <c r="E39" s="266">
        <v>0.68421052631578949</v>
      </c>
      <c r="F39" s="285" t="s">
        <v>191</v>
      </c>
      <c r="G39" s="188">
        <v>44</v>
      </c>
      <c r="H39" s="266">
        <v>6.2588904694167849E-2</v>
      </c>
      <c r="I39" s="285" t="s">
        <v>175</v>
      </c>
      <c r="J39" s="188">
        <v>37</v>
      </c>
      <c r="K39" s="266">
        <v>5.2631578947368418E-2</v>
      </c>
      <c r="L39" s="285" t="s">
        <v>178</v>
      </c>
      <c r="M39" s="188">
        <v>35</v>
      </c>
      <c r="N39" s="266">
        <v>4.9786628733997154E-2</v>
      </c>
      <c r="O39" s="285" t="s">
        <v>177</v>
      </c>
      <c r="P39" s="188">
        <v>26</v>
      </c>
      <c r="Q39" s="267">
        <v>3.6984352773826459E-2</v>
      </c>
    </row>
    <row r="40" spans="1:17" ht="17.25" customHeight="1" x14ac:dyDescent="0.15">
      <c r="A40" s="185" t="s">
        <v>24</v>
      </c>
      <c r="B40" s="265">
        <v>892</v>
      </c>
      <c r="C40" s="285" t="s">
        <v>180</v>
      </c>
      <c r="D40" s="188">
        <v>560</v>
      </c>
      <c r="E40" s="266">
        <v>0.62780269058295968</v>
      </c>
      <c r="F40" s="285" t="s">
        <v>175</v>
      </c>
      <c r="G40" s="188">
        <v>120</v>
      </c>
      <c r="H40" s="266">
        <v>0.13452914798206278</v>
      </c>
      <c r="I40" s="285" t="s">
        <v>176</v>
      </c>
      <c r="J40" s="188">
        <v>25</v>
      </c>
      <c r="K40" s="266">
        <v>2.8026905829596414E-2</v>
      </c>
      <c r="L40" s="268" t="s">
        <v>181</v>
      </c>
      <c r="M40" s="188">
        <v>25</v>
      </c>
      <c r="N40" s="266">
        <v>2.8026905829596414E-2</v>
      </c>
      <c r="O40" s="285" t="s">
        <v>187</v>
      </c>
      <c r="P40" s="188">
        <v>23</v>
      </c>
      <c r="Q40" s="267">
        <v>2.5784753363228701E-2</v>
      </c>
    </row>
    <row r="41" spans="1:17" ht="17.25" customHeight="1" x14ac:dyDescent="0.15">
      <c r="A41" s="269" t="s">
        <v>25</v>
      </c>
      <c r="B41" s="270">
        <v>549</v>
      </c>
      <c r="C41" s="286" t="s">
        <v>180</v>
      </c>
      <c r="D41" s="272">
        <v>219</v>
      </c>
      <c r="E41" s="273">
        <v>0.39890710382513661</v>
      </c>
      <c r="F41" s="286" t="s">
        <v>175</v>
      </c>
      <c r="G41" s="272">
        <v>67</v>
      </c>
      <c r="H41" s="273">
        <v>0.122040072859745</v>
      </c>
      <c r="I41" s="286" t="s">
        <v>181</v>
      </c>
      <c r="J41" s="272">
        <v>67</v>
      </c>
      <c r="K41" s="273">
        <v>0.122040072859745</v>
      </c>
      <c r="L41" s="286" t="s">
        <v>182</v>
      </c>
      <c r="M41" s="272">
        <v>59</v>
      </c>
      <c r="N41" s="273">
        <v>0.10746812386156648</v>
      </c>
      <c r="O41" s="287" t="s">
        <v>187</v>
      </c>
      <c r="P41" s="272">
        <v>30</v>
      </c>
      <c r="Q41" s="274">
        <v>5.4644808743169397E-2</v>
      </c>
    </row>
    <row r="42" spans="1:17" ht="17.25" customHeight="1" x14ac:dyDescent="0.15">
      <c r="A42" s="185" t="s">
        <v>26</v>
      </c>
      <c r="B42" s="265">
        <v>32</v>
      </c>
      <c r="C42" s="285" t="s">
        <v>180</v>
      </c>
      <c r="D42" s="188">
        <v>10</v>
      </c>
      <c r="E42" s="266">
        <v>0.3125</v>
      </c>
      <c r="F42" s="268" t="s">
        <v>187</v>
      </c>
      <c r="G42" s="188">
        <v>5</v>
      </c>
      <c r="H42" s="266">
        <v>0.15625</v>
      </c>
      <c r="I42" s="285" t="s">
        <v>183</v>
      </c>
      <c r="J42" s="188">
        <v>5</v>
      </c>
      <c r="K42" s="266">
        <v>0.15625</v>
      </c>
      <c r="L42" s="285" t="s">
        <v>190</v>
      </c>
      <c r="M42" s="188">
        <v>5</v>
      </c>
      <c r="N42" s="266">
        <v>0.15625</v>
      </c>
      <c r="O42" s="285" t="s">
        <v>175</v>
      </c>
      <c r="P42" s="188">
        <v>2</v>
      </c>
      <c r="Q42" s="267">
        <v>6.25E-2</v>
      </c>
    </row>
    <row r="43" spans="1:17" ht="17.25" customHeight="1" x14ac:dyDescent="0.15">
      <c r="A43" s="185" t="s">
        <v>27</v>
      </c>
      <c r="B43" s="265">
        <v>654</v>
      </c>
      <c r="C43" s="285" t="s">
        <v>180</v>
      </c>
      <c r="D43" s="188">
        <v>281</v>
      </c>
      <c r="E43" s="266">
        <v>0.42966360856269115</v>
      </c>
      <c r="F43" s="285" t="s">
        <v>175</v>
      </c>
      <c r="G43" s="188">
        <v>186</v>
      </c>
      <c r="H43" s="266">
        <v>0.28440366972477066</v>
      </c>
      <c r="I43" s="285" t="s">
        <v>182</v>
      </c>
      <c r="J43" s="188">
        <v>59</v>
      </c>
      <c r="K43" s="266">
        <v>9.0214067278287458E-2</v>
      </c>
      <c r="L43" s="285" t="s">
        <v>190</v>
      </c>
      <c r="M43" s="188">
        <v>32</v>
      </c>
      <c r="N43" s="266">
        <v>4.8929663608562692E-2</v>
      </c>
      <c r="O43" s="285" t="s">
        <v>187</v>
      </c>
      <c r="P43" s="188">
        <v>24</v>
      </c>
      <c r="Q43" s="267">
        <v>3.669724770642202E-2</v>
      </c>
    </row>
    <row r="44" spans="1:17" ht="17.25" customHeight="1" x14ac:dyDescent="0.15">
      <c r="A44" s="275" t="s">
        <v>28</v>
      </c>
      <c r="B44" s="276">
        <v>199</v>
      </c>
      <c r="C44" s="288" t="s">
        <v>186</v>
      </c>
      <c r="D44" s="278">
        <v>54</v>
      </c>
      <c r="E44" s="279">
        <v>0.271356783919598</v>
      </c>
      <c r="F44" s="288" t="s">
        <v>180</v>
      </c>
      <c r="G44" s="278">
        <v>53</v>
      </c>
      <c r="H44" s="279">
        <v>0.26633165829145727</v>
      </c>
      <c r="I44" s="288" t="s">
        <v>184</v>
      </c>
      <c r="J44" s="278">
        <v>33</v>
      </c>
      <c r="K44" s="279">
        <v>0.16582914572864321</v>
      </c>
      <c r="L44" s="288" t="s">
        <v>177</v>
      </c>
      <c r="M44" s="278">
        <v>25</v>
      </c>
      <c r="N44" s="279">
        <v>0.12562814070351758</v>
      </c>
      <c r="O44" s="288" t="s">
        <v>175</v>
      </c>
      <c r="P44" s="278">
        <v>16</v>
      </c>
      <c r="Q44" s="280">
        <v>8.0402010050251257E-2</v>
      </c>
    </row>
    <row r="45" spans="1:17" ht="17.25" customHeight="1" thickBot="1" x14ac:dyDescent="0.2">
      <c r="A45" s="197" t="s">
        <v>29</v>
      </c>
      <c r="B45" s="281">
        <v>281</v>
      </c>
      <c r="C45" s="289" t="s">
        <v>180</v>
      </c>
      <c r="D45" s="200">
        <v>73</v>
      </c>
      <c r="E45" s="282">
        <v>0.2597864768683274</v>
      </c>
      <c r="F45" s="289" t="s">
        <v>184</v>
      </c>
      <c r="G45" s="200">
        <v>63</v>
      </c>
      <c r="H45" s="282">
        <v>0.22419928825622776</v>
      </c>
      <c r="I45" s="289" t="s">
        <v>188</v>
      </c>
      <c r="J45" s="200">
        <v>59</v>
      </c>
      <c r="K45" s="282">
        <v>0.20996441281138789</v>
      </c>
      <c r="L45" s="289" t="s">
        <v>175</v>
      </c>
      <c r="M45" s="200">
        <v>41</v>
      </c>
      <c r="N45" s="282">
        <v>0.14590747330960854</v>
      </c>
      <c r="O45" s="289" t="s">
        <v>177</v>
      </c>
      <c r="P45" s="200">
        <v>14</v>
      </c>
      <c r="Q45" s="283">
        <v>4.9822064056939501E-2</v>
      </c>
    </row>
  </sheetData>
  <mergeCells count="16">
    <mergeCell ref="A1:F1"/>
    <mergeCell ref="K2:Q2"/>
    <mergeCell ref="A3:A4"/>
    <mergeCell ref="C3:E3"/>
    <mergeCell ref="F3:H3"/>
    <mergeCell ref="I3:K3"/>
    <mergeCell ref="L3:N3"/>
    <mergeCell ref="O3:Q3"/>
    <mergeCell ref="A24:F24"/>
    <mergeCell ref="K25:Q25"/>
    <mergeCell ref="A26:A27"/>
    <mergeCell ref="C26:E26"/>
    <mergeCell ref="F26:H26"/>
    <mergeCell ref="I26:K26"/>
    <mergeCell ref="L26:N26"/>
    <mergeCell ref="O26:Q26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Normal="100" workbookViewId="0">
      <selection activeCell="O33" sqref="O33"/>
    </sheetView>
  </sheetViews>
  <sheetFormatPr defaultColWidth="9.140625" defaultRowHeight="11.25" customHeight="1" x14ac:dyDescent="0.15"/>
  <cols>
    <col min="1" max="1" width="11" style="34" customWidth="1"/>
    <col min="2" max="3" width="5.85546875" style="34" customWidth="1"/>
    <col min="4" max="4" width="5.85546875" style="290" customWidth="1"/>
    <col min="5" max="6" width="5.85546875" style="34" customWidth="1"/>
    <col min="7" max="7" width="5.85546875" style="290" customWidth="1"/>
    <col min="8" max="25" width="5.85546875" style="34" customWidth="1"/>
    <col min="26" max="39" width="6.7109375" style="34" customWidth="1"/>
    <col min="40" max="77" width="5.7109375" style="34" customWidth="1"/>
    <col min="78" max="16384" width="9.140625" style="34"/>
  </cols>
  <sheetData>
    <row r="1" spans="1:25" ht="15" customHeight="1" x14ac:dyDescent="0.15">
      <c r="A1" s="527" t="s">
        <v>193</v>
      </c>
      <c r="B1" s="527"/>
      <c r="C1" s="527"/>
      <c r="D1" s="527"/>
      <c r="E1" s="527"/>
      <c r="F1" s="527"/>
      <c r="G1" s="527"/>
      <c r="H1" s="527"/>
    </row>
    <row r="2" spans="1:25" ht="15" customHeight="1" thickBot="1" x14ac:dyDescent="0.2">
      <c r="Q2" s="557" t="s">
        <v>32</v>
      </c>
      <c r="R2" s="557"/>
      <c r="S2" s="557"/>
      <c r="T2" s="557"/>
      <c r="U2" s="557"/>
      <c r="V2" s="557"/>
      <c r="W2" s="557"/>
      <c r="X2" s="557"/>
      <c r="Y2" s="557"/>
    </row>
    <row r="3" spans="1:25" s="3" customFormat="1" ht="11.25" customHeight="1" x14ac:dyDescent="0.15">
      <c r="A3" s="291"/>
      <c r="B3" s="558" t="s">
        <v>194</v>
      </c>
      <c r="C3" s="559"/>
      <c r="D3" s="560"/>
      <c r="E3" s="551" t="s">
        <v>195</v>
      </c>
      <c r="F3" s="552"/>
      <c r="G3" s="553"/>
      <c r="H3" s="551" t="s">
        <v>196</v>
      </c>
      <c r="I3" s="552"/>
      <c r="J3" s="553"/>
      <c r="K3" s="551" t="s">
        <v>197</v>
      </c>
      <c r="L3" s="552"/>
      <c r="M3" s="553"/>
      <c r="N3" s="551" t="s">
        <v>198</v>
      </c>
      <c r="O3" s="552"/>
      <c r="P3" s="553"/>
      <c r="Q3" s="551" t="s">
        <v>199</v>
      </c>
      <c r="R3" s="552"/>
      <c r="S3" s="553"/>
      <c r="T3" s="551" t="s">
        <v>200</v>
      </c>
      <c r="U3" s="552"/>
      <c r="V3" s="553"/>
      <c r="W3" s="551" t="s">
        <v>201</v>
      </c>
      <c r="X3" s="552"/>
      <c r="Y3" s="553"/>
    </row>
    <row r="4" spans="1:25" s="3" customFormat="1" ht="11.25" customHeight="1" x14ac:dyDescent="0.15">
      <c r="A4" s="292"/>
      <c r="B4" s="293" t="s">
        <v>8</v>
      </c>
      <c r="C4" s="294" t="s">
        <v>9</v>
      </c>
      <c r="D4" s="295" t="s">
        <v>202</v>
      </c>
      <c r="E4" s="293" t="s">
        <v>8</v>
      </c>
      <c r="F4" s="294" t="s">
        <v>9</v>
      </c>
      <c r="G4" s="295" t="s">
        <v>202</v>
      </c>
      <c r="H4" s="293" t="s">
        <v>8</v>
      </c>
      <c r="I4" s="294" t="s">
        <v>9</v>
      </c>
      <c r="J4" s="296" t="s">
        <v>202</v>
      </c>
      <c r="K4" s="293" t="s">
        <v>8</v>
      </c>
      <c r="L4" s="294" t="s">
        <v>9</v>
      </c>
      <c r="M4" s="296" t="s">
        <v>202</v>
      </c>
      <c r="N4" s="293" t="s">
        <v>8</v>
      </c>
      <c r="O4" s="294" t="s">
        <v>9</v>
      </c>
      <c r="P4" s="296" t="s">
        <v>202</v>
      </c>
      <c r="Q4" s="293" t="s">
        <v>8</v>
      </c>
      <c r="R4" s="294" t="s">
        <v>9</v>
      </c>
      <c r="S4" s="296" t="s">
        <v>202</v>
      </c>
      <c r="T4" s="293" t="s">
        <v>8</v>
      </c>
      <c r="U4" s="294" t="s">
        <v>9</v>
      </c>
      <c r="V4" s="296" t="s">
        <v>202</v>
      </c>
      <c r="W4" s="293" t="s">
        <v>8</v>
      </c>
      <c r="X4" s="294" t="s">
        <v>9</v>
      </c>
      <c r="Y4" s="296" t="s">
        <v>202</v>
      </c>
    </row>
    <row r="5" spans="1:25" s="3" customFormat="1" ht="11.25" customHeight="1" thickBot="1" x14ac:dyDescent="0.2">
      <c r="A5" s="320" t="s">
        <v>11</v>
      </c>
      <c r="B5" s="321">
        <v>2171</v>
      </c>
      <c r="C5" s="322">
        <v>2095</v>
      </c>
      <c r="D5" s="323">
        <v>76</v>
      </c>
      <c r="E5" s="321">
        <v>1037</v>
      </c>
      <c r="F5" s="322">
        <v>1065</v>
      </c>
      <c r="G5" s="323">
        <v>-28</v>
      </c>
      <c r="H5" s="321">
        <v>568</v>
      </c>
      <c r="I5" s="322">
        <v>611</v>
      </c>
      <c r="J5" s="323">
        <v>-43</v>
      </c>
      <c r="K5" s="321">
        <v>2523</v>
      </c>
      <c r="L5" s="322">
        <v>2857</v>
      </c>
      <c r="M5" s="323">
        <v>-334</v>
      </c>
      <c r="N5" s="321">
        <v>7103</v>
      </c>
      <c r="O5" s="322">
        <v>9326</v>
      </c>
      <c r="P5" s="323">
        <v>-2223</v>
      </c>
      <c r="Q5" s="321">
        <v>6035</v>
      </c>
      <c r="R5" s="322">
        <v>6485</v>
      </c>
      <c r="S5" s="323">
        <v>-450</v>
      </c>
      <c r="T5" s="321">
        <v>4054</v>
      </c>
      <c r="U5" s="322">
        <v>4135</v>
      </c>
      <c r="V5" s="323">
        <v>-81</v>
      </c>
      <c r="W5" s="321">
        <v>2947</v>
      </c>
      <c r="X5" s="322">
        <v>2830</v>
      </c>
      <c r="Y5" s="323">
        <v>117</v>
      </c>
    </row>
    <row r="6" spans="1:25" s="3" customFormat="1" ht="11.25" customHeight="1" thickTop="1" x14ac:dyDescent="0.15">
      <c r="A6" s="298" t="s">
        <v>12</v>
      </c>
      <c r="B6" s="299">
        <v>865</v>
      </c>
      <c r="C6" s="300">
        <v>831</v>
      </c>
      <c r="D6" s="301">
        <v>34</v>
      </c>
      <c r="E6" s="299">
        <v>442</v>
      </c>
      <c r="F6" s="300">
        <v>448</v>
      </c>
      <c r="G6" s="301">
        <v>-6</v>
      </c>
      <c r="H6" s="299">
        <v>243</v>
      </c>
      <c r="I6" s="300">
        <v>243</v>
      </c>
      <c r="J6" s="301">
        <v>0</v>
      </c>
      <c r="K6" s="299">
        <v>939</v>
      </c>
      <c r="L6" s="300">
        <v>1086</v>
      </c>
      <c r="M6" s="301">
        <v>-147</v>
      </c>
      <c r="N6" s="299">
        <v>2808</v>
      </c>
      <c r="O6" s="300">
        <v>3104</v>
      </c>
      <c r="P6" s="301">
        <v>-296</v>
      </c>
      <c r="Q6" s="299">
        <v>2499</v>
      </c>
      <c r="R6" s="300">
        <v>2314</v>
      </c>
      <c r="S6" s="301">
        <v>185</v>
      </c>
      <c r="T6" s="299">
        <v>1589</v>
      </c>
      <c r="U6" s="300">
        <v>1436</v>
      </c>
      <c r="V6" s="301">
        <v>153</v>
      </c>
      <c r="W6" s="299">
        <v>1214</v>
      </c>
      <c r="X6" s="300">
        <v>1059</v>
      </c>
      <c r="Y6" s="301">
        <v>155</v>
      </c>
    </row>
    <row r="7" spans="1:25" s="3" customFormat="1" ht="11.25" customHeight="1" x14ac:dyDescent="0.15">
      <c r="A7" s="298" t="s">
        <v>13</v>
      </c>
      <c r="B7" s="299">
        <v>227</v>
      </c>
      <c r="C7" s="300">
        <v>228</v>
      </c>
      <c r="D7" s="301">
        <v>-1</v>
      </c>
      <c r="E7" s="299">
        <v>107</v>
      </c>
      <c r="F7" s="300">
        <v>118</v>
      </c>
      <c r="G7" s="301">
        <v>-11</v>
      </c>
      <c r="H7" s="299">
        <v>60</v>
      </c>
      <c r="I7" s="300">
        <v>62</v>
      </c>
      <c r="J7" s="301">
        <v>-2</v>
      </c>
      <c r="K7" s="299">
        <v>622</v>
      </c>
      <c r="L7" s="300">
        <v>300</v>
      </c>
      <c r="M7" s="301">
        <v>322</v>
      </c>
      <c r="N7" s="299">
        <v>1099</v>
      </c>
      <c r="O7" s="300">
        <v>1879</v>
      </c>
      <c r="P7" s="301">
        <v>-780</v>
      </c>
      <c r="Q7" s="299">
        <v>672</v>
      </c>
      <c r="R7" s="300">
        <v>835</v>
      </c>
      <c r="S7" s="301">
        <v>-163</v>
      </c>
      <c r="T7" s="299">
        <v>457</v>
      </c>
      <c r="U7" s="300">
        <v>482</v>
      </c>
      <c r="V7" s="301">
        <v>-25</v>
      </c>
      <c r="W7" s="299">
        <v>309</v>
      </c>
      <c r="X7" s="300">
        <v>302</v>
      </c>
      <c r="Y7" s="301">
        <v>7</v>
      </c>
    </row>
    <row r="8" spans="1:25" s="3" customFormat="1" ht="11.25" customHeight="1" x14ac:dyDescent="0.15">
      <c r="A8" s="298" t="s">
        <v>14</v>
      </c>
      <c r="B8" s="299">
        <v>193</v>
      </c>
      <c r="C8" s="300">
        <v>199</v>
      </c>
      <c r="D8" s="301">
        <v>-6</v>
      </c>
      <c r="E8" s="299">
        <v>102</v>
      </c>
      <c r="F8" s="300">
        <v>83</v>
      </c>
      <c r="G8" s="301">
        <v>19</v>
      </c>
      <c r="H8" s="299">
        <v>57</v>
      </c>
      <c r="I8" s="300">
        <v>59</v>
      </c>
      <c r="J8" s="301">
        <v>-2</v>
      </c>
      <c r="K8" s="299">
        <v>126</v>
      </c>
      <c r="L8" s="300">
        <v>214</v>
      </c>
      <c r="M8" s="301">
        <v>-88</v>
      </c>
      <c r="N8" s="299">
        <v>702</v>
      </c>
      <c r="O8" s="300">
        <v>769</v>
      </c>
      <c r="P8" s="301">
        <v>-67</v>
      </c>
      <c r="Q8" s="299">
        <v>670</v>
      </c>
      <c r="R8" s="300">
        <v>714</v>
      </c>
      <c r="S8" s="301">
        <v>-44</v>
      </c>
      <c r="T8" s="299">
        <v>523</v>
      </c>
      <c r="U8" s="300">
        <v>466</v>
      </c>
      <c r="V8" s="301">
        <v>57</v>
      </c>
      <c r="W8" s="299">
        <v>327</v>
      </c>
      <c r="X8" s="300">
        <v>300</v>
      </c>
      <c r="Y8" s="301">
        <v>27</v>
      </c>
    </row>
    <row r="9" spans="1:25" s="3" customFormat="1" ht="11.25" customHeight="1" x14ac:dyDescent="0.15">
      <c r="A9" s="298" t="s">
        <v>15</v>
      </c>
      <c r="B9" s="299">
        <v>87</v>
      </c>
      <c r="C9" s="300">
        <v>118</v>
      </c>
      <c r="D9" s="301">
        <v>-31</v>
      </c>
      <c r="E9" s="299">
        <v>42</v>
      </c>
      <c r="F9" s="300">
        <v>69</v>
      </c>
      <c r="G9" s="301">
        <v>-27</v>
      </c>
      <c r="H9" s="299">
        <v>23</v>
      </c>
      <c r="I9" s="300">
        <v>31</v>
      </c>
      <c r="J9" s="301">
        <v>-8</v>
      </c>
      <c r="K9" s="299">
        <v>99</v>
      </c>
      <c r="L9" s="300">
        <v>198</v>
      </c>
      <c r="M9" s="301">
        <v>-99</v>
      </c>
      <c r="N9" s="299">
        <v>345</v>
      </c>
      <c r="O9" s="300">
        <v>489</v>
      </c>
      <c r="P9" s="301">
        <v>-144</v>
      </c>
      <c r="Q9" s="299">
        <v>324</v>
      </c>
      <c r="R9" s="300">
        <v>374</v>
      </c>
      <c r="S9" s="301">
        <v>-50</v>
      </c>
      <c r="T9" s="299">
        <v>188</v>
      </c>
      <c r="U9" s="300">
        <v>205</v>
      </c>
      <c r="V9" s="301">
        <v>-17</v>
      </c>
      <c r="W9" s="299">
        <v>140</v>
      </c>
      <c r="X9" s="300">
        <v>135</v>
      </c>
      <c r="Y9" s="301">
        <v>5</v>
      </c>
    </row>
    <row r="10" spans="1:25" s="3" customFormat="1" ht="11.25" customHeight="1" x14ac:dyDescent="0.15">
      <c r="A10" s="298" t="s">
        <v>16</v>
      </c>
      <c r="B10" s="299">
        <v>90</v>
      </c>
      <c r="C10" s="300">
        <v>100</v>
      </c>
      <c r="D10" s="301">
        <v>-10</v>
      </c>
      <c r="E10" s="299">
        <v>41</v>
      </c>
      <c r="F10" s="300">
        <v>58</v>
      </c>
      <c r="G10" s="301">
        <v>-17</v>
      </c>
      <c r="H10" s="299">
        <v>20</v>
      </c>
      <c r="I10" s="300">
        <v>32</v>
      </c>
      <c r="J10" s="301">
        <v>-12</v>
      </c>
      <c r="K10" s="299">
        <v>75</v>
      </c>
      <c r="L10" s="300">
        <v>145</v>
      </c>
      <c r="M10" s="301">
        <v>-70</v>
      </c>
      <c r="N10" s="299">
        <v>290</v>
      </c>
      <c r="O10" s="300">
        <v>460</v>
      </c>
      <c r="P10" s="301">
        <v>-170</v>
      </c>
      <c r="Q10" s="299">
        <v>273</v>
      </c>
      <c r="R10" s="300">
        <v>298</v>
      </c>
      <c r="S10" s="301">
        <v>-25</v>
      </c>
      <c r="T10" s="299">
        <v>161</v>
      </c>
      <c r="U10" s="300">
        <v>185</v>
      </c>
      <c r="V10" s="301">
        <v>-24</v>
      </c>
      <c r="W10" s="299">
        <v>119</v>
      </c>
      <c r="X10" s="300">
        <v>123</v>
      </c>
      <c r="Y10" s="301">
        <v>-4</v>
      </c>
    </row>
    <row r="11" spans="1:25" s="3" customFormat="1" ht="11.25" customHeight="1" x14ac:dyDescent="0.15">
      <c r="A11" s="298" t="s">
        <v>17</v>
      </c>
      <c r="B11" s="299">
        <v>65</v>
      </c>
      <c r="C11" s="300">
        <v>57</v>
      </c>
      <c r="D11" s="301">
        <v>8</v>
      </c>
      <c r="E11" s="299">
        <v>29</v>
      </c>
      <c r="F11" s="300">
        <v>27</v>
      </c>
      <c r="G11" s="301">
        <v>2</v>
      </c>
      <c r="H11" s="299">
        <v>16</v>
      </c>
      <c r="I11" s="300">
        <v>22</v>
      </c>
      <c r="J11" s="301">
        <v>-6</v>
      </c>
      <c r="K11" s="299">
        <v>28</v>
      </c>
      <c r="L11" s="300">
        <v>79</v>
      </c>
      <c r="M11" s="301">
        <v>-51</v>
      </c>
      <c r="N11" s="299">
        <v>121</v>
      </c>
      <c r="O11" s="300">
        <v>208</v>
      </c>
      <c r="P11" s="301">
        <v>-87</v>
      </c>
      <c r="Q11" s="299">
        <v>112</v>
      </c>
      <c r="R11" s="300">
        <v>187</v>
      </c>
      <c r="S11" s="301">
        <v>-75</v>
      </c>
      <c r="T11" s="299">
        <v>99</v>
      </c>
      <c r="U11" s="300">
        <v>165</v>
      </c>
      <c r="V11" s="301">
        <v>-66</v>
      </c>
      <c r="W11" s="299">
        <v>68</v>
      </c>
      <c r="X11" s="300">
        <v>136</v>
      </c>
      <c r="Y11" s="301">
        <v>-68</v>
      </c>
    </row>
    <row r="12" spans="1:25" s="3" customFormat="1" ht="11.25" customHeight="1" x14ac:dyDescent="0.15">
      <c r="A12" s="298" t="s">
        <v>18</v>
      </c>
      <c r="B12" s="299">
        <v>18</v>
      </c>
      <c r="C12" s="300">
        <v>25</v>
      </c>
      <c r="D12" s="301">
        <v>-7</v>
      </c>
      <c r="E12" s="299">
        <v>9</v>
      </c>
      <c r="F12" s="300">
        <v>17</v>
      </c>
      <c r="G12" s="301">
        <v>-8</v>
      </c>
      <c r="H12" s="299">
        <v>0</v>
      </c>
      <c r="I12" s="300">
        <v>9</v>
      </c>
      <c r="J12" s="301">
        <v>-9</v>
      </c>
      <c r="K12" s="299">
        <v>19</v>
      </c>
      <c r="L12" s="300">
        <v>45</v>
      </c>
      <c r="M12" s="301">
        <v>-26</v>
      </c>
      <c r="N12" s="299">
        <v>51</v>
      </c>
      <c r="O12" s="300">
        <v>90</v>
      </c>
      <c r="P12" s="301">
        <v>-39</v>
      </c>
      <c r="Q12" s="299">
        <v>57</v>
      </c>
      <c r="R12" s="300">
        <v>60</v>
      </c>
      <c r="S12" s="301">
        <v>-3</v>
      </c>
      <c r="T12" s="299">
        <v>28</v>
      </c>
      <c r="U12" s="300">
        <v>50</v>
      </c>
      <c r="V12" s="301">
        <v>-22</v>
      </c>
      <c r="W12" s="299">
        <v>14</v>
      </c>
      <c r="X12" s="300">
        <v>33</v>
      </c>
      <c r="Y12" s="301">
        <v>-19</v>
      </c>
    </row>
    <row r="13" spans="1:25" s="3" customFormat="1" ht="11.25" customHeight="1" x14ac:dyDescent="0.15">
      <c r="A13" s="298" t="s">
        <v>19</v>
      </c>
      <c r="B13" s="299">
        <v>25</v>
      </c>
      <c r="C13" s="300">
        <v>34</v>
      </c>
      <c r="D13" s="301">
        <v>-9</v>
      </c>
      <c r="E13" s="299">
        <v>10</v>
      </c>
      <c r="F13" s="300">
        <v>17</v>
      </c>
      <c r="G13" s="301">
        <v>-7</v>
      </c>
      <c r="H13" s="299">
        <v>5</v>
      </c>
      <c r="I13" s="300">
        <v>6</v>
      </c>
      <c r="J13" s="301">
        <v>-1</v>
      </c>
      <c r="K13" s="299">
        <v>61</v>
      </c>
      <c r="L13" s="300">
        <v>60</v>
      </c>
      <c r="M13" s="301">
        <v>1</v>
      </c>
      <c r="N13" s="299">
        <v>91</v>
      </c>
      <c r="O13" s="300">
        <v>129</v>
      </c>
      <c r="P13" s="301">
        <v>-38</v>
      </c>
      <c r="Q13" s="299">
        <v>64</v>
      </c>
      <c r="R13" s="300">
        <v>103</v>
      </c>
      <c r="S13" s="301">
        <v>-39</v>
      </c>
      <c r="T13" s="299">
        <v>55</v>
      </c>
      <c r="U13" s="300">
        <v>72</v>
      </c>
      <c r="V13" s="301">
        <v>-17</v>
      </c>
      <c r="W13" s="299">
        <v>46</v>
      </c>
      <c r="X13" s="300">
        <v>45</v>
      </c>
      <c r="Y13" s="301">
        <v>1</v>
      </c>
    </row>
    <row r="14" spans="1:25" s="3" customFormat="1" ht="11.25" customHeight="1" x14ac:dyDescent="0.15">
      <c r="A14" s="298" t="s">
        <v>20</v>
      </c>
      <c r="B14" s="299">
        <v>82</v>
      </c>
      <c r="C14" s="300">
        <v>35</v>
      </c>
      <c r="D14" s="301">
        <v>47</v>
      </c>
      <c r="E14" s="299">
        <v>22</v>
      </c>
      <c r="F14" s="300">
        <v>17</v>
      </c>
      <c r="G14" s="301">
        <v>5</v>
      </c>
      <c r="H14" s="299">
        <v>11</v>
      </c>
      <c r="I14" s="300">
        <v>13</v>
      </c>
      <c r="J14" s="301">
        <v>-2</v>
      </c>
      <c r="K14" s="299">
        <v>46</v>
      </c>
      <c r="L14" s="300">
        <v>55</v>
      </c>
      <c r="M14" s="301">
        <v>-9</v>
      </c>
      <c r="N14" s="299">
        <v>155</v>
      </c>
      <c r="O14" s="300">
        <v>199</v>
      </c>
      <c r="P14" s="301">
        <v>-44</v>
      </c>
      <c r="Q14" s="299">
        <v>133</v>
      </c>
      <c r="R14" s="300">
        <v>132</v>
      </c>
      <c r="S14" s="301">
        <v>1</v>
      </c>
      <c r="T14" s="299">
        <v>89</v>
      </c>
      <c r="U14" s="300">
        <v>97</v>
      </c>
      <c r="V14" s="301">
        <v>-8</v>
      </c>
      <c r="W14" s="299">
        <v>70</v>
      </c>
      <c r="X14" s="300">
        <v>49</v>
      </c>
      <c r="Y14" s="301">
        <v>21</v>
      </c>
    </row>
    <row r="15" spans="1:25" s="3" customFormat="1" ht="11.25" customHeight="1" x14ac:dyDescent="0.15">
      <c r="A15" s="298" t="s">
        <v>21</v>
      </c>
      <c r="B15" s="299">
        <v>42</v>
      </c>
      <c r="C15" s="300">
        <v>57</v>
      </c>
      <c r="D15" s="301">
        <v>-15</v>
      </c>
      <c r="E15" s="299">
        <v>22</v>
      </c>
      <c r="F15" s="300">
        <v>29</v>
      </c>
      <c r="G15" s="301">
        <v>-7</v>
      </c>
      <c r="H15" s="299">
        <v>13</v>
      </c>
      <c r="I15" s="300">
        <v>21</v>
      </c>
      <c r="J15" s="301">
        <v>-8</v>
      </c>
      <c r="K15" s="299">
        <v>32</v>
      </c>
      <c r="L15" s="300">
        <v>76</v>
      </c>
      <c r="M15" s="301">
        <v>-44</v>
      </c>
      <c r="N15" s="299">
        <v>126</v>
      </c>
      <c r="O15" s="300">
        <v>199</v>
      </c>
      <c r="P15" s="301">
        <v>-73</v>
      </c>
      <c r="Q15" s="299">
        <v>115</v>
      </c>
      <c r="R15" s="300">
        <v>181</v>
      </c>
      <c r="S15" s="301">
        <v>-66</v>
      </c>
      <c r="T15" s="299">
        <v>79</v>
      </c>
      <c r="U15" s="300">
        <v>116</v>
      </c>
      <c r="V15" s="301">
        <v>-37</v>
      </c>
      <c r="W15" s="299">
        <v>73</v>
      </c>
      <c r="X15" s="300">
        <v>80</v>
      </c>
      <c r="Y15" s="301">
        <v>-7</v>
      </c>
    </row>
    <row r="16" spans="1:25" s="3" customFormat="1" ht="11.25" customHeight="1" x14ac:dyDescent="0.15">
      <c r="A16" s="298" t="s">
        <v>22</v>
      </c>
      <c r="B16" s="299">
        <v>99</v>
      </c>
      <c r="C16" s="300">
        <v>88</v>
      </c>
      <c r="D16" s="301">
        <v>11</v>
      </c>
      <c r="E16" s="299">
        <v>36</v>
      </c>
      <c r="F16" s="300">
        <v>37</v>
      </c>
      <c r="G16" s="301">
        <v>-1</v>
      </c>
      <c r="H16" s="299">
        <v>31</v>
      </c>
      <c r="I16" s="300">
        <v>19</v>
      </c>
      <c r="J16" s="301">
        <v>12</v>
      </c>
      <c r="K16" s="299">
        <v>132</v>
      </c>
      <c r="L16" s="300">
        <v>142</v>
      </c>
      <c r="M16" s="301">
        <v>-10</v>
      </c>
      <c r="N16" s="299">
        <v>310</v>
      </c>
      <c r="O16" s="300">
        <v>481</v>
      </c>
      <c r="P16" s="301">
        <v>-171</v>
      </c>
      <c r="Q16" s="299">
        <v>213</v>
      </c>
      <c r="R16" s="300">
        <v>273</v>
      </c>
      <c r="S16" s="301">
        <v>-60</v>
      </c>
      <c r="T16" s="299">
        <v>177</v>
      </c>
      <c r="U16" s="300">
        <v>201</v>
      </c>
      <c r="V16" s="301">
        <v>-24</v>
      </c>
      <c r="W16" s="299">
        <v>116</v>
      </c>
      <c r="X16" s="300">
        <v>129</v>
      </c>
      <c r="Y16" s="301">
        <v>-13</v>
      </c>
    </row>
    <row r="17" spans="1:25" s="3" customFormat="1" ht="11.25" customHeight="1" x14ac:dyDescent="0.15">
      <c r="A17" s="298" t="s">
        <v>23</v>
      </c>
      <c r="B17" s="299">
        <v>67</v>
      </c>
      <c r="C17" s="300">
        <v>57</v>
      </c>
      <c r="D17" s="301">
        <v>10</v>
      </c>
      <c r="E17" s="299">
        <v>21</v>
      </c>
      <c r="F17" s="300">
        <v>19</v>
      </c>
      <c r="G17" s="301">
        <v>2</v>
      </c>
      <c r="H17" s="299">
        <v>12</v>
      </c>
      <c r="I17" s="300">
        <v>15</v>
      </c>
      <c r="J17" s="301">
        <v>-3</v>
      </c>
      <c r="K17" s="299">
        <v>50</v>
      </c>
      <c r="L17" s="300">
        <v>114</v>
      </c>
      <c r="M17" s="301">
        <v>-64</v>
      </c>
      <c r="N17" s="299">
        <v>223</v>
      </c>
      <c r="O17" s="300">
        <v>270</v>
      </c>
      <c r="P17" s="301">
        <v>-47</v>
      </c>
      <c r="Q17" s="299">
        <v>159</v>
      </c>
      <c r="R17" s="300">
        <v>217</v>
      </c>
      <c r="S17" s="301">
        <v>-58</v>
      </c>
      <c r="T17" s="299">
        <v>102</v>
      </c>
      <c r="U17" s="300">
        <v>106</v>
      </c>
      <c r="V17" s="301">
        <v>-4</v>
      </c>
      <c r="W17" s="299">
        <v>86</v>
      </c>
      <c r="X17" s="300">
        <v>73</v>
      </c>
      <c r="Y17" s="301">
        <v>13</v>
      </c>
    </row>
    <row r="18" spans="1:25" s="3" customFormat="1" ht="11.25" customHeight="1" x14ac:dyDescent="0.15">
      <c r="A18" s="298" t="s">
        <v>24</v>
      </c>
      <c r="B18" s="299">
        <v>124</v>
      </c>
      <c r="C18" s="300">
        <v>95</v>
      </c>
      <c r="D18" s="301">
        <v>29</v>
      </c>
      <c r="E18" s="299">
        <v>70</v>
      </c>
      <c r="F18" s="300">
        <v>45</v>
      </c>
      <c r="G18" s="301">
        <v>25</v>
      </c>
      <c r="H18" s="299">
        <v>33</v>
      </c>
      <c r="I18" s="300">
        <v>32</v>
      </c>
      <c r="J18" s="301">
        <v>1</v>
      </c>
      <c r="K18" s="299">
        <v>131</v>
      </c>
      <c r="L18" s="300">
        <v>107</v>
      </c>
      <c r="M18" s="301">
        <v>24</v>
      </c>
      <c r="N18" s="299">
        <v>279</v>
      </c>
      <c r="O18" s="300">
        <v>338</v>
      </c>
      <c r="P18" s="301">
        <v>-59</v>
      </c>
      <c r="Q18" s="299">
        <v>241</v>
      </c>
      <c r="R18" s="300">
        <v>276</v>
      </c>
      <c r="S18" s="301">
        <v>-35</v>
      </c>
      <c r="T18" s="299">
        <v>177</v>
      </c>
      <c r="U18" s="300">
        <v>199</v>
      </c>
      <c r="V18" s="301">
        <v>-22</v>
      </c>
      <c r="W18" s="299">
        <v>126</v>
      </c>
      <c r="X18" s="300">
        <v>143</v>
      </c>
      <c r="Y18" s="301">
        <v>-17</v>
      </c>
    </row>
    <row r="19" spans="1:25" s="3" customFormat="1" ht="11.25" customHeight="1" x14ac:dyDescent="0.15">
      <c r="A19" s="298" t="s">
        <v>25</v>
      </c>
      <c r="B19" s="299">
        <v>49</v>
      </c>
      <c r="C19" s="300">
        <v>33</v>
      </c>
      <c r="D19" s="301">
        <v>16</v>
      </c>
      <c r="E19" s="299">
        <v>20</v>
      </c>
      <c r="F19" s="300">
        <v>16</v>
      </c>
      <c r="G19" s="301">
        <v>4</v>
      </c>
      <c r="H19" s="299">
        <v>16</v>
      </c>
      <c r="I19" s="300">
        <v>6</v>
      </c>
      <c r="J19" s="301">
        <v>10</v>
      </c>
      <c r="K19" s="299">
        <v>34</v>
      </c>
      <c r="L19" s="300">
        <v>73</v>
      </c>
      <c r="M19" s="301">
        <v>-39</v>
      </c>
      <c r="N19" s="299">
        <v>192</v>
      </c>
      <c r="O19" s="300">
        <v>276</v>
      </c>
      <c r="P19" s="301">
        <v>-84</v>
      </c>
      <c r="Q19" s="299">
        <v>170</v>
      </c>
      <c r="R19" s="300">
        <v>193</v>
      </c>
      <c r="S19" s="301">
        <v>-23</v>
      </c>
      <c r="T19" s="299">
        <v>103</v>
      </c>
      <c r="U19" s="300">
        <v>120</v>
      </c>
      <c r="V19" s="301">
        <v>-17</v>
      </c>
      <c r="W19" s="299">
        <v>72</v>
      </c>
      <c r="X19" s="300">
        <v>82</v>
      </c>
      <c r="Y19" s="301">
        <v>-10</v>
      </c>
    </row>
    <row r="20" spans="1:25" s="3" customFormat="1" ht="11.25" customHeight="1" x14ac:dyDescent="0.15">
      <c r="A20" s="298" t="s">
        <v>26</v>
      </c>
      <c r="B20" s="299">
        <v>6</v>
      </c>
      <c r="C20" s="300">
        <v>1</v>
      </c>
      <c r="D20" s="301">
        <v>5</v>
      </c>
      <c r="E20" s="299">
        <v>0</v>
      </c>
      <c r="F20" s="300">
        <v>2</v>
      </c>
      <c r="G20" s="301">
        <v>-2</v>
      </c>
      <c r="H20" s="299">
        <v>0</v>
      </c>
      <c r="I20" s="300">
        <v>1</v>
      </c>
      <c r="J20" s="301">
        <v>-1</v>
      </c>
      <c r="K20" s="299">
        <v>0</v>
      </c>
      <c r="L20" s="300">
        <v>4</v>
      </c>
      <c r="M20" s="301">
        <v>-4</v>
      </c>
      <c r="N20" s="299">
        <v>5</v>
      </c>
      <c r="O20" s="300">
        <v>10</v>
      </c>
      <c r="P20" s="301">
        <v>-5</v>
      </c>
      <c r="Q20" s="299">
        <v>6</v>
      </c>
      <c r="R20" s="300">
        <v>7</v>
      </c>
      <c r="S20" s="301">
        <v>-1</v>
      </c>
      <c r="T20" s="299">
        <v>8</v>
      </c>
      <c r="U20" s="300">
        <v>7</v>
      </c>
      <c r="V20" s="301">
        <v>1</v>
      </c>
      <c r="W20" s="299">
        <v>2</v>
      </c>
      <c r="X20" s="300">
        <v>3</v>
      </c>
      <c r="Y20" s="301">
        <v>-1</v>
      </c>
    </row>
    <row r="21" spans="1:25" s="3" customFormat="1" ht="11.25" customHeight="1" x14ac:dyDescent="0.15">
      <c r="A21" s="298" t="s">
        <v>27</v>
      </c>
      <c r="B21" s="299">
        <v>94</v>
      </c>
      <c r="C21" s="300">
        <v>81</v>
      </c>
      <c r="D21" s="301">
        <v>13</v>
      </c>
      <c r="E21" s="299">
        <v>33</v>
      </c>
      <c r="F21" s="300">
        <v>34</v>
      </c>
      <c r="G21" s="301">
        <v>-1</v>
      </c>
      <c r="H21" s="299">
        <v>15</v>
      </c>
      <c r="I21" s="300">
        <v>17</v>
      </c>
      <c r="J21" s="301">
        <v>-2</v>
      </c>
      <c r="K21" s="299">
        <v>43</v>
      </c>
      <c r="L21" s="300">
        <v>61</v>
      </c>
      <c r="M21" s="301">
        <v>-18</v>
      </c>
      <c r="N21" s="299">
        <v>162</v>
      </c>
      <c r="O21" s="300">
        <v>227</v>
      </c>
      <c r="P21" s="301">
        <v>-65</v>
      </c>
      <c r="Q21" s="299">
        <v>204</v>
      </c>
      <c r="R21" s="300">
        <v>173</v>
      </c>
      <c r="S21" s="301">
        <v>31</v>
      </c>
      <c r="T21" s="299">
        <v>150</v>
      </c>
      <c r="U21" s="300">
        <v>124</v>
      </c>
      <c r="V21" s="301">
        <v>26</v>
      </c>
      <c r="W21" s="299">
        <v>101</v>
      </c>
      <c r="X21" s="300">
        <v>85</v>
      </c>
      <c r="Y21" s="301">
        <v>16</v>
      </c>
    </row>
    <row r="22" spans="1:25" s="3" customFormat="1" ht="11.25" customHeight="1" x14ac:dyDescent="0.15">
      <c r="A22" s="298" t="s">
        <v>28</v>
      </c>
      <c r="B22" s="299">
        <v>8</v>
      </c>
      <c r="C22" s="300">
        <v>13</v>
      </c>
      <c r="D22" s="301">
        <v>-5</v>
      </c>
      <c r="E22" s="299">
        <v>11</v>
      </c>
      <c r="F22" s="300">
        <v>8</v>
      </c>
      <c r="G22" s="301">
        <v>3</v>
      </c>
      <c r="H22" s="299">
        <v>6</v>
      </c>
      <c r="I22" s="300">
        <v>9</v>
      </c>
      <c r="J22" s="301">
        <v>-3</v>
      </c>
      <c r="K22" s="299">
        <v>6</v>
      </c>
      <c r="L22" s="300">
        <v>31</v>
      </c>
      <c r="M22" s="301">
        <v>-25</v>
      </c>
      <c r="N22" s="299">
        <v>40</v>
      </c>
      <c r="O22" s="300">
        <v>53</v>
      </c>
      <c r="P22" s="301">
        <v>-13</v>
      </c>
      <c r="Q22" s="299">
        <v>42</v>
      </c>
      <c r="R22" s="300">
        <v>49</v>
      </c>
      <c r="S22" s="301">
        <v>-7</v>
      </c>
      <c r="T22" s="299">
        <v>28</v>
      </c>
      <c r="U22" s="300">
        <v>29</v>
      </c>
      <c r="V22" s="301">
        <v>-1</v>
      </c>
      <c r="W22" s="299">
        <v>18</v>
      </c>
      <c r="X22" s="300">
        <v>18</v>
      </c>
      <c r="Y22" s="301">
        <v>0</v>
      </c>
    </row>
    <row r="23" spans="1:25" s="3" customFormat="1" ht="11.25" customHeight="1" thickBot="1" x14ac:dyDescent="0.2">
      <c r="A23" s="302" t="s">
        <v>29</v>
      </c>
      <c r="B23" s="303">
        <v>30</v>
      </c>
      <c r="C23" s="304">
        <v>43</v>
      </c>
      <c r="D23" s="305">
        <v>-13</v>
      </c>
      <c r="E23" s="303">
        <v>20</v>
      </c>
      <c r="F23" s="304">
        <v>21</v>
      </c>
      <c r="G23" s="305">
        <v>-1</v>
      </c>
      <c r="H23" s="303">
        <v>7</v>
      </c>
      <c r="I23" s="304">
        <v>14</v>
      </c>
      <c r="J23" s="305">
        <v>-7</v>
      </c>
      <c r="K23" s="303">
        <v>80</v>
      </c>
      <c r="L23" s="304">
        <v>67</v>
      </c>
      <c r="M23" s="305">
        <v>13</v>
      </c>
      <c r="N23" s="303">
        <v>104</v>
      </c>
      <c r="O23" s="304">
        <v>145</v>
      </c>
      <c r="P23" s="305">
        <v>-41</v>
      </c>
      <c r="Q23" s="303">
        <v>81</v>
      </c>
      <c r="R23" s="304">
        <v>99</v>
      </c>
      <c r="S23" s="305">
        <v>-18</v>
      </c>
      <c r="T23" s="303">
        <v>41</v>
      </c>
      <c r="U23" s="304">
        <v>75</v>
      </c>
      <c r="V23" s="305">
        <v>-34</v>
      </c>
      <c r="W23" s="303">
        <v>46</v>
      </c>
      <c r="X23" s="304">
        <v>35</v>
      </c>
      <c r="Y23" s="305">
        <v>11</v>
      </c>
    </row>
    <row r="24" spans="1:25" ht="11.25" customHeight="1" thickBot="1" x14ac:dyDescent="0.2">
      <c r="A24" s="306"/>
      <c r="B24" s="306"/>
      <c r="C24" s="306"/>
      <c r="D24" s="307"/>
      <c r="E24" s="306"/>
      <c r="F24" s="306"/>
      <c r="G24" s="307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</row>
    <row r="25" spans="1:25" ht="11.25" customHeight="1" x14ac:dyDescent="0.15">
      <c r="A25" s="291"/>
      <c r="B25" s="551" t="s">
        <v>203</v>
      </c>
      <c r="C25" s="552"/>
      <c r="D25" s="553"/>
      <c r="E25" s="551" t="s">
        <v>204</v>
      </c>
      <c r="F25" s="552"/>
      <c r="G25" s="553"/>
      <c r="H25" s="551" t="s">
        <v>205</v>
      </c>
      <c r="I25" s="552"/>
      <c r="J25" s="553"/>
      <c r="K25" s="551" t="s">
        <v>206</v>
      </c>
      <c r="L25" s="552"/>
      <c r="M25" s="553"/>
      <c r="N25" s="551" t="s">
        <v>207</v>
      </c>
      <c r="O25" s="552"/>
      <c r="P25" s="553"/>
      <c r="Q25" s="551" t="s">
        <v>208</v>
      </c>
      <c r="R25" s="552"/>
      <c r="S25" s="553"/>
      <c r="T25" s="551"/>
      <c r="U25" s="552"/>
      <c r="V25" s="553"/>
      <c r="W25" s="554" t="s">
        <v>33</v>
      </c>
      <c r="X25" s="555"/>
      <c r="Y25" s="556"/>
    </row>
    <row r="26" spans="1:25" ht="11.25" customHeight="1" x14ac:dyDescent="0.15">
      <c r="A26" s="292"/>
      <c r="B26" s="293" t="s">
        <v>8</v>
      </c>
      <c r="C26" s="294" t="s">
        <v>9</v>
      </c>
      <c r="D26" s="296" t="s">
        <v>202</v>
      </c>
      <c r="E26" s="293" t="s">
        <v>8</v>
      </c>
      <c r="F26" s="294" t="s">
        <v>9</v>
      </c>
      <c r="G26" s="296" t="s">
        <v>202</v>
      </c>
      <c r="H26" s="293" t="s">
        <v>8</v>
      </c>
      <c r="I26" s="294" t="s">
        <v>9</v>
      </c>
      <c r="J26" s="296" t="s">
        <v>202</v>
      </c>
      <c r="K26" s="293" t="s">
        <v>8</v>
      </c>
      <c r="L26" s="294" t="s">
        <v>9</v>
      </c>
      <c r="M26" s="296" t="s">
        <v>202</v>
      </c>
      <c r="N26" s="293" t="s">
        <v>8</v>
      </c>
      <c r="O26" s="294" t="s">
        <v>9</v>
      </c>
      <c r="P26" s="296" t="s">
        <v>202</v>
      </c>
      <c r="Q26" s="293" t="s">
        <v>8</v>
      </c>
      <c r="R26" s="294" t="s">
        <v>9</v>
      </c>
      <c r="S26" s="296" t="s">
        <v>202</v>
      </c>
      <c r="T26" s="293"/>
      <c r="U26" s="294"/>
      <c r="V26" s="296"/>
      <c r="W26" s="308" t="s">
        <v>8</v>
      </c>
      <c r="X26" s="309" t="s">
        <v>9</v>
      </c>
      <c r="Y26" s="310" t="s">
        <v>202</v>
      </c>
    </row>
    <row r="27" spans="1:25" ht="11.25" customHeight="1" thickBot="1" x14ac:dyDescent="0.2">
      <c r="A27" s="320" t="s">
        <v>11</v>
      </c>
      <c r="B27" s="321">
        <v>1922</v>
      </c>
      <c r="C27" s="322">
        <v>1895</v>
      </c>
      <c r="D27" s="323">
        <v>27</v>
      </c>
      <c r="E27" s="321">
        <v>1744</v>
      </c>
      <c r="F27" s="322">
        <v>1726</v>
      </c>
      <c r="G27" s="323">
        <v>18</v>
      </c>
      <c r="H27" s="321">
        <v>1413</v>
      </c>
      <c r="I27" s="322">
        <v>1294</v>
      </c>
      <c r="J27" s="323">
        <v>119</v>
      </c>
      <c r="K27" s="321">
        <v>1054</v>
      </c>
      <c r="L27" s="322">
        <v>936</v>
      </c>
      <c r="M27" s="323">
        <v>118</v>
      </c>
      <c r="N27" s="321">
        <v>864</v>
      </c>
      <c r="O27" s="322">
        <v>687</v>
      </c>
      <c r="P27" s="323">
        <v>177</v>
      </c>
      <c r="Q27" s="321">
        <v>2440</v>
      </c>
      <c r="R27" s="322">
        <v>2268</v>
      </c>
      <c r="S27" s="323">
        <v>172</v>
      </c>
      <c r="T27" s="321"/>
      <c r="U27" s="322"/>
      <c r="V27" s="323"/>
      <c r="W27" s="146">
        <v>35875</v>
      </c>
      <c r="X27" s="322">
        <v>38210</v>
      </c>
      <c r="Y27" s="348">
        <v>-2335</v>
      </c>
    </row>
    <row r="28" spans="1:25" ht="11.25" customHeight="1" thickTop="1" x14ac:dyDescent="0.15">
      <c r="A28" s="298" t="s">
        <v>12</v>
      </c>
      <c r="B28" s="299">
        <v>834</v>
      </c>
      <c r="C28" s="300">
        <v>729</v>
      </c>
      <c r="D28" s="301">
        <v>105</v>
      </c>
      <c r="E28" s="299">
        <v>721</v>
      </c>
      <c r="F28" s="300">
        <v>682</v>
      </c>
      <c r="G28" s="301">
        <v>39</v>
      </c>
      <c r="H28" s="299">
        <v>538</v>
      </c>
      <c r="I28" s="300">
        <v>551</v>
      </c>
      <c r="J28" s="301">
        <v>-13</v>
      </c>
      <c r="K28" s="299">
        <v>411</v>
      </c>
      <c r="L28" s="300">
        <v>391</v>
      </c>
      <c r="M28" s="301">
        <v>20</v>
      </c>
      <c r="N28" s="299">
        <v>234</v>
      </c>
      <c r="O28" s="300">
        <v>248</v>
      </c>
      <c r="P28" s="301">
        <v>-14</v>
      </c>
      <c r="Q28" s="299">
        <v>735</v>
      </c>
      <c r="R28" s="300">
        <v>607</v>
      </c>
      <c r="S28" s="301">
        <v>128</v>
      </c>
      <c r="T28" s="299"/>
      <c r="U28" s="300"/>
      <c r="V28" s="301"/>
      <c r="W28" s="311">
        <v>14072</v>
      </c>
      <c r="X28" s="297">
        <v>13729</v>
      </c>
      <c r="Y28" s="312">
        <v>343</v>
      </c>
    </row>
    <row r="29" spans="1:25" ht="11.25" customHeight="1" x14ac:dyDescent="0.15">
      <c r="A29" s="298" t="s">
        <v>13</v>
      </c>
      <c r="B29" s="299">
        <v>203</v>
      </c>
      <c r="C29" s="300">
        <v>192</v>
      </c>
      <c r="D29" s="301">
        <v>11</v>
      </c>
      <c r="E29" s="299">
        <v>205</v>
      </c>
      <c r="F29" s="300">
        <v>181</v>
      </c>
      <c r="G29" s="301">
        <v>24</v>
      </c>
      <c r="H29" s="299">
        <v>189</v>
      </c>
      <c r="I29" s="300">
        <v>167</v>
      </c>
      <c r="J29" s="301">
        <v>22</v>
      </c>
      <c r="K29" s="299">
        <v>160</v>
      </c>
      <c r="L29" s="300">
        <v>114</v>
      </c>
      <c r="M29" s="301">
        <v>46</v>
      </c>
      <c r="N29" s="299">
        <v>129</v>
      </c>
      <c r="O29" s="300">
        <v>92</v>
      </c>
      <c r="P29" s="301">
        <v>37</v>
      </c>
      <c r="Q29" s="299">
        <v>383</v>
      </c>
      <c r="R29" s="300">
        <v>330</v>
      </c>
      <c r="S29" s="301">
        <v>53</v>
      </c>
      <c r="T29" s="299"/>
      <c r="U29" s="300"/>
      <c r="V29" s="301"/>
      <c r="W29" s="311">
        <v>4822</v>
      </c>
      <c r="X29" s="297">
        <v>5282</v>
      </c>
      <c r="Y29" s="312">
        <v>-460</v>
      </c>
    </row>
    <row r="30" spans="1:25" ht="11.25" customHeight="1" x14ac:dyDescent="0.15">
      <c r="A30" s="298" t="s">
        <v>14</v>
      </c>
      <c r="B30" s="299">
        <v>167</v>
      </c>
      <c r="C30" s="300">
        <v>189</v>
      </c>
      <c r="D30" s="301">
        <v>-22</v>
      </c>
      <c r="E30" s="299">
        <v>165</v>
      </c>
      <c r="F30" s="300">
        <v>167</v>
      </c>
      <c r="G30" s="301">
        <v>-2</v>
      </c>
      <c r="H30" s="299">
        <v>138</v>
      </c>
      <c r="I30" s="300">
        <v>91</v>
      </c>
      <c r="J30" s="301">
        <v>47</v>
      </c>
      <c r="K30" s="299">
        <v>73</v>
      </c>
      <c r="L30" s="300">
        <v>57</v>
      </c>
      <c r="M30" s="301">
        <v>16</v>
      </c>
      <c r="N30" s="299">
        <v>77</v>
      </c>
      <c r="O30" s="300">
        <v>54</v>
      </c>
      <c r="P30" s="301">
        <v>23</v>
      </c>
      <c r="Q30" s="299">
        <v>181</v>
      </c>
      <c r="R30" s="300">
        <v>140</v>
      </c>
      <c r="S30" s="301">
        <v>41</v>
      </c>
      <c r="T30" s="299"/>
      <c r="U30" s="300"/>
      <c r="V30" s="301"/>
      <c r="W30" s="311">
        <v>3501</v>
      </c>
      <c r="X30" s="297">
        <v>3502</v>
      </c>
      <c r="Y30" s="312">
        <v>-1</v>
      </c>
    </row>
    <row r="31" spans="1:25" ht="11.25" customHeight="1" x14ac:dyDescent="0.15">
      <c r="A31" s="298" t="s">
        <v>15</v>
      </c>
      <c r="B31" s="299">
        <v>98</v>
      </c>
      <c r="C31" s="300">
        <v>99</v>
      </c>
      <c r="D31" s="301">
        <v>-1</v>
      </c>
      <c r="E31" s="299">
        <v>80</v>
      </c>
      <c r="F31" s="300">
        <v>101</v>
      </c>
      <c r="G31" s="301">
        <v>-21</v>
      </c>
      <c r="H31" s="299">
        <v>54</v>
      </c>
      <c r="I31" s="300">
        <v>58</v>
      </c>
      <c r="J31" s="301">
        <v>-4</v>
      </c>
      <c r="K31" s="299">
        <v>43</v>
      </c>
      <c r="L31" s="300">
        <v>45</v>
      </c>
      <c r="M31" s="301">
        <v>-2</v>
      </c>
      <c r="N31" s="299">
        <v>58</v>
      </c>
      <c r="O31" s="300">
        <v>28</v>
      </c>
      <c r="P31" s="301">
        <v>30</v>
      </c>
      <c r="Q31" s="299">
        <v>102</v>
      </c>
      <c r="R31" s="300">
        <v>115</v>
      </c>
      <c r="S31" s="301">
        <v>-13</v>
      </c>
      <c r="T31" s="299"/>
      <c r="U31" s="300"/>
      <c r="V31" s="301"/>
      <c r="W31" s="311">
        <v>1683</v>
      </c>
      <c r="X31" s="297">
        <v>2065</v>
      </c>
      <c r="Y31" s="312">
        <v>-382</v>
      </c>
    </row>
    <row r="32" spans="1:25" ht="11.25" customHeight="1" x14ac:dyDescent="0.15">
      <c r="A32" s="298" t="s">
        <v>16</v>
      </c>
      <c r="B32" s="299">
        <v>83</v>
      </c>
      <c r="C32" s="300">
        <v>84</v>
      </c>
      <c r="D32" s="301">
        <v>-1</v>
      </c>
      <c r="E32" s="299">
        <v>67</v>
      </c>
      <c r="F32" s="300">
        <v>72</v>
      </c>
      <c r="G32" s="301">
        <v>-5</v>
      </c>
      <c r="H32" s="299">
        <v>70</v>
      </c>
      <c r="I32" s="300">
        <v>47</v>
      </c>
      <c r="J32" s="301">
        <v>23</v>
      </c>
      <c r="K32" s="299">
        <v>44</v>
      </c>
      <c r="L32" s="300">
        <v>45</v>
      </c>
      <c r="M32" s="301">
        <v>-1</v>
      </c>
      <c r="N32" s="299">
        <v>48</v>
      </c>
      <c r="O32" s="300">
        <v>39</v>
      </c>
      <c r="P32" s="301">
        <v>9</v>
      </c>
      <c r="Q32" s="299">
        <v>124</v>
      </c>
      <c r="R32" s="300">
        <v>112</v>
      </c>
      <c r="S32" s="301">
        <v>12</v>
      </c>
      <c r="T32" s="299"/>
      <c r="U32" s="300"/>
      <c r="V32" s="301"/>
      <c r="W32" s="311">
        <v>1505</v>
      </c>
      <c r="X32" s="297">
        <v>1800</v>
      </c>
      <c r="Y32" s="312">
        <v>-295</v>
      </c>
    </row>
    <row r="33" spans="1:25" ht="11.25" customHeight="1" x14ac:dyDescent="0.15">
      <c r="A33" s="298" t="s">
        <v>17</v>
      </c>
      <c r="B33" s="299">
        <v>47</v>
      </c>
      <c r="C33" s="300">
        <v>83</v>
      </c>
      <c r="D33" s="301">
        <v>-36</v>
      </c>
      <c r="E33" s="299">
        <v>34</v>
      </c>
      <c r="F33" s="300">
        <v>48</v>
      </c>
      <c r="G33" s="301">
        <v>-14</v>
      </c>
      <c r="H33" s="299">
        <v>41</v>
      </c>
      <c r="I33" s="300">
        <v>39</v>
      </c>
      <c r="J33" s="301">
        <v>2</v>
      </c>
      <c r="K33" s="299">
        <v>24</v>
      </c>
      <c r="L33" s="300">
        <v>23</v>
      </c>
      <c r="M33" s="301">
        <v>1</v>
      </c>
      <c r="N33" s="299">
        <v>31</v>
      </c>
      <c r="O33" s="300">
        <v>17</v>
      </c>
      <c r="P33" s="301">
        <v>14</v>
      </c>
      <c r="Q33" s="299">
        <v>82</v>
      </c>
      <c r="R33" s="300">
        <v>103</v>
      </c>
      <c r="S33" s="301">
        <v>-21</v>
      </c>
      <c r="T33" s="299"/>
      <c r="U33" s="300"/>
      <c r="V33" s="301"/>
      <c r="W33" s="311">
        <v>797</v>
      </c>
      <c r="X33" s="297">
        <v>1194</v>
      </c>
      <c r="Y33" s="312">
        <v>-397</v>
      </c>
    </row>
    <row r="34" spans="1:25" ht="11.25" customHeight="1" x14ac:dyDescent="0.15">
      <c r="A34" s="298" t="s">
        <v>18</v>
      </c>
      <c r="B34" s="299">
        <v>17</v>
      </c>
      <c r="C34" s="300">
        <v>16</v>
      </c>
      <c r="D34" s="301">
        <v>1</v>
      </c>
      <c r="E34" s="299">
        <v>14</v>
      </c>
      <c r="F34" s="300">
        <v>19</v>
      </c>
      <c r="G34" s="301">
        <v>-5</v>
      </c>
      <c r="H34" s="299">
        <v>13</v>
      </c>
      <c r="I34" s="300">
        <v>23</v>
      </c>
      <c r="J34" s="301">
        <v>-10</v>
      </c>
      <c r="K34" s="299">
        <v>9</v>
      </c>
      <c r="L34" s="300">
        <v>21</v>
      </c>
      <c r="M34" s="301">
        <v>-12</v>
      </c>
      <c r="N34" s="299">
        <v>6</v>
      </c>
      <c r="O34" s="300">
        <v>11</v>
      </c>
      <c r="P34" s="301">
        <v>-5</v>
      </c>
      <c r="Q34" s="299">
        <v>30</v>
      </c>
      <c r="R34" s="300">
        <v>54</v>
      </c>
      <c r="S34" s="301">
        <v>-24</v>
      </c>
      <c r="T34" s="299"/>
      <c r="U34" s="300"/>
      <c r="V34" s="301"/>
      <c r="W34" s="311">
        <v>285</v>
      </c>
      <c r="X34" s="297">
        <v>473</v>
      </c>
      <c r="Y34" s="312">
        <v>-188</v>
      </c>
    </row>
    <row r="35" spans="1:25" ht="11.25" customHeight="1" x14ac:dyDescent="0.15">
      <c r="A35" s="298" t="s">
        <v>19</v>
      </c>
      <c r="B35" s="299">
        <v>19</v>
      </c>
      <c r="C35" s="300">
        <v>24</v>
      </c>
      <c r="D35" s="301">
        <v>-5</v>
      </c>
      <c r="E35" s="299">
        <v>39</v>
      </c>
      <c r="F35" s="300">
        <v>29</v>
      </c>
      <c r="G35" s="301">
        <v>10</v>
      </c>
      <c r="H35" s="299">
        <v>31</v>
      </c>
      <c r="I35" s="300">
        <v>18</v>
      </c>
      <c r="J35" s="301">
        <v>13</v>
      </c>
      <c r="K35" s="299">
        <v>19</v>
      </c>
      <c r="L35" s="300">
        <v>17</v>
      </c>
      <c r="M35" s="301">
        <v>2</v>
      </c>
      <c r="N35" s="299">
        <v>26</v>
      </c>
      <c r="O35" s="300">
        <v>24</v>
      </c>
      <c r="P35" s="301">
        <v>2</v>
      </c>
      <c r="Q35" s="299">
        <v>52</v>
      </c>
      <c r="R35" s="300">
        <v>70</v>
      </c>
      <c r="S35" s="301">
        <v>-18</v>
      </c>
      <c r="T35" s="299"/>
      <c r="U35" s="300"/>
      <c r="V35" s="301"/>
      <c r="W35" s="311">
        <v>543</v>
      </c>
      <c r="X35" s="297">
        <v>648</v>
      </c>
      <c r="Y35" s="312">
        <v>-105</v>
      </c>
    </row>
    <row r="36" spans="1:25" ht="11.25" customHeight="1" x14ac:dyDescent="0.15">
      <c r="A36" s="298" t="s">
        <v>20</v>
      </c>
      <c r="B36" s="299">
        <v>53</v>
      </c>
      <c r="C36" s="300">
        <v>48</v>
      </c>
      <c r="D36" s="301">
        <v>5</v>
      </c>
      <c r="E36" s="299">
        <v>37</v>
      </c>
      <c r="F36" s="300">
        <v>42</v>
      </c>
      <c r="G36" s="301">
        <v>-5</v>
      </c>
      <c r="H36" s="299">
        <v>38</v>
      </c>
      <c r="I36" s="300">
        <v>23</v>
      </c>
      <c r="J36" s="301">
        <v>15</v>
      </c>
      <c r="K36" s="299">
        <v>22</v>
      </c>
      <c r="L36" s="300">
        <v>19</v>
      </c>
      <c r="M36" s="301">
        <v>3</v>
      </c>
      <c r="N36" s="299">
        <v>19</v>
      </c>
      <c r="O36" s="300">
        <v>16</v>
      </c>
      <c r="P36" s="301">
        <v>3</v>
      </c>
      <c r="Q36" s="299">
        <v>60</v>
      </c>
      <c r="R36" s="300">
        <v>54</v>
      </c>
      <c r="S36" s="301">
        <v>6</v>
      </c>
      <c r="T36" s="299"/>
      <c r="U36" s="300"/>
      <c r="V36" s="301"/>
      <c r="W36" s="311">
        <v>837</v>
      </c>
      <c r="X36" s="297">
        <v>799</v>
      </c>
      <c r="Y36" s="312">
        <v>38</v>
      </c>
    </row>
    <row r="37" spans="1:25" ht="11.25" customHeight="1" x14ac:dyDescent="0.15">
      <c r="A37" s="298" t="s">
        <v>21</v>
      </c>
      <c r="B37" s="299">
        <v>42</v>
      </c>
      <c r="C37" s="300">
        <v>72</v>
      </c>
      <c r="D37" s="301">
        <v>-30</v>
      </c>
      <c r="E37" s="299">
        <v>43</v>
      </c>
      <c r="F37" s="300">
        <v>55</v>
      </c>
      <c r="G37" s="301">
        <v>-12</v>
      </c>
      <c r="H37" s="299">
        <v>35</v>
      </c>
      <c r="I37" s="300">
        <v>35</v>
      </c>
      <c r="J37" s="301">
        <v>0</v>
      </c>
      <c r="K37" s="299">
        <v>32</v>
      </c>
      <c r="L37" s="300">
        <v>29</v>
      </c>
      <c r="M37" s="301">
        <v>3</v>
      </c>
      <c r="N37" s="299">
        <v>27</v>
      </c>
      <c r="O37" s="300">
        <v>23</v>
      </c>
      <c r="P37" s="301">
        <v>4</v>
      </c>
      <c r="Q37" s="299">
        <v>83</v>
      </c>
      <c r="R37" s="300">
        <v>98</v>
      </c>
      <c r="S37" s="301">
        <v>-15</v>
      </c>
      <c r="T37" s="299"/>
      <c r="U37" s="300"/>
      <c r="V37" s="301"/>
      <c r="W37" s="311">
        <v>764</v>
      </c>
      <c r="X37" s="297">
        <v>1071</v>
      </c>
      <c r="Y37" s="312">
        <v>-307</v>
      </c>
    </row>
    <row r="38" spans="1:25" ht="11.25" customHeight="1" x14ac:dyDescent="0.15">
      <c r="A38" s="298" t="s">
        <v>22</v>
      </c>
      <c r="B38" s="299">
        <v>73</v>
      </c>
      <c r="C38" s="300">
        <v>80</v>
      </c>
      <c r="D38" s="301">
        <v>-7</v>
      </c>
      <c r="E38" s="299">
        <v>85</v>
      </c>
      <c r="F38" s="300">
        <v>57</v>
      </c>
      <c r="G38" s="301">
        <v>28</v>
      </c>
      <c r="H38" s="299">
        <v>59</v>
      </c>
      <c r="I38" s="300">
        <v>42</v>
      </c>
      <c r="J38" s="301">
        <v>17</v>
      </c>
      <c r="K38" s="299">
        <v>35</v>
      </c>
      <c r="L38" s="300">
        <v>36</v>
      </c>
      <c r="M38" s="301">
        <v>-1</v>
      </c>
      <c r="N38" s="299">
        <v>52</v>
      </c>
      <c r="O38" s="300">
        <v>27</v>
      </c>
      <c r="P38" s="301">
        <v>25</v>
      </c>
      <c r="Q38" s="299">
        <v>103</v>
      </c>
      <c r="R38" s="300">
        <v>99</v>
      </c>
      <c r="S38" s="301">
        <v>4</v>
      </c>
      <c r="T38" s="299"/>
      <c r="U38" s="300"/>
      <c r="V38" s="301"/>
      <c r="W38" s="311">
        <v>1521</v>
      </c>
      <c r="X38" s="297">
        <v>1711</v>
      </c>
      <c r="Y38" s="312">
        <v>-190</v>
      </c>
    </row>
    <row r="39" spans="1:25" ht="11.25" customHeight="1" x14ac:dyDescent="0.15">
      <c r="A39" s="298" t="s">
        <v>23</v>
      </c>
      <c r="B39" s="299">
        <v>40</v>
      </c>
      <c r="C39" s="300">
        <v>38</v>
      </c>
      <c r="D39" s="301">
        <v>2</v>
      </c>
      <c r="E39" s="299">
        <v>34</v>
      </c>
      <c r="F39" s="300">
        <v>50</v>
      </c>
      <c r="G39" s="301">
        <v>-16</v>
      </c>
      <c r="H39" s="299">
        <v>46</v>
      </c>
      <c r="I39" s="300">
        <v>37</v>
      </c>
      <c r="J39" s="301">
        <v>9</v>
      </c>
      <c r="K39" s="299">
        <v>46</v>
      </c>
      <c r="L39" s="300">
        <v>25</v>
      </c>
      <c r="M39" s="301">
        <v>21</v>
      </c>
      <c r="N39" s="299">
        <v>30</v>
      </c>
      <c r="O39" s="300">
        <v>17</v>
      </c>
      <c r="P39" s="301">
        <v>13</v>
      </c>
      <c r="Q39" s="299">
        <v>104</v>
      </c>
      <c r="R39" s="300">
        <v>109</v>
      </c>
      <c r="S39" s="301">
        <v>-5</v>
      </c>
      <c r="T39" s="299"/>
      <c r="U39" s="300"/>
      <c r="V39" s="301"/>
      <c r="W39" s="311">
        <v>1020</v>
      </c>
      <c r="X39" s="297">
        <v>1147</v>
      </c>
      <c r="Y39" s="312">
        <v>-127</v>
      </c>
    </row>
    <row r="40" spans="1:25" ht="11.25" customHeight="1" x14ac:dyDescent="0.15">
      <c r="A40" s="298" t="s">
        <v>24</v>
      </c>
      <c r="B40" s="299">
        <v>104</v>
      </c>
      <c r="C40" s="300">
        <v>91</v>
      </c>
      <c r="D40" s="301">
        <v>13</v>
      </c>
      <c r="E40" s="299">
        <v>84</v>
      </c>
      <c r="F40" s="300">
        <v>73</v>
      </c>
      <c r="G40" s="301">
        <v>11</v>
      </c>
      <c r="H40" s="299">
        <v>38</v>
      </c>
      <c r="I40" s="300">
        <v>56</v>
      </c>
      <c r="J40" s="301">
        <v>-18</v>
      </c>
      <c r="K40" s="299">
        <v>39</v>
      </c>
      <c r="L40" s="300">
        <v>40</v>
      </c>
      <c r="M40" s="301">
        <v>-1</v>
      </c>
      <c r="N40" s="299">
        <v>43</v>
      </c>
      <c r="O40" s="300">
        <v>45</v>
      </c>
      <c r="P40" s="301">
        <v>-2</v>
      </c>
      <c r="Q40" s="299">
        <v>134</v>
      </c>
      <c r="R40" s="300">
        <v>118</v>
      </c>
      <c r="S40" s="301">
        <v>16</v>
      </c>
      <c r="T40" s="299"/>
      <c r="U40" s="300"/>
      <c r="V40" s="301"/>
      <c r="W40" s="311">
        <v>1623</v>
      </c>
      <c r="X40" s="297">
        <v>1658</v>
      </c>
      <c r="Y40" s="312">
        <v>-35</v>
      </c>
    </row>
    <row r="41" spans="1:25" ht="11.25" customHeight="1" x14ac:dyDescent="0.15">
      <c r="A41" s="298" t="s">
        <v>25</v>
      </c>
      <c r="B41" s="299">
        <v>35</v>
      </c>
      <c r="C41" s="300">
        <v>40</v>
      </c>
      <c r="D41" s="301">
        <v>-5</v>
      </c>
      <c r="E41" s="299">
        <v>51</v>
      </c>
      <c r="F41" s="300">
        <v>49</v>
      </c>
      <c r="G41" s="301">
        <v>2</v>
      </c>
      <c r="H41" s="299">
        <v>34</v>
      </c>
      <c r="I41" s="300">
        <v>33</v>
      </c>
      <c r="J41" s="301">
        <v>1</v>
      </c>
      <c r="K41" s="299">
        <v>32</v>
      </c>
      <c r="L41" s="300">
        <v>17</v>
      </c>
      <c r="M41" s="301">
        <v>15</v>
      </c>
      <c r="N41" s="299">
        <v>31</v>
      </c>
      <c r="O41" s="300">
        <v>11</v>
      </c>
      <c r="P41" s="301">
        <v>20</v>
      </c>
      <c r="Q41" s="299">
        <v>83</v>
      </c>
      <c r="R41" s="300">
        <v>81</v>
      </c>
      <c r="S41" s="301">
        <v>2</v>
      </c>
      <c r="T41" s="299"/>
      <c r="U41" s="300"/>
      <c r="V41" s="301"/>
      <c r="W41" s="311">
        <v>922</v>
      </c>
      <c r="X41" s="297">
        <v>1030</v>
      </c>
      <c r="Y41" s="312">
        <v>-108</v>
      </c>
    </row>
    <row r="42" spans="1:25" ht="11.25" customHeight="1" x14ac:dyDescent="0.15">
      <c r="A42" s="298" t="s">
        <v>26</v>
      </c>
      <c r="B42" s="299">
        <v>0</v>
      </c>
      <c r="C42" s="300">
        <v>0</v>
      </c>
      <c r="D42" s="301">
        <v>0</v>
      </c>
      <c r="E42" s="299">
        <v>3</v>
      </c>
      <c r="F42" s="300">
        <v>3</v>
      </c>
      <c r="G42" s="301">
        <v>0</v>
      </c>
      <c r="H42" s="299">
        <v>3</v>
      </c>
      <c r="I42" s="300">
        <v>4</v>
      </c>
      <c r="J42" s="301">
        <v>-1</v>
      </c>
      <c r="K42" s="299">
        <v>1</v>
      </c>
      <c r="L42" s="300">
        <v>1</v>
      </c>
      <c r="M42" s="301">
        <v>0</v>
      </c>
      <c r="N42" s="299">
        <v>1</v>
      </c>
      <c r="O42" s="300">
        <v>2</v>
      </c>
      <c r="P42" s="301">
        <v>-1</v>
      </c>
      <c r="Q42" s="299">
        <v>2</v>
      </c>
      <c r="R42" s="300">
        <v>1</v>
      </c>
      <c r="S42" s="301">
        <v>1</v>
      </c>
      <c r="T42" s="299"/>
      <c r="U42" s="300"/>
      <c r="V42" s="301"/>
      <c r="W42" s="311">
        <v>37</v>
      </c>
      <c r="X42" s="297">
        <v>46</v>
      </c>
      <c r="Y42" s="312">
        <v>-9</v>
      </c>
    </row>
    <row r="43" spans="1:25" ht="11.25" customHeight="1" x14ac:dyDescent="0.15">
      <c r="A43" s="298" t="s">
        <v>27</v>
      </c>
      <c r="B43" s="299">
        <v>56</v>
      </c>
      <c r="C43" s="300">
        <v>57</v>
      </c>
      <c r="D43" s="301">
        <v>-1</v>
      </c>
      <c r="E43" s="299">
        <v>49</v>
      </c>
      <c r="F43" s="300">
        <v>46</v>
      </c>
      <c r="G43" s="301">
        <v>3</v>
      </c>
      <c r="H43" s="299">
        <v>54</v>
      </c>
      <c r="I43" s="300">
        <v>33</v>
      </c>
      <c r="J43" s="301">
        <v>21</v>
      </c>
      <c r="K43" s="299">
        <v>32</v>
      </c>
      <c r="L43" s="300">
        <v>21</v>
      </c>
      <c r="M43" s="301">
        <v>11</v>
      </c>
      <c r="N43" s="299">
        <v>23</v>
      </c>
      <c r="O43" s="300">
        <v>14</v>
      </c>
      <c r="P43" s="301">
        <v>9</v>
      </c>
      <c r="Q43" s="299">
        <v>80</v>
      </c>
      <c r="R43" s="300">
        <v>58</v>
      </c>
      <c r="S43" s="301">
        <v>22</v>
      </c>
      <c r="T43" s="299"/>
      <c r="U43" s="300"/>
      <c r="V43" s="301"/>
      <c r="W43" s="311">
        <v>1096</v>
      </c>
      <c r="X43" s="297">
        <v>1031</v>
      </c>
      <c r="Y43" s="312">
        <v>65</v>
      </c>
    </row>
    <row r="44" spans="1:25" ht="11.25" customHeight="1" x14ac:dyDescent="0.15">
      <c r="A44" s="298" t="s">
        <v>28</v>
      </c>
      <c r="B44" s="299">
        <v>22</v>
      </c>
      <c r="C44" s="300">
        <v>19</v>
      </c>
      <c r="D44" s="301">
        <v>3</v>
      </c>
      <c r="E44" s="299">
        <v>12</v>
      </c>
      <c r="F44" s="300">
        <v>25</v>
      </c>
      <c r="G44" s="301">
        <v>-13</v>
      </c>
      <c r="H44" s="299">
        <v>9</v>
      </c>
      <c r="I44" s="300">
        <v>11</v>
      </c>
      <c r="J44" s="301">
        <v>-2</v>
      </c>
      <c r="K44" s="299">
        <v>8</v>
      </c>
      <c r="L44" s="300">
        <v>12</v>
      </c>
      <c r="M44" s="301">
        <v>-4</v>
      </c>
      <c r="N44" s="299">
        <v>11</v>
      </c>
      <c r="O44" s="300">
        <v>9</v>
      </c>
      <c r="P44" s="301">
        <v>2</v>
      </c>
      <c r="Q44" s="299">
        <v>52</v>
      </c>
      <c r="R44" s="300">
        <v>57</v>
      </c>
      <c r="S44" s="301">
        <v>-5</v>
      </c>
      <c r="T44" s="299"/>
      <c r="U44" s="300"/>
      <c r="V44" s="301"/>
      <c r="W44" s="311">
        <v>273</v>
      </c>
      <c r="X44" s="297">
        <v>343</v>
      </c>
      <c r="Y44" s="312">
        <v>-70</v>
      </c>
    </row>
    <row r="45" spans="1:25" ht="11.25" customHeight="1" thickBot="1" x14ac:dyDescent="0.2">
      <c r="A45" s="302" t="s">
        <v>29</v>
      </c>
      <c r="B45" s="303">
        <v>29</v>
      </c>
      <c r="C45" s="304">
        <v>34</v>
      </c>
      <c r="D45" s="305">
        <v>-5</v>
      </c>
      <c r="E45" s="303">
        <v>21</v>
      </c>
      <c r="F45" s="304">
        <v>27</v>
      </c>
      <c r="G45" s="305">
        <v>-6</v>
      </c>
      <c r="H45" s="303">
        <v>23</v>
      </c>
      <c r="I45" s="304">
        <v>26</v>
      </c>
      <c r="J45" s="305">
        <v>-3</v>
      </c>
      <c r="K45" s="303">
        <v>24</v>
      </c>
      <c r="L45" s="304">
        <v>23</v>
      </c>
      <c r="M45" s="305">
        <v>1</v>
      </c>
      <c r="N45" s="303">
        <v>18</v>
      </c>
      <c r="O45" s="304">
        <v>10</v>
      </c>
      <c r="P45" s="305">
        <v>8</v>
      </c>
      <c r="Q45" s="303">
        <v>50</v>
      </c>
      <c r="R45" s="304">
        <v>62</v>
      </c>
      <c r="S45" s="305">
        <v>-12</v>
      </c>
      <c r="T45" s="303"/>
      <c r="U45" s="304"/>
      <c r="V45" s="305"/>
      <c r="W45" s="313">
        <v>574</v>
      </c>
      <c r="X45" s="120">
        <v>681</v>
      </c>
      <c r="Y45" s="314">
        <v>-107</v>
      </c>
    </row>
  </sheetData>
  <mergeCells count="18">
    <mergeCell ref="A1:H1"/>
    <mergeCell ref="Q2:Y2"/>
    <mergeCell ref="B3:D3"/>
    <mergeCell ref="E3:G3"/>
    <mergeCell ref="H3:J3"/>
    <mergeCell ref="K3:M3"/>
    <mergeCell ref="N3:P3"/>
    <mergeCell ref="Q3:S3"/>
    <mergeCell ref="T3:V3"/>
    <mergeCell ref="W3:Y3"/>
    <mergeCell ref="T25:V25"/>
    <mergeCell ref="W25:Y25"/>
    <mergeCell ref="B25:D25"/>
    <mergeCell ref="E25:G25"/>
    <mergeCell ref="H25:J25"/>
    <mergeCell ref="K25:M25"/>
    <mergeCell ref="N25:P25"/>
    <mergeCell ref="Q25:S25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opLeftCell="A40" zoomScale="90" zoomScaleNormal="90" zoomScaleSheetLayoutView="70" workbookViewId="0">
      <selection activeCell="J66" sqref="J66"/>
    </sheetView>
  </sheetViews>
  <sheetFormatPr defaultColWidth="9.140625" defaultRowHeight="13.5" customHeight="1" x14ac:dyDescent="0.15"/>
  <cols>
    <col min="1" max="1" width="9.140625" style="34"/>
    <col min="2" max="76" width="5.7109375" style="34" customWidth="1"/>
    <col min="77" max="16384" width="9.140625" style="34"/>
  </cols>
  <sheetData>
    <row r="1" spans="1:34" ht="13.5" customHeight="1" x14ac:dyDescent="0.15">
      <c r="A1" s="527" t="s">
        <v>209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34" ht="13.5" customHeight="1" thickBot="1" x14ac:dyDescent="0.2">
      <c r="B2" s="315"/>
      <c r="Z2" s="557" t="s">
        <v>32</v>
      </c>
      <c r="AA2" s="557"/>
      <c r="AB2" s="557"/>
      <c r="AC2" s="557"/>
      <c r="AD2" s="557"/>
      <c r="AE2" s="557"/>
      <c r="AF2" s="557"/>
      <c r="AG2" s="557"/>
      <c r="AH2" s="557"/>
    </row>
    <row r="3" spans="1:34" s="3" customFormat="1" ht="13.5" customHeight="1" x14ac:dyDescent="0.15">
      <c r="A3" s="119"/>
      <c r="B3" s="551" t="s">
        <v>194</v>
      </c>
      <c r="C3" s="552"/>
      <c r="D3" s="553"/>
      <c r="E3" s="551" t="s">
        <v>195</v>
      </c>
      <c r="F3" s="552"/>
      <c r="G3" s="553"/>
      <c r="H3" s="551" t="s">
        <v>196</v>
      </c>
      <c r="I3" s="552"/>
      <c r="J3" s="553"/>
      <c r="K3" s="551" t="s">
        <v>197</v>
      </c>
      <c r="L3" s="552"/>
      <c r="M3" s="553"/>
      <c r="N3" s="551" t="s">
        <v>198</v>
      </c>
      <c r="O3" s="552"/>
      <c r="P3" s="553"/>
      <c r="Q3" s="551" t="s">
        <v>199</v>
      </c>
      <c r="R3" s="552"/>
      <c r="S3" s="553"/>
      <c r="T3" s="551" t="s">
        <v>200</v>
      </c>
      <c r="U3" s="552"/>
      <c r="V3" s="553"/>
      <c r="W3" s="551" t="s">
        <v>201</v>
      </c>
      <c r="X3" s="552"/>
      <c r="Y3" s="553"/>
      <c r="Z3" s="551" t="s">
        <v>203</v>
      </c>
      <c r="AA3" s="552"/>
      <c r="AB3" s="553"/>
      <c r="AC3" s="551" t="s">
        <v>204</v>
      </c>
      <c r="AD3" s="552"/>
      <c r="AE3" s="553"/>
      <c r="AF3" s="561" t="s">
        <v>205</v>
      </c>
      <c r="AG3" s="562"/>
      <c r="AH3" s="563"/>
    </row>
    <row r="4" spans="1:34" s="3" customFormat="1" ht="13.5" customHeight="1" x14ac:dyDescent="0.15">
      <c r="A4" s="316"/>
      <c r="B4" s="317" t="s">
        <v>34</v>
      </c>
      <c r="C4" s="318" t="s">
        <v>35</v>
      </c>
      <c r="D4" s="319" t="s">
        <v>36</v>
      </c>
      <c r="E4" s="317" t="s">
        <v>34</v>
      </c>
      <c r="F4" s="318" t="s">
        <v>35</v>
      </c>
      <c r="G4" s="319" t="s">
        <v>36</v>
      </c>
      <c r="H4" s="317" t="s">
        <v>34</v>
      </c>
      <c r="I4" s="318" t="s">
        <v>35</v>
      </c>
      <c r="J4" s="319" t="s">
        <v>36</v>
      </c>
      <c r="K4" s="317" t="s">
        <v>34</v>
      </c>
      <c r="L4" s="318" t="s">
        <v>35</v>
      </c>
      <c r="M4" s="319" t="s">
        <v>36</v>
      </c>
      <c r="N4" s="317" t="s">
        <v>34</v>
      </c>
      <c r="O4" s="318" t="s">
        <v>35</v>
      </c>
      <c r="P4" s="319" t="s">
        <v>36</v>
      </c>
      <c r="Q4" s="317" t="s">
        <v>34</v>
      </c>
      <c r="R4" s="318" t="s">
        <v>35</v>
      </c>
      <c r="S4" s="319" t="s">
        <v>36</v>
      </c>
      <c r="T4" s="317" t="s">
        <v>34</v>
      </c>
      <c r="U4" s="318" t="s">
        <v>35</v>
      </c>
      <c r="V4" s="319" t="s">
        <v>36</v>
      </c>
      <c r="W4" s="317" t="s">
        <v>34</v>
      </c>
      <c r="X4" s="318" t="s">
        <v>35</v>
      </c>
      <c r="Y4" s="319" t="s">
        <v>36</v>
      </c>
      <c r="Z4" s="317" t="s">
        <v>34</v>
      </c>
      <c r="AA4" s="318" t="s">
        <v>35</v>
      </c>
      <c r="AB4" s="319" t="s">
        <v>36</v>
      </c>
      <c r="AC4" s="317" t="s">
        <v>34</v>
      </c>
      <c r="AD4" s="318" t="s">
        <v>35</v>
      </c>
      <c r="AE4" s="319" t="s">
        <v>36</v>
      </c>
      <c r="AF4" s="317" t="s">
        <v>34</v>
      </c>
      <c r="AG4" s="318" t="s">
        <v>35</v>
      </c>
      <c r="AH4" s="319" t="s">
        <v>36</v>
      </c>
    </row>
    <row r="5" spans="1:34" s="3" customFormat="1" ht="13.5" customHeight="1" thickBot="1" x14ac:dyDescent="0.2">
      <c r="A5" s="320" t="s">
        <v>11</v>
      </c>
      <c r="B5" s="321">
        <v>1114</v>
      </c>
      <c r="C5" s="322">
        <v>563</v>
      </c>
      <c r="D5" s="323">
        <v>551</v>
      </c>
      <c r="E5" s="321">
        <v>615</v>
      </c>
      <c r="F5" s="322">
        <v>316</v>
      </c>
      <c r="G5" s="323">
        <v>299</v>
      </c>
      <c r="H5" s="321">
        <v>305</v>
      </c>
      <c r="I5" s="322">
        <v>166</v>
      </c>
      <c r="J5" s="323">
        <v>139</v>
      </c>
      <c r="K5" s="321">
        <v>1686</v>
      </c>
      <c r="L5" s="322">
        <v>1021</v>
      </c>
      <c r="M5" s="323">
        <v>665</v>
      </c>
      <c r="N5" s="321">
        <v>4493</v>
      </c>
      <c r="O5" s="322">
        <v>2581</v>
      </c>
      <c r="P5" s="323">
        <v>1912</v>
      </c>
      <c r="Q5" s="321">
        <v>3417</v>
      </c>
      <c r="R5" s="322">
        <v>1913</v>
      </c>
      <c r="S5" s="323">
        <v>1504</v>
      </c>
      <c r="T5" s="321">
        <v>2245</v>
      </c>
      <c r="U5" s="322">
        <v>1291</v>
      </c>
      <c r="V5" s="323">
        <v>954</v>
      </c>
      <c r="W5" s="321">
        <v>1737</v>
      </c>
      <c r="X5" s="322">
        <v>982</v>
      </c>
      <c r="Y5" s="323">
        <v>755</v>
      </c>
      <c r="Z5" s="321">
        <v>1115</v>
      </c>
      <c r="AA5" s="322">
        <v>682</v>
      </c>
      <c r="AB5" s="323">
        <v>433</v>
      </c>
      <c r="AC5" s="321">
        <v>1038</v>
      </c>
      <c r="AD5" s="322">
        <v>650</v>
      </c>
      <c r="AE5" s="323">
        <v>388</v>
      </c>
      <c r="AF5" s="321">
        <v>824</v>
      </c>
      <c r="AG5" s="322">
        <v>543</v>
      </c>
      <c r="AH5" s="323">
        <v>281</v>
      </c>
    </row>
    <row r="6" spans="1:34" s="3" customFormat="1" ht="13.5" customHeight="1" thickTop="1" x14ac:dyDescent="0.15">
      <c r="A6" s="324" t="s">
        <v>51</v>
      </c>
      <c r="B6" s="299">
        <v>15</v>
      </c>
      <c r="C6" s="300">
        <v>10</v>
      </c>
      <c r="D6" s="301">
        <v>5</v>
      </c>
      <c r="E6" s="299">
        <v>14</v>
      </c>
      <c r="F6" s="300">
        <v>8</v>
      </c>
      <c r="G6" s="301">
        <v>6</v>
      </c>
      <c r="H6" s="299">
        <v>1</v>
      </c>
      <c r="I6" s="300">
        <v>1</v>
      </c>
      <c r="J6" s="301">
        <v>0</v>
      </c>
      <c r="K6" s="299">
        <v>12</v>
      </c>
      <c r="L6" s="300">
        <v>6</v>
      </c>
      <c r="M6" s="301">
        <v>6</v>
      </c>
      <c r="N6" s="299">
        <v>40</v>
      </c>
      <c r="O6" s="300">
        <v>27</v>
      </c>
      <c r="P6" s="301">
        <v>13</v>
      </c>
      <c r="Q6" s="299">
        <v>32</v>
      </c>
      <c r="R6" s="300">
        <v>20</v>
      </c>
      <c r="S6" s="301">
        <v>12</v>
      </c>
      <c r="T6" s="299">
        <v>35</v>
      </c>
      <c r="U6" s="300">
        <v>20</v>
      </c>
      <c r="V6" s="301">
        <v>15</v>
      </c>
      <c r="W6" s="299">
        <v>26</v>
      </c>
      <c r="X6" s="300">
        <v>15</v>
      </c>
      <c r="Y6" s="301">
        <v>11</v>
      </c>
      <c r="Z6" s="299">
        <v>13</v>
      </c>
      <c r="AA6" s="300">
        <v>7</v>
      </c>
      <c r="AB6" s="301">
        <v>6</v>
      </c>
      <c r="AC6" s="299">
        <v>12</v>
      </c>
      <c r="AD6" s="300">
        <v>10</v>
      </c>
      <c r="AE6" s="301">
        <v>2</v>
      </c>
      <c r="AF6" s="299">
        <v>13</v>
      </c>
      <c r="AG6" s="300">
        <v>10</v>
      </c>
      <c r="AH6" s="301">
        <v>3</v>
      </c>
    </row>
    <row r="7" spans="1:34" s="3" customFormat="1" ht="13.5" customHeight="1" x14ac:dyDescent="0.15">
      <c r="A7" s="324" t="s">
        <v>81</v>
      </c>
      <c r="B7" s="299">
        <v>1</v>
      </c>
      <c r="C7" s="300">
        <v>0</v>
      </c>
      <c r="D7" s="301">
        <v>1</v>
      </c>
      <c r="E7" s="299">
        <v>0</v>
      </c>
      <c r="F7" s="300">
        <v>0</v>
      </c>
      <c r="G7" s="301">
        <v>0</v>
      </c>
      <c r="H7" s="299">
        <v>0</v>
      </c>
      <c r="I7" s="300">
        <v>0</v>
      </c>
      <c r="J7" s="301">
        <v>0</v>
      </c>
      <c r="K7" s="299">
        <v>2</v>
      </c>
      <c r="L7" s="300">
        <v>1</v>
      </c>
      <c r="M7" s="301">
        <v>1</v>
      </c>
      <c r="N7" s="299">
        <v>4</v>
      </c>
      <c r="O7" s="300">
        <v>3</v>
      </c>
      <c r="P7" s="301">
        <v>1</v>
      </c>
      <c r="Q7" s="299">
        <v>5</v>
      </c>
      <c r="R7" s="300">
        <v>2</v>
      </c>
      <c r="S7" s="301">
        <v>3</v>
      </c>
      <c r="T7" s="299">
        <v>6</v>
      </c>
      <c r="U7" s="300">
        <v>4</v>
      </c>
      <c r="V7" s="301">
        <v>2</v>
      </c>
      <c r="W7" s="299">
        <v>1</v>
      </c>
      <c r="X7" s="300">
        <v>1</v>
      </c>
      <c r="Y7" s="301">
        <v>0</v>
      </c>
      <c r="Z7" s="299">
        <v>0</v>
      </c>
      <c r="AA7" s="300">
        <v>0</v>
      </c>
      <c r="AB7" s="301">
        <v>0</v>
      </c>
      <c r="AC7" s="299">
        <v>0</v>
      </c>
      <c r="AD7" s="300">
        <v>0</v>
      </c>
      <c r="AE7" s="301">
        <v>0</v>
      </c>
      <c r="AF7" s="299">
        <v>0</v>
      </c>
      <c r="AG7" s="300">
        <v>0</v>
      </c>
      <c r="AH7" s="301">
        <v>0</v>
      </c>
    </row>
    <row r="8" spans="1:34" s="3" customFormat="1" ht="13.5" customHeight="1" x14ac:dyDescent="0.15">
      <c r="A8" s="324" t="s">
        <v>82</v>
      </c>
      <c r="B8" s="299">
        <v>1</v>
      </c>
      <c r="C8" s="300">
        <v>1</v>
      </c>
      <c r="D8" s="301">
        <v>0</v>
      </c>
      <c r="E8" s="299">
        <v>0</v>
      </c>
      <c r="F8" s="300">
        <v>0</v>
      </c>
      <c r="G8" s="301">
        <v>0</v>
      </c>
      <c r="H8" s="299">
        <v>0</v>
      </c>
      <c r="I8" s="300">
        <v>0</v>
      </c>
      <c r="J8" s="301">
        <v>0</v>
      </c>
      <c r="K8" s="299">
        <v>5</v>
      </c>
      <c r="L8" s="300">
        <v>2</v>
      </c>
      <c r="M8" s="301">
        <v>3</v>
      </c>
      <c r="N8" s="299">
        <v>8</v>
      </c>
      <c r="O8" s="300">
        <v>6</v>
      </c>
      <c r="P8" s="301">
        <v>2</v>
      </c>
      <c r="Q8" s="299">
        <v>6</v>
      </c>
      <c r="R8" s="300">
        <v>2</v>
      </c>
      <c r="S8" s="301">
        <v>4</v>
      </c>
      <c r="T8" s="299">
        <v>2</v>
      </c>
      <c r="U8" s="300">
        <v>1</v>
      </c>
      <c r="V8" s="301">
        <v>1</v>
      </c>
      <c r="W8" s="299">
        <v>3</v>
      </c>
      <c r="X8" s="300">
        <v>2</v>
      </c>
      <c r="Y8" s="301">
        <v>1</v>
      </c>
      <c r="Z8" s="299">
        <v>3</v>
      </c>
      <c r="AA8" s="300">
        <v>2</v>
      </c>
      <c r="AB8" s="301">
        <v>1</v>
      </c>
      <c r="AC8" s="299">
        <v>2</v>
      </c>
      <c r="AD8" s="300">
        <v>1</v>
      </c>
      <c r="AE8" s="301">
        <v>1</v>
      </c>
      <c r="AF8" s="299">
        <v>1</v>
      </c>
      <c r="AG8" s="300">
        <v>0</v>
      </c>
      <c r="AH8" s="301">
        <v>1</v>
      </c>
    </row>
    <row r="9" spans="1:34" s="3" customFormat="1" ht="13.5" customHeight="1" x14ac:dyDescent="0.15">
      <c r="A9" s="324" t="s">
        <v>83</v>
      </c>
      <c r="B9" s="299">
        <v>3</v>
      </c>
      <c r="C9" s="300">
        <v>0</v>
      </c>
      <c r="D9" s="301">
        <v>3</v>
      </c>
      <c r="E9" s="299">
        <v>0</v>
      </c>
      <c r="F9" s="300">
        <v>0</v>
      </c>
      <c r="G9" s="301">
        <v>0</v>
      </c>
      <c r="H9" s="299">
        <v>2</v>
      </c>
      <c r="I9" s="300">
        <v>1</v>
      </c>
      <c r="J9" s="301">
        <v>1</v>
      </c>
      <c r="K9" s="299">
        <v>6</v>
      </c>
      <c r="L9" s="300">
        <v>2</v>
      </c>
      <c r="M9" s="301">
        <v>4</v>
      </c>
      <c r="N9" s="299">
        <v>8</v>
      </c>
      <c r="O9" s="300">
        <v>3</v>
      </c>
      <c r="P9" s="301">
        <v>5</v>
      </c>
      <c r="Q9" s="299">
        <v>15</v>
      </c>
      <c r="R9" s="300">
        <v>9</v>
      </c>
      <c r="S9" s="301">
        <v>6</v>
      </c>
      <c r="T9" s="299">
        <v>9</v>
      </c>
      <c r="U9" s="300">
        <v>7</v>
      </c>
      <c r="V9" s="301">
        <v>2</v>
      </c>
      <c r="W9" s="299">
        <v>5</v>
      </c>
      <c r="X9" s="300">
        <v>4</v>
      </c>
      <c r="Y9" s="301">
        <v>1</v>
      </c>
      <c r="Z9" s="299">
        <v>3</v>
      </c>
      <c r="AA9" s="300">
        <v>3</v>
      </c>
      <c r="AB9" s="301">
        <v>0</v>
      </c>
      <c r="AC9" s="299">
        <v>6</v>
      </c>
      <c r="AD9" s="300">
        <v>4</v>
      </c>
      <c r="AE9" s="301">
        <v>2</v>
      </c>
      <c r="AF9" s="299">
        <v>8</v>
      </c>
      <c r="AG9" s="300">
        <v>5</v>
      </c>
      <c r="AH9" s="301">
        <v>3</v>
      </c>
    </row>
    <row r="10" spans="1:34" s="3" customFormat="1" ht="13.5" customHeight="1" x14ac:dyDescent="0.15">
      <c r="A10" s="324" t="s">
        <v>84</v>
      </c>
      <c r="B10" s="299">
        <v>4</v>
      </c>
      <c r="C10" s="300">
        <v>3</v>
      </c>
      <c r="D10" s="301">
        <v>1</v>
      </c>
      <c r="E10" s="299">
        <v>2</v>
      </c>
      <c r="F10" s="300">
        <v>1</v>
      </c>
      <c r="G10" s="301">
        <v>1</v>
      </c>
      <c r="H10" s="299">
        <v>0</v>
      </c>
      <c r="I10" s="300">
        <v>0</v>
      </c>
      <c r="J10" s="301">
        <v>0</v>
      </c>
      <c r="K10" s="299">
        <v>0</v>
      </c>
      <c r="L10" s="300">
        <v>0</v>
      </c>
      <c r="M10" s="301">
        <v>0</v>
      </c>
      <c r="N10" s="299">
        <v>3</v>
      </c>
      <c r="O10" s="300">
        <v>2</v>
      </c>
      <c r="P10" s="301">
        <v>1</v>
      </c>
      <c r="Q10" s="299">
        <v>3</v>
      </c>
      <c r="R10" s="300">
        <v>3</v>
      </c>
      <c r="S10" s="301">
        <v>0</v>
      </c>
      <c r="T10" s="299">
        <v>3</v>
      </c>
      <c r="U10" s="300">
        <v>2</v>
      </c>
      <c r="V10" s="301">
        <v>1</v>
      </c>
      <c r="W10" s="299">
        <v>2</v>
      </c>
      <c r="X10" s="300">
        <v>1</v>
      </c>
      <c r="Y10" s="301">
        <v>1</v>
      </c>
      <c r="Z10" s="299">
        <v>2</v>
      </c>
      <c r="AA10" s="300">
        <v>1</v>
      </c>
      <c r="AB10" s="301">
        <v>1</v>
      </c>
      <c r="AC10" s="299">
        <v>2</v>
      </c>
      <c r="AD10" s="300">
        <v>1</v>
      </c>
      <c r="AE10" s="301">
        <v>1</v>
      </c>
      <c r="AF10" s="299">
        <v>0</v>
      </c>
      <c r="AG10" s="300">
        <v>0</v>
      </c>
      <c r="AH10" s="301">
        <v>0</v>
      </c>
    </row>
    <row r="11" spans="1:34" s="3" customFormat="1" ht="13.5" customHeight="1" x14ac:dyDescent="0.15">
      <c r="A11" s="324" t="s">
        <v>85</v>
      </c>
      <c r="B11" s="299">
        <v>0</v>
      </c>
      <c r="C11" s="300">
        <v>0</v>
      </c>
      <c r="D11" s="301">
        <v>0</v>
      </c>
      <c r="E11" s="299">
        <v>0</v>
      </c>
      <c r="F11" s="300">
        <v>0</v>
      </c>
      <c r="G11" s="301">
        <v>0</v>
      </c>
      <c r="H11" s="299">
        <v>1</v>
      </c>
      <c r="I11" s="300">
        <v>1</v>
      </c>
      <c r="J11" s="301">
        <v>0</v>
      </c>
      <c r="K11" s="299">
        <v>4</v>
      </c>
      <c r="L11" s="300">
        <v>3</v>
      </c>
      <c r="M11" s="301">
        <v>1</v>
      </c>
      <c r="N11" s="299">
        <v>5</v>
      </c>
      <c r="O11" s="300">
        <v>3</v>
      </c>
      <c r="P11" s="301">
        <v>2</v>
      </c>
      <c r="Q11" s="299">
        <v>2</v>
      </c>
      <c r="R11" s="300">
        <v>1</v>
      </c>
      <c r="S11" s="301">
        <v>1</v>
      </c>
      <c r="T11" s="299">
        <v>1</v>
      </c>
      <c r="U11" s="300">
        <v>1</v>
      </c>
      <c r="V11" s="301">
        <v>0</v>
      </c>
      <c r="W11" s="299">
        <v>2</v>
      </c>
      <c r="X11" s="300">
        <v>2</v>
      </c>
      <c r="Y11" s="301">
        <v>0</v>
      </c>
      <c r="Z11" s="299">
        <v>0</v>
      </c>
      <c r="AA11" s="300">
        <v>0</v>
      </c>
      <c r="AB11" s="301">
        <v>0</v>
      </c>
      <c r="AC11" s="299">
        <v>1</v>
      </c>
      <c r="AD11" s="300">
        <v>0</v>
      </c>
      <c r="AE11" s="301">
        <v>1</v>
      </c>
      <c r="AF11" s="299">
        <v>1</v>
      </c>
      <c r="AG11" s="300">
        <v>1</v>
      </c>
      <c r="AH11" s="301">
        <v>0</v>
      </c>
    </row>
    <row r="12" spans="1:34" s="3" customFormat="1" ht="13.5" customHeight="1" x14ac:dyDescent="0.15">
      <c r="A12" s="165" t="s">
        <v>86</v>
      </c>
      <c r="B12" s="167">
        <v>2</v>
      </c>
      <c r="C12" s="168">
        <v>2</v>
      </c>
      <c r="D12" s="169">
        <v>0</v>
      </c>
      <c r="E12" s="167">
        <v>0</v>
      </c>
      <c r="F12" s="168">
        <v>0</v>
      </c>
      <c r="G12" s="169">
        <v>0</v>
      </c>
      <c r="H12" s="167">
        <v>0</v>
      </c>
      <c r="I12" s="168">
        <v>0</v>
      </c>
      <c r="J12" s="169">
        <v>0</v>
      </c>
      <c r="K12" s="167">
        <v>3</v>
      </c>
      <c r="L12" s="168">
        <v>2</v>
      </c>
      <c r="M12" s="169">
        <v>1</v>
      </c>
      <c r="N12" s="167">
        <v>7</v>
      </c>
      <c r="O12" s="168">
        <v>6</v>
      </c>
      <c r="P12" s="169">
        <v>1</v>
      </c>
      <c r="Q12" s="167">
        <v>8</v>
      </c>
      <c r="R12" s="168">
        <v>4</v>
      </c>
      <c r="S12" s="169">
        <v>4</v>
      </c>
      <c r="T12" s="167">
        <v>5</v>
      </c>
      <c r="U12" s="168">
        <v>2</v>
      </c>
      <c r="V12" s="169">
        <v>3</v>
      </c>
      <c r="W12" s="167">
        <v>4</v>
      </c>
      <c r="X12" s="168">
        <v>3</v>
      </c>
      <c r="Y12" s="169">
        <v>1</v>
      </c>
      <c r="Z12" s="167">
        <v>7</v>
      </c>
      <c r="AA12" s="168">
        <v>6</v>
      </c>
      <c r="AB12" s="169">
        <v>1</v>
      </c>
      <c r="AC12" s="167">
        <v>6</v>
      </c>
      <c r="AD12" s="168">
        <v>5</v>
      </c>
      <c r="AE12" s="169">
        <v>1</v>
      </c>
      <c r="AF12" s="167">
        <v>4</v>
      </c>
      <c r="AG12" s="168">
        <v>4</v>
      </c>
      <c r="AH12" s="169">
        <v>0</v>
      </c>
    </row>
    <row r="13" spans="1:34" s="3" customFormat="1" ht="13.5" customHeight="1" x14ac:dyDescent="0.15">
      <c r="A13" s="324" t="s">
        <v>87</v>
      </c>
      <c r="B13" s="299">
        <v>10</v>
      </c>
      <c r="C13" s="300">
        <v>6</v>
      </c>
      <c r="D13" s="301">
        <v>4</v>
      </c>
      <c r="E13" s="299">
        <v>4</v>
      </c>
      <c r="F13" s="300">
        <v>2</v>
      </c>
      <c r="G13" s="301">
        <v>2</v>
      </c>
      <c r="H13" s="299">
        <v>2</v>
      </c>
      <c r="I13" s="300">
        <v>1</v>
      </c>
      <c r="J13" s="301">
        <v>1</v>
      </c>
      <c r="K13" s="299">
        <v>5</v>
      </c>
      <c r="L13" s="300">
        <v>1</v>
      </c>
      <c r="M13" s="301">
        <v>4</v>
      </c>
      <c r="N13" s="299">
        <v>16</v>
      </c>
      <c r="O13" s="300">
        <v>9</v>
      </c>
      <c r="P13" s="301">
        <v>7</v>
      </c>
      <c r="Q13" s="299">
        <v>28</v>
      </c>
      <c r="R13" s="300">
        <v>21</v>
      </c>
      <c r="S13" s="301">
        <v>7</v>
      </c>
      <c r="T13" s="299">
        <v>34</v>
      </c>
      <c r="U13" s="300">
        <v>23</v>
      </c>
      <c r="V13" s="301">
        <v>11</v>
      </c>
      <c r="W13" s="299">
        <v>21</v>
      </c>
      <c r="X13" s="300">
        <v>17</v>
      </c>
      <c r="Y13" s="301">
        <v>4</v>
      </c>
      <c r="Z13" s="299">
        <v>8</v>
      </c>
      <c r="AA13" s="300">
        <v>6</v>
      </c>
      <c r="AB13" s="301">
        <v>2</v>
      </c>
      <c r="AC13" s="299">
        <v>13</v>
      </c>
      <c r="AD13" s="300">
        <v>6</v>
      </c>
      <c r="AE13" s="301">
        <v>7</v>
      </c>
      <c r="AF13" s="299">
        <v>8</v>
      </c>
      <c r="AG13" s="300">
        <v>6</v>
      </c>
      <c r="AH13" s="301">
        <v>2</v>
      </c>
    </row>
    <row r="14" spans="1:34" s="3" customFormat="1" ht="13.5" customHeight="1" x14ac:dyDescent="0.15">
      <c r="A14" s="324" t="s">
        <v>88</v>
      </c>
      <c r="B14" s="299">
        <v>9</v>
      </c>
      <c r="C14" s="300">
        <v>4</v>
      </c>
      <c r="D14" s="301">
        <v>5</v>
      </c>
      <c r="E14" s="299">
        <v>5</v>
      </c>
      <c r="F14" s="300">
        <v>1</v>
      </c>
      <c r="G14" s="301">
        <v>4</v>
      </c>
      <c r="H14" s="299">
        <v>4</v>
      </c>
      <c r="I14" s="300">
        <v>3</v>
      </c>
      <c r="J14" s="301">
        <v>1</v>
      </c>
      <c r="K14" s="299">
        <v>6</v>
      </c>
      <c r="L14" s="300">
        <v>4</v>
      </c>
      <c r="M14" s="301">
        <v>2</v>
      </c>
      <c r="N14" s="299">
        <v>27</v>
      </c>
      <c r="O14" s="300">
        <v>11</v>
      </c>
      <c r="P14" s="301">
        <v>16</v>
      </c>
      <c r="Q14" s="299">
        <v>33</v>
      </c>
      <c r="R14" s="300">
        <v>18</v>
      </c>
      <c r="S14" s="301">
        <v>15</v>
      </c>
      <c r="T14" s="299">
        <v>22</v>
      </c>
      <c r="U14" s="300">
        <v>18</v>
      </c>
      <c r="V14" s="301">
        <v>4</v>
      </c>
      <c r="W14" s="299">
        <v>12</v>
      </c>
      <c r="X14" s="300">
        <v>9</v>
      </c>
      <c r="Y14" s="301">
        <v>3</v>
      </c>
      <c r="Z14" s="299">
        <v>12</v>
      </c>
      <c r="AA14" s="300">
        <v>7</v>
      </c>
      <c r="AB14" s="301">
        <v>5</v>
      </c>
      <c r="AC14" s="299">
        <v>8</v>
      </c>
      <c r="AD14" s="300">
        <v>5</v>
      </c>
      <c r="AE14" s="301">
        <v>3</v>
      </c>
      <c r="AF14" s="299">
        <v>1</v>
      </c>
      <c r="AG14" s="300">
        <v>1</v>
      </c>
      <c r="AH14" s="301">
        <v>0</v>
      </c>
    </row>
    <row r="15" spans="1:34" s="3" customFormat="1" ht="13.5" customHeight="1" x14ac:dyDescent="0.15">
      <c r="A15" s="324" t="s">
        <v>89</v>
      </c>
      <c r="B15" s="299">
        <v>1</v>
      </c>
      <c r="C15" s="300">
        <v>0</v>
      </c>
      <c r="D15" s="301">
        <v>1</v>
      </c>
      <c r="E15" s="299">
        <v>1</v>
      </c>
      <c r="F15" s="300">
        <v>1</v>
      </c>
      <c r="G15" s="301">
        <v>0</v>
      </c>
      <c r="H15" s="299">
        <v>0</v>
      </c>
      <c r="I15" s="300">
        <v>0</v>
      </c>
      <c r="J15" s="301">
        <v>0</v>
      </c>
      <c r="K15" s="299">
        <v>3</v>
      </c>
      <c r="L15" s="300">
        <v>2</v>
      </c>
      <c r="M15" s="301">
        <v>1</v>
      </c>
      <c r="N15" s="299">
        <v>17</v>
      </c>
      <c r="O15" s="300">
        <v>13</v>
      </c>
      <c r="P15" s="301">
        <v>4</v>
      </c>
      <c r="Q15" s="299">
        <v>22</v>
      </c>
      <c r="R15" s="300">
        <v>16</v>
      </c>
      <c r="S15" s="301">
        <v>6</v>
      </c>
      <c r="T15" s="299">
        <v>17</v>
      </c>
      <c r="U15" s="300">
        <v>11</v>
      </c>
      <c r="V15" s="301">
        <v>6</v>
      </c>
      <c r="W15" s="299">
        <v>8</v>
      </c>
      <c r="X15" s="300">
        <v>7</v>
      </c>
      <c r="Y15" s="301">
        <v>1</v>
      </c>
      <c r="Z15" s="299">
        <v>3</v>
      </c>
      <c r="AA15" s="300">
        <v>2</v>
      </c>
      <c r="AB15" s="301">
        <v>1</v>
      </c>
      <c r="AC15" s="299">
        <v>2</v>
      </c>
      <c r="AD15" s="300">
        <v>1</v>
      </c>
      <c r="AE15" s="301">
        <v>1</v>
      </c>
      <c r="AF15" s="299">
        <v>1</v>
      </c>
      <c r="AG15" s="300">
        <v>1</v>
      </c>
      <c r="AH15" s="301">
        <v>0</v>
      </c>
    </row>
    <row r="16" spans="1:34" s="3" customFormat="1" ht="13.5" customHeight="1" x14ac:dyDescent="0.15">
      <c r="A16" s="324" t="s">
        <v>90</v>
      </c>
      <c r="B16" s="299">
        <v>24</v>
      </c>
      <c r="C16" s="300">
        <v>12</v>
      </c>
      <c r="D16" s="301">
        <v>12</v>
      </c>
      <c r="E16" s="299">
        <v>23</v>
      </c>
      <c r="F16" s="300">
        <v>11</v>
      </c>
      <c r="G16" s="301">
        <v>12</v>
      </c>
      <c r="H16" s="299">
        <v>6</v>
      </c>
      <c r="I16" s="300">
        <v>1</v>
      </c>
      <c r="J16" s="301">
        <v>5</v>
      </c>
      <c r="K16" s="299">
        <v>17</v>
      </c>
      <c r="L16" s="300">
        <v>6</v>
      </c>
      <c r="M16" s="301">
        <v>11</v>
      </c>
      <c r="N16" s="299">
        <v>75</v>
      </c>
      <c r="O16" s="300">
        <v>39</v>
      </c>
      <c r="P16" s="301">
        <v>36</v>
      </c>
      <c r="Q16" s="299">
        <v>82</v>
      </c>
      <c r="R16" s="300">
        <v>49</v>
      </c>
      <c r="S16" s="301">
        <v>33</v>
      </c>
      <c r="T16" s="299">
        <v>41</v>
      </c>
      <c r="U16" s="300">
        <v>25</v>
      </c>
      <c r="V16" s="301">
        <v>16</v>
      </c>
      <c r="W16" s="299">
        <v>33</v>
      </c>
      <c r="X16" s="300">
        <v>21</v>
      </c>
      <c r="Y16" s="301">
        <v>12</v>
      </c>
      <c r="Z16" s="299">
        <v>26</v>
      </c>
      <c r="AA16" s="300">
        <v>15</v>
      </c>
      <c r="AB16" s="301">
        <v>11</v>
      </c>
      <c r="AC16" s="299">
        <v>19</v>
      </c>
      <c r="AD16" s="300">
        <v>12</v>
      </c>
      <c r="AE16" s="301">
        <v>7</v>
      </c>
      <c r="AF16" s="299">
        <v>28</v>
      </c>
      <c r="AG16" s="300">
        <v>19</v>
      </c>
      <c r="AH16" s="301">
        <v>9</v>
      </c>
    </row>
    <row r="17" spans="1:34" s="3" customFormat="1" ht="13.5" customHeight="1" x14ac:dyDescent="0.15">
      <c r="A17" s="324" t="s">
        <v>91</v>
      </c>
      <c r="B17" s="299">
        <v>32</v>
      </c>
      <c r="C17" s="300">
        <v>9</v>
      </c>
      <c r="D17" s="301">
        <v>23</v>
      </c>
      <c r="E17" s="299">
        <v>15</v>
      </c>
      <c r="F17" s="300">
        <v>5</v>
      </c>
      <c r="G17" s="301">
        <v>10</v>
      </c>
      <c r="H17" s="299">
        <v>7</v>
      </c>
      <c r="I17" s="300">
        <v>4</v>
      </c>
      <c r="J17" s="301">
        <v>3</v>
      </c>
      <c r="K17" s="299">
        <v>26</v>
      </c>
      <c r="L17" s="300">
        <v>20</v>
      </c>
      <c r="M17" s="301">
        <v>6</v>
      </c>
      <c r="N17" s="299">
        <v>114</v>
      </c>
      <c r="O17" s="300">
        <v>72</v>
      </c>
      <c r="P17" s="301">
        <v>42</v>
      </c>
      <c r="Q17" s="299">
        <v>82</v>
      </c>
      <c r="R17" s="300">
        <v>45</v>
      </c>
      <c r="S17" s="301">
        <v>37</v>
      </c>
      <c r="T17" s="299">
        <v>49</v>
      </c>
      <c r="U17" s="300">
        <v>27</v>
      </c>
      <c r="V17" s="301">
        <v>22</v>
      </c>
      <c r="W17" s="299">
        <v>39</v>
      </c>
      <c r="X17" s="300">
        <v>21</v>
      </c>
      <c r="Y17" s="301">
        <v>18</v>
      </c>
      <c r="Z17" s="299">
        <v>38</v>
      </c>
      <c r="AA17" s="300">
        <v>25</v>
      </c>
      <c r="AB17" s="301">
        <v>13</v>
      </c>
      <c r="AC17" s="299">
        <v>14</v>
      </c>
      <c r="AD17" s="300">
        <v>10</v>
      </c>
      <c r="AE17" s="301">
        <v>4</v>
      </c>
      <c r="AF17" s="299">
        <v>21</v>
      </c>
      <c r="AG17" s="300">
        <v>16</v>
      </c>
      <c r="AH17" s="301">
        <v>5</v>
      </c>
    </row>
    <row r="18" spans="1:34" s="3" customFormat="1" ht="13.5" customHeight="1" x14ac:dyDescent="0.15">
      <c r="A18" s="324" t="s">
        <v>92</v>
      </c>
      <c r="B18" s="299">
        <v>89</v>
      </c>
      <c r="C18" s="300">
        <v>40</v>
      </c>
      <c r="D18" s="301">
        <v>49</v>
      </c>
      <c r="E18" s="299">
        <v>46</v>
      </c>
      <c r="F18" s="300">
        <v>19</v>
      </c>
      <c r="G18" s="301">
        <v>27</v>
      </c>
      <c r="H18" s="299">
        <v>20</v>
      </c>
      <c r="I18" s="300">
        <v>11</v>
      </c>
      <c r="J18" s="301">
        <v>9</v>
      </c>
      <c r="K18" s="299">
        <v>67</v>
      </c>
      <c r="L18" s="300">
        <v>44</v>
      </c>
      <c r="M18" s="301">
        <v>23</v>
      </c>
      <c r="N18" s="299">
        <v>254</v>
      </c>
      <c r="O18" s="300">
        <v>154</v>
      </c>
      <c r="P18" s="301">
        <v>100</v>
      </c>
      <c r="Q18" s="299">
        <v>285</v>
      </c>
      <c r="R18" s="300">
        <v>155</v>
      </c>
      <c r="S18" s="301">
        <v>130</v>
      </c>
      <c r="T18" s="299">
        <v>196</v>
      </c>
      <c r="U18" s="300">
        <v>108</v>
      </c>
      <c r="V18" s="301">
        <v>88</v>
      </c>
      <c r="W18" s="299">
        <v>140</v>
      </c>
      <c r="X18" s="300">
        <v>77</v>
      </c>
      <c r="Y18" s="301">
        <v>63</v>
      </c>
      <c r="Z18" s="299">
        <v>90</v>
      </c>
      <c r="AA18" s="300">
        <v>51</v>
      </c>
      <c r="AB18" s="301">
        <v>39</v>
      </c>
      <c r="AC18" s="299">
        <v>80</v>
      </c>
      <c r="AD18" s="300">
        <v>53</v>
      </c>
      <c r="AE18" s="301">
        <v>27</v>
      </c>
      <c r="AF18" s="299">
        <v>64</v>
      </c>
      <c r="AG18" s="300">
        <v>36</v>
      </c>
      <c r="AH18" s="301">
        <v>28</v>
      </c>
    </row>
    <row r="19" spans="1:34" s="3" customFormat="1" ht="13.5" customHeight="1" x14ac:dyDescent="0.15">
      <c r="A19" s="165" t="s">
        <v>93</v>
      </c>
      <c r="B19" s="167">
        <v>56</v>
      </c>
      <c r="C19" s="168">
        <v>31</v>
      </c>
      <c r="D19" s="169">
        <v>25</v>
      </c>
      <c r="E19" s="167">
        <v>34</v>
      </c>
      <c r="F19" s="168">
        <v>23</v>
      </c>
      <c r="G19" s="169">
        <v>11</v>
      </c>
      <c r="H19" s="167">
        <v>9</v>
      </c>
      <c r="I19" s="168">
        <v>5</v>
      </c>
      <c r="J19" s="169">
        <v>4</v>
      </c>
      <c r="K19" s="167">
        <v>33</v>
      </c>
      <c r="L19" s="168">
        <v>17</v>
      </c>
      <c r="M19" s="169">
        <v>16</v>
      </c>
      <c r="N19" s="167">
        <v>132</v>
      </c>
      <c r="O19" s="168">
        <v>92</v>
      </c>
      <c r="P19" s="169">
        <v>40</v>
      </c>
      <c r="Q19" s="167">
        <v>121</v>
      </c>
      <c r="R19" s="168">
        <v>69</v>
      </c>
      <c r="S19" s="169">
        <v>52</v>
      </c>
      <c r="T19" s="167">
        <v>80</v>
      </c>
      <c r="U19" s="168">
        <v>46</v>
      </c>
      <c r="V19" s="169">
        <v>34</v>
      </c>
      <c r="W19" s="167">
        <v>70</v>
      </c>
      <c r="X19" s="168">
        <v>35</v>
      </c>
      <c r="Y19" s="169">
        <v>35</v>
      </c>
      <c r="Z19" s="167">
        <v>35</v>
      </c>
      <c r="AA19" s="168">
        <v>20</v>
      </c>
      <c r="AB19" s="169">
        <v>15</v>
      </c>
      <c r="AC19" s="167">
        <v>35</v>
      </c>
      <c r="AD19" s="168">
        <v>21</v>
      </c>
      <c r="AE19" s="169">
        <v>14</v>
      </c>
      <c r="AF19" s="167">
        <v>44</v>
      </c>
      <c r="AG19" s="168">
        <v>28</v>
      </c>
      <c r="AH19" s="169">
        <v>16</v>
      </c>
    </row>
    <row r="20" spans="1:34" s="3" customFormat="1" ht="13.5" customHeight="1" x14ac:dyDescent="0.15">
      <c r="A20" s="324" t="s">
        <v>94</v>
      </c>
      <c r="B20" s="299">
        <v>2</v>
      </c>
      <c r="C20" s="300">
        <v>2</v>
      </c>
      <c r="D20" s="301">
        <v>0</v>
      </c>
      <c r="E20" s="299">
        <v>3</v>
      </c>
      <c r="F20" s="300">
        <v>1</v>
      </c>
      <c r="G20" s="301">
        <v>2</v>
      </c>
      <c r="H20" s="299">
        <v>4</v>
      </c>
      <c r="I20" s="300">
        <v>2</v>
      </c>
      <c r="J20" s="301">
        <v>2</v>
      </c>
      <c r="K20" s="299">
        <v>3</v>
      </c>
      <c r="L20" s="300">
        <v>1</v>
      </c>
      <c r="M20" s="301">
        <v>2</v>
      </c>
      <c r="N20" s="299">
        <v>10</v>
      </c>
      <c r="O20" s="300">
        <v>5</v>
      </c>
      <c r="P20" s="301">
        <v>5</v>
      </c>
      <c r="Q20" s="299">
        <v>14</v>
      </c>
      <c r="R20" s="300">
        <v>6</v>
      </c>
      <c r="S20" s="301">
        <v>8</v>
      </c>
      <c r="T20" s="299">
        <v>3</v>
      </c>
      <c r="U20" s="300">
        <v>1</v>
      </c>
      <c r="V20" s="301">
        <v>2</v>
      </c>
      <c r="W20" s="299">
        <v>4</v>
      </c>
      <c r="X20" s="300">
        <v>1</v>
      </c>
      <c r="Y20" s="301">
        <v>3</v>
      </c>
      <c r="Z20" s="299">
        <v>4</v>
      </c>
      <c r="AA20" s="300">
        <v>3</v>
      </c>
      <c r="AB20" s="301">
        <v>1</v>
      </c>
      <c r="AC20" s="299">
        <v>1</v>
      </c>
      <c r="AD20" s="300">
        <v>1</v>
      </c>
      <c r="AE20" s="301">
        <v>0</v>
      </c>
      <c r="AF20" s="299">
        <v>2</v>
      </c>
      <c r="AG20" s="300">
        <v>2</v>
      </c>
      <c r="AH20" s="301">
        <v>0</v>
      </c>
    </row>
    <row r="21" spans="1:34" s="3" customFormat="1" ht="13.5" customHeight="1" x14ac:dyDescent="0.15">
      <c r="A21" s="324" t="s">
        <v>95</v>
      </c>
      <c r="B21" s="299">
        <v>1</v>
      </c>
      <c r="C21" s="300">
        <v>1</v>
      </c>
      <c r="D21" s="301">
        <v>0</v>
      </c>
      <c r="E21" s="299">
        <v>0</v>
      </c>
      <c r="F21" s="300">
        <v>0</v>
      </c>
      <c r="G21" s="301">
        <v>0</v>
      </c>
      <c r="H21" s="299">
        <v>0</v>
      </c>
      <c r="I21" s="300">
        <v>0</v>
      </c>
      <c r="J21" s="301">
        <v>0</v>
      </c>
      <c r="K21" s="299">
        <v>3</v>
      </c>
      <c r="L21" s="300">
        <v>2</v>
      </c>
      <c r="M21" s="301">
        <v>1</v>
      </c>
      <c r="N21" s="299">
        <v>5</v>
      </c>
      <c r="O21" s="300">
        <v>5</v>
      </c>
      <c r="P21" s="301">
        <v>0</v>
      </c>
      <c r="Q21" s="299">
        <v>6</v>
      </c>
      <c r="R21" s="300">
        <v>4</v>
      </c>
      <c r="S21" s="301">
        <v>2</v>
      </c>
      <c r="T21" s="299">
        <v>5</v>
      </c>
      <c r="U21" s="300">
        <v>4</v>
      </c>
      <c r="V21" s="301">
        <v>1</v>
      </c>
      <c r="W21" s="299">
        <v>0</v>
      </c>
      <c r="X21" s="300">
        <v>0</v>
      </c>
      <c r="Y21" s="301">
        <v>0</v>
      </c>
      <c r="Z21" s="299">
        <v>1</v>
      </c>
      <c r="AA21" s="300">
        <v>1</v>
      </c>
      <c r="AB21" s="301">
        <v>0</v>
      </c>
      <c r="AC21" s="299">
        <v>2</v>
      </c>
      <c r="AD21" s="300">
        <v>1</v>
      </c>
      <c r="AE21" s="301">
        <v>1</v>
      </c>
      <c r="AF21" s="299">
        <v>2</v>
      </c>
      <c r="AG21" s="300">
        <v>1</v>
      </c>
      <c r="AH21" s="301">
        <v>1</v>
      </c>
    </row>
    <row r="22" spans="1:34" s="3" customFormat="1" ht="13.5" customHeight="1" x14ac:dyDescent="0.15">
      <c r="A22" s="324" t="s">
        <v>96</v>
      </c>
      <c r="B22" s="299">
        <v>3</v>
      </c>
      <c r="C22" s="300">
        <v>2</v>
      </c>
      <c r="D22" s="301">
        <v>1</v>
      </c>
      <c r="E22" s="299">
        <v>1</v>
      </c>
      <c r="F22" s="300">
        <v>0</v>
      </c>
      <c r="G22" s="301">
        <v>1</v>
      </c>
      <c r="H22" s="299">
        <v>0</v>
      </c>
      <c r="I22" s="300">
        <v>0</v>
      </c>
      <c r="J22" s="301">
        <v>0</v>
      </c>
      <c r="K22" s="299">
        <v>2</v>
      </c>
      <c r="L22" s="300">
        <v>0</v>
      </c>
      <c r="M22" s="301">
        <v>2</v>
      </c>
      <c r="N22" s="299">
        <v>8</v>
      </c>
      <c r="O22" s="300">
        <v>5</v>
      </c>
      <c r="P22" s="301">
        <v>3</v>
      </c>
      <c r="Q22" s="299">
        <v>23</v>
      </c>
      <c r="R22" s="300">
        <v>15</v>
      </c>
      <c r="S22" s="301">
        <v>8</v>
      </c>
      <c r="T22" s="299">
        <v>7</v>
      </c>
      <c r="U22" s="300">
        <v>3</v>
      </c>
      <c r="V22" s="301">
        <v>4</v>
      </c>
      <c r="W22" s="299">
        <v>9</v>
      </c>
      <c r="X22" s="300">
        <v>6</v>
      </c>
      <c r="Y22" s="301">
        <v>3</v>
      </c>
      <c r="Z22" s="299">
        <v>1</v>
      </c>
      <c r="AA22" s="300">
        <v>1</v>
      </c>
      <c r="AB22" s="301">
        <v>0</v>
      </c>
      <c r="AC22" s="299">
        <v>5</v>
      </c>
      <c r="AD22" s="300">
        <v>2</v>
      </c>
      <c r="AE22" s="301">
        <v>3</v>
      </c>
      <c r="AF22" s="299">
        <v>1</v>
      </c>
      <c r="AG22" s="300">
        <v>1</v>
      </c>
      <c r="AH22" s="301">
        <v>0</v>
      </c>
    </row>
    <row r="23" spans="1:34" s="3" customFormat="1" ht="13.5" customHeight="1" x14ac:dyDescent="0.15">
      <c r="A23" s="324" t="s">
        <v>97</v>
      </c>
      <c r="B23" s="299">
        <v>4</v>
      </c>
      <c r="C23" s="300">
        <v>1</v>
      </c>
      <c r="D23" s="301">
        <v>3</v>
      </c>
      <c r="E23" s="299">
        <v>1</v>
      </c>
      <c r="F23" s="300">
        <v>0</v>
      </c>
      <c r="G23" s="301">
        <v>1</v>
      </c>
      <c r="H23" s="299">
        <v>1</v>
      </c>
      <c r="I23" s="300">
        <v>1</v>
      </c>
      <c r="J23" s="301">
        <v>0</v>
      </c>
      <c r="K23" s="299">
        <v>5</v>
      </c>
      <c r="L23" s="300">
        <v>3</v>
      </c>
      <c r="M23" s="301">
        <v>2</v>
      </c>
      <c r="N23" s="299">
        <v>6</v>
      </c>
      <c r="O23" s="300">
        <v>5</v>
      </c>
      <c r="P23" s="301">
        <v>1</v>
      </c>
      <c r="Q23" s="299">
        <v>2</v>
      </c>
      <c r="R23" s="300">
        <v>2</v>
      </c>
      <c r="S23" s="301">
        <v>0</v>
      </c>
      <c r="T23" s="299">
        <v>5</v>
      </c>
      <c r="U23" s="300">
        <v>4</v>
      </c>
      <c r="V23" s="301">
        <v>1</v>
      </c>
      <c r="W23" s="299">
        <v>2</v>
      </c>
      <c r="X23" s="300">
        <v>1</v>
      </c>
      <c r="Y23" s="301">
        <v>1</v>
      </c>
      <c r="Z23" s="299">
        <v>1</v>
      </c>
      <c r="AA23" s="300">
        <v>1</v>
      </c>
      <c r="AB23" s="301">
        <v>0</v>
      </c>
      <c r="AC23" s="299">
        <v>0</v>
      </c>
      <c r="AD23" s="300">
        <v>0</v>
      </c>
      <c r="AE23" s="301">
        <v>0</v>
      </c>
      <c r="AF23" s="299">
        <v>1</v>
      </c>
      <c r="AG23" s="300">
        <v>1</v>
      </c>
      <c r="AH23" s="301">
        <v>0</v>
      </c>
    </row>
    <row r="24" spans="1:34" s="3" customFormat="1" ht="13.5" customHeight="1" x14ac:dyDescent="0.15">
      <c r="A24" s="324" t="s">
        <v>98</v>
      </c>
      <c r="B24" s="299">
        <v>0</v>
      </c>
      <c r="C24" s="300">
        <v>0</v>
      </c>
      <c r="D24" s="301">
        <v>0</v>
      </c>
      <c r="E24" s="299">
        <v>0</v>
      </c>
      <c r="F24" s="300">
        <v>0</v>
      </c>
      <c r="G24" s="301">
        <v>0</v>
      </c>
      <c r="H24" s="299">
        <v>0</v>
      </c>
      <c r="I24" s="300">
        <v>0</v>
      </c>
      <c r="J24" s="301">
        <v>0</v>
      </c>
      <c r="K24" s="299">
        <v>2</v>
      </c>
      <c r="L24" s="300">
        <v>1</v>
      </c>
      <c r="M24" s="301">
        <v>1</v>
      </c>
      <c r="N24" s="299">
        <v>2</v>
      </c>
      <c r="O24" s="300">
        <v>2</v>
      </c>
      <c r="P24" s="301">
        <v>0</v>
      </c>
      <c r="Q24" s="299">
        <v>5</v>
      </c>
      <c r="R24" s="300">
        <v>4</v>
      </c>
      <c r="S24" s="301">
        <v>1</v>
      </c>
      <c r="T24" s="299">
        <v>4</v>
      </c>
      <c r="U24" s="300">
        <v>3</v>
      </c>
      <c r="V24" s="301">
        <v>1</v>
      </c>
      <c r="W24" s="299">
        <v>4</v>
      </c>
      <c r="X24" s="300">
        <v>2</v>
      </c>
      <c r="Y24" s="301">
        <v>2</v>
      </c>
      <c r="Z24" s="299">
        <v>1</v>
      </c>
      <c r="AA24" s="300">
        <v>1</v>
      </c>
      <c r="AB24" s="301">
        <v>0</v>
      </c>
      <c r="AC24" s="299">
        <v>0</v>
      </c>
      <c r="AD24" s="300">
        <v>0</v>
      </c>
      <c r="AE24" s="301">
        <v>0</v>
      </c>
      <c r="AF24" s="299">
        <v>2</v>
      </c>
      <c r="AG24" s="300">
        <v>0</v>
      </c>
      <c r="AH24" s="301">
        <v>2</v>
      </c>
    </row>
    <row r="25" spans="1:34" s="3" customFormat="1" ht="13.5" customHeight="1" x14ac:dyDescent="0.15">
      <c r="A25" s="324" t="s">
        <v>99</v>
      </c>
      <c r="B25" s="299">
        <v>3</v>
      </c>
      <c r="C25" s="300">
        <v>1</v>
      </c>
      <c r="D25" s="301">
        <v>2</v>
      </c>
      <c r="E25" s="299">
        <v>3</v>
      </c>
      <c r="F25" s="300">
        <v>1</v>
      </c>
      <c r="G25" s="301">
        <v>2</v>
      </c>
      <c r="H25" s="299">
        <v>2</v>
      </c>
      <c r="I25" s="300">
        <v>1</v>
      </c>
      <c r="J25" s="301">
        <v>1</v>
      </c>
      <c r="K25" s="299">
        <v>7</v>
      </c>
      <c r="L25" s="300">
        <v>6</v>
      </c>
      <c r="M25" s="301">
        <v>1</v>
      </c>
      <c r="N25" s="299">
        <v>12</v>
      </c>
      <c r="O25" s="300">
        <v>7</v>
      </c>
      <c r="P25" s="301">
        <v>5</v>
      </c>
      <c r="Q25" s="299">
        <v>19</v>
      </c>
      <c r="R25" s="300">
        <v>12</v>
      </c>
      <c r="S25" s="301">
        <v>7</v>
      </c>
      <c r="T25" s="299">
        <v>4</v>
      </c>
      <c r="U25" s="300">
        <v>2</v>
      </c>
      <c r="V25" s="301">
        <v>2</v>
      </c>
      <c r="W25" s="299">
        <v>4</v>
      </c>
      <c r="X25" s="300">
        <v>2</v>
      </c>
      <c r="Y25" s="301">
        <v>2</v>
      </c>
      <c r="Z25" s="299">
        <v>4</v>
      </c>
      <c r="AA25" s="300">
        <v>2</v>
      </c>
      <c r="AB25" s="301">
        <v>2</v>
      </c>
      <c r="AC25" s="299">
        <v>7</v>
      </c>
      <c r="AD25" s="300">
        <v>4</v>
      </c>
      <c r="AE25" s="301">
        <v>3</v>
      </c>
      <c r="AF25" s="299">
        <v>4</v>
      </c>
      <c r="AG25" s="300">
        <v>2</v>
      </c>
      <c r="AH25" s="301">
        <v>2</v>
      </c>
    </row>
    <row r="26" spans="1:34" s="3" customFormat="1" ht="13.5" customHeight="1" x14ac:dyDescent="0.15">
      <c r="A26" s="324" t="s">
        <v>100</v>
      </c>
      <c r="B26" s="299">
        <v>6</v>
      </c>
      <c r="C26" s="300">
        <v>2</v>
      </c>
      <c r="D26" s="301">
        <v>4</v>
      </c>
      <c r="E26" s="299">
        <v>7</v>
      </c>
      <c r="F26" s="300">
        <v>3</v>
      </c>
      <c r="G26" s="301">
        <v>4</v>
      </c>
      <c r="H26" s="299">
        <v>0</v>
      </c>
      <c r="I26" s="300">
        <v>0</v>
      </c>
      <c r="J26" s="301">
        <v>0</v>
      </c>
      <c r="K26" s="299">
        <v>5</v>
      </c>
      <c r="L26" s="300">
        <v>2</v>
      </c>
      <c r="M26" s="301">
        <v>3</v>
      </c>
      <c r="N26" s="299">
        <v>15</v>
      </c>
      <c r="O26" s="300">
        <v>7</v>
      </c>
      <c r="P26" s="301">
        <v>8</v>
      </c>
      <c r="Q26" s="299">
        <v>13</v>
      </c>
      <c r="R26" s="300">
        <v>6</v>
      </c>
      <c r="S26" s="301">
        <v>7</v>
      </c>
      <c r="T26" s="299">
        <v>14</v>
      </c>
      <c r="U26" s="300">
        <v>8</v>
      </c>
      <c r="V26" s="301">
        <v>6</v>
      </c>
      <c r="W26" s="299">
        <v>5</v>
      </c>
      <c r="X26" s="300">
        <v>2</v>
      </c>
      <c r="Y26" s="301">
        <v>3</v>
      </c>
      <c r="Z26" s="299">
        <v>8</v>
      </c>
      <c r="AA26" s="300">
        <v>5</v>
      </c>
      <c r="AB26" s="301">
        <v>3</v>
      </c>
      <c r="AC26" s="299">
        <v>5</v>
      </c>
      <c r="AD26" s="300">
        <v>4</v>
      </c>
      <c r="AE26" s="301">
        <v>1</v>
      </c>
      <c r="AF26" s="299">
        <v>5</v>
      </c>
      <c r="AG26" s="300">
        <v>4</v>
      </c>
      <c r="AH26" s="301">
        <v>1</v>
      </c>
    </row>
    <row r="27" spans="1:34" s="3" customFormat="1" ht="13.5" customHeight="1" x14ac:dyDescent="0.15">
      <c r="A27" s="324" t="s">
        <v>101</v>
      </c>
      <c r="B27" s="299">
        <v>11</v>
      </c>
      <c r="C27" s="300">
        <v>6</v>
      </c>
      <c r="D27" s="301">
        <v>5</v>
      </c>
      <c r="E27" s="299">
        <v>12</v>
      </c>
      <c r="F27" s="300">
        <v>8</v>
      </c>
      <c r="G27" s="301">
        <v>4</v>
      </c>
      <c r="H27" s="299">
        <v>7</v>
      </c>
      <c r="I27" s="300">
        <v>2</v>
      </c>
      <c r="J27" s="301">
        <v>5</v>
      </c>
      <c r="K27" s="299">
        <v>11</v>
      </c>
      <c r="L27" s="300">
        <v>7</v>
      </c>
      <c r="M27" s="301">
        <v>4</v>
      </c>
      <c r="N27" s="299">
        <v>27</v>
      </c>
      <c r="O27" s="300">
        <v>18</v>
      </c>
      <c r="P27" s="301">
        <v>9</v>
      </c>
      <c r="Q27" s="299">
        <v>24</v>
      </c>
      <c r="R27" s="300">
        <v>15</v>
      </c>
      <c r="S27" s="301">
        <v>9</v>
      </c>
      <c r="T27" s="299">
        <v>30</v>
      </c>
      <c r="U27" s="300">
        <v>19</v>
      </c>
      <c r="V27" s="301">
        <v>11</v>
      </c>
      <c r="W27" s="299">
        <v>19</v>
      </c>
      <c r="X27" s="300">
        <v>12</v>
      </c>
      <c r="Y27" s="301">
        <v>7</v>
      </c>
      <c r="Z27" s="299">
        <v>19</v>
      </c>
      <c r="AA27" s="300">
        <v>13</v>
      </c>
      <c r="AB27" s="301">
        <v>6</v>
      </c>
      <c r="AC27" s="299">
        <v>9</v>
      </c>
      <c r="AD27" s="300">
        <v>9</v>
      </c>
      <c r="AE27" s="301">
        <v>0</v>
      </c>
      <c r="AF27" s="299">
        <v>8</v>
      </c>
      <c r="AG27" s="300">
        <v>5</v>
      </c>
      <c r="AH27" s="301">
        <v>3</v>
      </c>
    </row>
    <row r="28" spans="1:34" s="3" customFormat="1" ht="13.5" customHeight="1" x14ac:dyDescent="0.15">
      <c r="A28" s="165" t="s">
        <v>102</v>
      </c>
      <c r="B28" s="167">
        <v>29</v>
      </c>
      <c r="C28" s="168">
        <v>20</v>
      </c>
      <c r="D28" s="169">
        <v>9</v>
      </c>
      <c r="E28" s="167">
        <v>20</v>
      </c>
      <c r="F28" s="168">
        <v>11</v>
      </c>
      <c r="G28" s="169">
        <v>9</v>
      </c>
      <c r="H28" s="167">
        <v>6</v>
      </c>
      <c r="I28" s="168">
        <v>4</v>
      </c>
      <c r="J28" s="169">
        <v>2</v>
      </c>
      <c r="K28" s="167">
        <v>24</v>
      </c>
      <c r="L28" s="168">
        <v>15</v>
      </c>
      <c r="M28" s="169">
        <v>9</v>
      </c>
      <c r="N28" s="167">
        <v>112</v>
      </c>
      <c r="O28" s="168">
        <v>73</v>
      </c>
      <c r="P28" s="169">
        <v>39</v>
      </c>
      <c r="Q28" s="167">
        <v>88</v>
      </c>
      <c r="R28" s="168">
        <v>61</v>
      </c>
      <c r="S28" s="169">
        <v>27</v>
      </c>
      <c r="T28" s="167">
        <v>47</v>
      </c>
      <c r="U28" s="168">
        <v>27</v>
      </c>
      <c r="V28" s="169">
        <v>20</v>
      </c>
      <c r="W28" s="167">
        <v>51</v>
      </c>
      <c r="X28" s="168">
        <v>37</v>
      </c>
      <c r="Y28" s="169">
        <v>14</v>
      </c>
      <c r="Z28" s="167">
        <v>32</v>
      </c>
      <c r="AA28" s="168">
        <v>25</v>
      </c>
      <c r="AB28" s="169">
        <v>7</v>
      </c>
      <c r="AC28" s="167">
        <v>29</v>
      </c>
      <c r="AD28" s="168">
        <v>20</v>
      </c>
      <c r="AE28" s="169">
        <v>9</v>
      </c>
      <c r="AF28" s="167">
        <v>26</v>
      </c>
      <c r="AG28" s="168">
        <v>15</v>
      </c>
      <c r="AH28" s="169">
        <v>11</v>
      </c>
    </row>
    <row r="29" spans="1:34" s="3" customFormat="1" ht="13.5" customHeight="1" x14ac:dyDescent="0.15">
      <c r="A29" s="324" t="s">
        <v>103</v>
      </c>
      <c r="B29" s="299">
        <v>3</v>
      </c>
      <c r="C29" s="300">
        <v>1</v>
      </c>
      <c r="D29" s="301">
        <v>2</v>
      </c>
      <c r="E29" s="299">
        <v>4</v>
      </c>
      <c r="F29" s="300">
        <v>3</v>
      </c>
      <c r="G29" s="301">
        <v>1</v>
      </c>
      <c r="H29" s="299">
        <v>6</v>
      </c>
      <c r="I29" s="300">
        <v>3</v>
      </c>
      <c r="J29" s="301">
        <v>3</v>
      </c>
      <c r="K29" s="299">
        <v>9</v>
      </c>
      <c r="L29" s="300">
        <v>7</v>
      </c>
      <c r="M29" s="301">
        <v>2</v>
      </c>
      <c r="N29" s="299">
        <v>26</v>
      </c>
      <c r="O29" s="300">
        <v>19</v>
      </c>
      <c r="P29" s="301">
        <v>7</v>
      </c>
      <c r="Q29" s="299">
        <v>24</v>
      </c>
      <c r="R29" s="300">
        <v>18</v>
      </c>
      <c r="S29" s="301">
        <v>6</v>
      </c>
      <c r="T29" s="299">
        <v>8</v>
      </c>
      <c r="U29" s="300">
        <v>5</v>
      </c>
      <c r="V29" s="301">
        <v>3</v>
      </c>
      <c r="W29" s="299">
        <v>6</v>
      </c>
      <c r="X29" s="300">
        <v>5</v>
      </c>
      <c r="Y29" s="301">
        <v>1</v>
      </c>
      <c r="Z29" s="299">
        <v>6</v>
      </c>
      <c r="AA29" s="300">
        <v>3</v>
      </c>
      <c r="AB29" s="301">
        <v>3</v>
      </c>
      <c r="AC29" s="299">
        <v>15</v>
      </c>
      <c r="AD29" s="300">
        <v>9</v>
      </c>
      <c r="AE29" s="301">
        <v>6</v>
      </c>
      <c r="AF29" s="299">
        <v>10</v>
      </c>
      <c r="AG29" s="300">
        <v>6</v>
      </c>
      <c r="AH29" s="301">
        <v>4</v>
      </c>
    </row>
    <row r="30" spans="1:34" s="3" customFormat="1" ht="13.5" customHeight="1" x14ac:dyDescent="0.15">
      <c r="A30" s="324" t="s">
        <v>104</v>
      </c>
      <c r="B30" s="299">
        <v>4</v>
      </c>
      <c r="C30" s="300">
        <v>2</v>
      </c>
      <c r="D30" s="301">
        <v>2</v>
      </c>
      <c r="E30" s="299">
        <v>4</v>
      </c>
      <c r="F30" s="300">
        <v>3</v>
      </c>
      <c r="G30" s="301">
        <v>1</v>
      </c>
      <c r="H30" s="299">
        <v>2</v>
      </c>
      <c r="I30" s="300">
        <v>1</v>
      </c>
      <c r="J30" s="301">
        <v>1</v>
      </c>
      <c r="K30" s="299">
        <v>8</v>
      </c>
      <c r="L30" s="300">
        <v>5</v>
      </c>
      <c r="M30" s="301">
        <v>3</v>
      </c>
      <c r="N30" s="299">
        <v>19</v>
      </c>
      <c r="O30" s="300">
        <v>9</v>
      </c>
      <c r="P30" s="301">
        <v>10</v>
      </c>
      <c r="Q30" s="299">
        <v>13</v>
      </c>
      <c r="R30" s="300">
        <v>7</v>
      </c>
      <c r="S30" s="301">
        <v>6</v>
      </c>
      <c r="T30" s="299">
        <v>11</v>
      </c>
      <c r="U30" s="300">
        <v>7</v>
      </c>
      <c r="V30" s="301">
        <v>4</v>
      </c>
      <c r="W30" s="299">
        <v>10</v>
      </c>
      <c r="X30" s="300">
        <v>6</v>
      </c>
      <c r="Y30" s="301">
        <v>4</v>
      </c>
      <c r="Z30" s="299">
        <v>3</v>
      </c>
      <c r="AA30" s="300">
        <v>3</v>
      </c>
      <c r="AB30" s="301">
        <v>0</v>
      </c>
      <c r="AC30" s="299">
        <v>8</v>
      </c>
      <c r="AD30" s="300">
        <v>5</v>
      </c>
      <c r="AE30" s="301">
        <v>3</v>
      </c>
      <c r="AF30" s="299">
        <v>6</v>
      </c>
      <c r="AG30" s="300">
        <v>3</v>
      </c>
      <c r="AH30" s="301">
        <v>3</v>
      </c>
    </row>
    <row r="31" spans="1:34" s="3" customFormat="1" ht="13.5" customHeight="1" x14ac:dyDescent="0.15">
      <c r="A31" s="324" t="s">
        <v>105</v>
      </c>
      <c r="B31" s="299">
        <v>13</v>
      </c>
      <c r="C31" s="300">
        <v>5</v>
      </c>
      <c r="D31" s="301">
        <v>8</v>
      </c>
      <c r="E31" s="299">
        <v>7</v>
      </c>
      <c r="F31" s="300">
        <v>5</v>
      </c>
      <c r="G31" s="301">
        <v>2</v>
      </c>
      <c r="H31" s="299">
        <v>7</v>
      </c>
      <c r="I31" s="300">
        <v>4</v>
      </c>
      <c r="J31" s="301">
        <v>3</v>
      </c>
      <c r="K31" s="299">
        <v>13</v>
      </c>
      <c r="L31" s="300">
        <v>8</v>
      </c>
      <c r="M31" s="301">
        <v>5</v>
      </c>
      <c r="N31" s="299">
        <v>70</v>
      </c>
      <c r="O31" s="300">
        <v>40</v>
      </c>
      <c r="P31" s="301">
        <v>30</v>
      </c>
      <c r="Q31" s="299">
        <v>62</v>
      </c>
      <c r="R31" s="300">
        <v>35</v>
      </c>
      <c r="S31" s="301">
        <v>27</v>
      </c>
      <c r="T31" s="299">
        <v>37</v>
      </c>
      <c r="U31" s="300">
        <v>25</v>
      </c>
      <c r="V31" s="301">
        <v>12</v>
      </c>
      <c r="W31" s="299">
        <v>18</v>
      </c>
      <c r="X31" s="300">
        <v>11</v>
      </c>
      <c r="Y31" s="301">
        <v>7</v>
      </c>
      <c r="Z31" s="299">
        <v>11</v>
      </c>
      <c r="AA31" s="300">
        <v>5</v>
      </c>
      <c r="AB31" s="301">
        <v>6</v>
      </c>
      <c r="AC31" s="299">
        <v>10</v>
      </c>
      <c r="AD31" s="300">
        <v>5</v>
      </c>
      <c r="AE31" s="301">
        <v>5</v>
      </c>
      <c r="AF31" s="299">
        <v>6</v>
      </c>
      <c r="AG31" s="300">
        <v>5</v>
      </c>
      <c r="AH31" s="301">
        <v>1</v>
      </c>
    </row>
    <row r="32" spans="1:34" s="3" customFormat="1" ht="13.5" customHeight="1" x14ac:dyDescent="0.15">
      <c r="A32" s="324" t="s">
        <v>106</v>
      </c>
      <c r="B32" s="299">
        <v>41</v>
      </c>
      <c r="C32" s="300">
        <v>14</v>
      </c>
      <c r="D32" s="301">
        <v>27</v>
      </c>
      <c r="E32" s="299">
        <v>15</v>
      </c>
      <c r="F32" s="300">
        <v>6</v>
      </c>
      <c r="G32" s="301">
        <v>9</v>
      </c>
      <c r="H32" s="299">
        <v>8</v>
      </c>
      <c r="I32" s="300">
        <v>3</v>
      </c>
      <c r="J32" s="301">
        <v>5</v>
      </c>
      <c r="K32" s="299">
        <v>39</v>
      </c>
      <c r="L32" s="300">
        <v>24</v>
      </c>
      <c r="M32" s="301">
        <v>15</v>
      </c>
      <c r="N32" s="299">
        <v>150</v>
      </c>
      <c r="O32" s="300">
        <v>81</v>
      </c>
      <c r="P32" s="301">
        <v>69</v>
      </c>
      <c r="Q32" s="299">
        <v>132</v>
      </c>
      <c r="R32" s="300">
        <v>67</v>
      </c>
      <c r="S32" s="301">
        <v>65</v>
      </c>
      <c r="T32" s="299">
        <v>105</v>
      </c>
      <c r="U32" s="300">
        <v>64</v>
      </c>
      <c r="V32" s="301">
        <v>41</v>
      </c>
      <c r="W32" s="299">
        <v>72</v>
      </c>
      <c r="X32" s="300">
        <v>44</v>
      </c>
      <c r="Y32" s="301">
        <v>28</v>
      </c>
      <c r="Z32" s="299">
        <v>34</v>
      </c>
      <c r="AA32" s="300">
        <v>20</v>
      </c>
      <c r="AB32" s="301">
        <v>14</v>
      </c>
      <c r="AC32" s="299">
        <v>46</v>
      </c>
      <c r="AD32" s="300">
        <v>31</v>
      </c>
      <c r="AE32" s="301">
        <v>15</v>
      </c>
      <c r="AF32" s="299">
        <v>51</v>
      </c>
      <c r="AG32" s="300">
        <v>33</v>
      </c>
      <c r="AH32" s="301">
        <v>18</v>
      </c>
    </row>
    <row r="33" spans="1:34" s="3" customFormat="1" ht="13.5" customHeight="1" x14ac:dyDescent="0.15">
      <c r="A33" s="324" t="s">
        <v>107</v>
      </c>
      <c r="B33" s="299">
        <v>32</v>
      </c>
      <c r="C33" s="300">
        <v>16</v>
      </c>
      <c r="D33" s="301">
        <v>16</v>
      </c>
      <c r="E33" s="299">
        <v>10</v>
      </c>
      <c r="F33" s="300">
        <v>6</v>
      </c>
      <c r="G33" s="301">
        <v>4</v>
      </c>
      <c r="H33" s="299">
        <v>5</v>
      </c>
      <c r="I33" s="300">
        <v>2</v>
      </c>
      <c r="J33" s="301">
        <v>3</v>
      </c>
      <c r="K33" s="299">
        <v>24</v>
      </c>
      <c r="L33" s="300">
        <v>15</v>
      </c>
      <c r="M33" s="301">
        <v>9</v>
      </c>
      <c r="N33" s="299">
        <v>92</v>
      </c>
      <c r="O33" s="300">
        <v>53</v>
      </c>
      <c r="P33" s="301">
        <v>39</v>
      </c>
      <c r="Q33" s="299">
        <v>76</v>
      </c>
      <c r="R33" s="300">
        <v>47</v>
      </c>
      <c r="S33" s="301">
        <v>29</v>
      </c>
      <c r="T33" s="299">
        <v>36</v>
      </c>
      <c r="U33" s="300">
        <v>24</v>
      </c>
      <c r="V33" s="301">
        <v>12</v>
      </c>
      <c r="W33" s="299">
        <v>36</v>
      </c>
      <c r="X33" s="300">
        <v>21</v>
      </c>
      <c r="Y33" s="301">
        <v>15</v>
      </c>
      <c r="Z33" s="299">
        <v>27</v>
      </c>
      <c r="AA33" s="300">
        <v>13</v>
      </c>
      <c r="AB33" s="301">
        <v>14</v>
      </c>
      <c r="AC33" s="299">
        <v>20</v>
      </c>
      <c r="AD33" s="300">
        <v>11</v>
      </c>
      <c r="AE33" s="301">
        <v>9</v>
      </c>
      <c r="AF33" s="299">
        <v>17</v>
      </c>
      <c r="AG33" s="300">
        <v>12</v>
      </c>
      <c r="AH33" s="301">
        <v>5</v>
      </c>
    </row>
    <row r="34" spans="1:34" s="3" customFormat="1" ht="13.5" customHeight="1" x14ac:dyDescent="0.15">
      <c r="A34" s="324" t="s">
        <v>108</v>
      </c>
      <c r="B34" s="299">
        <v>6</v>
      </c>
      <c r="C34" s="300">
        <v>2</v>
      </c>
      <c r="D34" s="301">
        <v>4</v>
      </c>
      <c r="E34" s="299">
        <v>3</v>
      </c>
      <c r="F34" s="300">
        <v>0</v>
      </c>
      <c r="G34" s="301">
        <v>3</v>
      </c>
      <c r="H34" s="299">
        <v>0</v>
      </c>
      <c r="I34" s="300">
        <v>0</v>
      </c>
      <c r="J34" s="301">
        <v>0</v>
      </c>
      <c r="K34" s="299">
        <v>10</v>
      </c>
      <c r="L34" s="300">
        <v>9</v>
      </c>
      <c r="M34" s="301">
        <v>1</v>
      </c>
      <c r="N34" s="299">
        <v>22</v>
      </c>
      <c r="O34" s="300">
        <v>12</v>
      </c>
      <c r="P34" s="301">
        <v>10</v>
      </c>
      <c r="Q34" s="299">
        <v>12</v>
      </c>
      <c r="R34" s="300">
        <v>8</v>
      </c>
      <c r="S34" s="301">
        <v>4</v>
      </c>
      <c r="T34" s="299">
        <v>10</v>
      </c>
      <c r="U34" s="300">
        <v>3</v>
      </c>
      <c r="V34" s="301">
        <v>7</v>
      </c>
      <c r="W34" s="299">
        <v>9</v>
      </c>
      <c r="X34" s="300">
        <v>3</v>
      </c>
      <c r="Y34" s="301">
        <v>6</v>
      </c>
      <c r="Z34" s="299">
        <v>9</v>
      </c>
      <c r="AA34" s="300">
        <v>6</v>
      </c>
      <c r="AB34" s="301">
        <v>3</v>
      </c>
      <c r="AC34" s="299">
        <v>0</v>
      </c>
      <c r="AD34" s="300">
        <v>0</v>
      </c>
      <c r="AE34" s="301">
        <v>0</v>
      </c>
      <c r="AF34" s="299">
        <v>3</v>
      </c>
      <c r="AG34" s="300">
        <v>3</v>
      </c>
      <c r="AH34" s="301">
        <v>0</v>
      </c>
    </row>
    <row r="35" spans="1:34" s="3" customFormat="1" ht="13.5" customHeight="1" x14ac:dyDescent="0.15">
      <c r="A35" s="165" t="s">
        <v>109</v>
      </c>
      <c r="B35" s="167">
        <v>5</v>
      </c>
      <c r="C35" s="168">
        <v>5</v>
      </c>
      <c r="D35" s="169">
        <v>0</v>
      </c>
      <c r="E35" s="167">
        <v>1</v>
      </c>
      <c r="F35" s="168">
        <v>1</v>
      </c>
      <c r="G35" s="169">
        <v>0</v>
      </c>
      <c r="H35" s="167">
        <v>3</v>
      </c>
      <c r="I35" s="168">
        <v>1</v>
      </c>
      <c r="J35" s="169">
        <v>2</v>
      </c>
      <c r="K35" s="167">
        <v>2</v>
      </c>
      <c r="L35" s="168">
        <v>0</v>
      </c>
      <c r="M35" s="169">
        <v>2</v>
      </c>
      <c r="N35" s="167">
        <v>5</v>
      </c>
      <c r="O35" s="168">
        <v>3</v>
      </c>
      <c r="P35" s="169">
        <v>2</v>
      </c>
      <c r="Q35" s="167">
        <v>7</v>
      </c>
      <c r="R35" s="168">
        <v>2</v>
      </c>
      <c r="S35" s="169">
        <v>5</v>
      </c>
      <c r="T35" s="167">
        <v>1</v>
      </c>
      <c r="U35" s="168">
        <v>1</v>
      </c>
      <c r="V35" s="169">
        <v>0</v>
      </c>
      <c r="W35" s="167">
        <v>5</v>
      </c>
      <c r="X35" s="168">
        <v>3</v>
      </c>
      <c r="Y35" s="169">
        <v>2</v>
      </c>
      <c r="Z35" s="167">
        <v>6</v>
      </c>
      <c r="AA35" s="168">
        <v>5</v>
      </c>
      <c r="AB35" s="169">
        <v>1</v>
      </c>
      <c r="AC35" s="167">
        <v>1</v>
      </c>
      <c r="AD35" s="168">
        <v>0</v>
      </c>
      <c r="AE35" s="169">
        <v>1</v>
      </c>
      <c r="AF35" s="167">
        <v>2</v>
      </c>
      <c r="AG35" s="168">
        <v>2</v>
      </c>
      <c r="AH35" s="169">
        <v>0</v>
      </c>
    </row>
    <row r="36" spans="1:34" s="3" customFormat="1" ht="13.5" customHeight="1" x14ac:dyDescent="0.15">
      <c r="A36" s="324" t="s">
        <v>110</v>
      </c>
      <c r="B36" s="299">
        <v>0</v>
      </c>
      <c r="C36" s="300">
        <v>0</v>
      </c>
      <c r="D36" s="301">
        <v>0</v>
      </c>
      <c r="E36" s="299">
        <v>2</v>
      </c>
      <c r="F36" s="300">
        <v>0</v>
      </c>
      <c r="G36" s="301">
        <v>2</v>
      </c>
      <c r="H36" s="299">
        <v>2</v>
      </c>
      <c r="I36" s="300">
        <v>1</v>
      </c>
      <c r="J36" s="301">
        <v>1</v>
      </c>
      <c r="K36" s="299">
        <v>2</v>
      </c>
      <c r="L36" s="300">
        <v>1</v>
      </c>
      <c r="M36" s="301">
        <v>1</v>
      </c>
      <c r="N36" s="299">
        <v>4</v>
      </c>
      <c r="O36" s="300">
        <v>3</v>
      </c>
      <c r="P36" s="301">
        <v>1</v>
      </c>
      <c r="Q36" s="299">
        <v>1</v>
      </c>
      <c r="R36" s="300">
        <v>0</v>
      </c>
      <c r="S36" s="301">
        <v>1</v>
      </c>
      <c r="T36" s="299">
        <v>5</v>
      </c>
      <c r="U36" s="300">
        <v>2</v>
      </c>
      <c r="V36" s="301">
        <v>3</v>
      </c>
      <c r="W36" s="299">
        <v>3</v>
      </c>
      <c r="X36" s="300">
        <v>3</v>
      </c>
      <c r="Y36" s="301">
        <v>0</v>
      </c>
      <c r="Z36" s="299">
        <v>3</v>
      </c>
      <c r="AA36" s="300">
        <v>0</v>
      </c>
      <c r="AB36" s="301">
        <v>3</v>
      </c>
      <c r="AC36" s="299">
        <v>2</v>
      </c>
      <c r="AD36" s="300">
        <v>2</v>
      </c>
      <c r="AE36" s="301">
        <v>0</v>
      </c>
      <c r="AF36" s="299">
        <v>0</v>
      </c>
      <c r="AG36" s="300">
        <v>0</v>
      </c>
      <c r="AH36" s="301">
        <v>0</v>
      </c>
    </row>
    <row r="37" spans="1:34" s="3" customFormat="1" ht="13.5" customHeight="1" x14ac:dyDescent="0.15">
      <c r="A37" s="324" t="s">
        <v>111</v>
      </c>
      <c r="B37" s="299">
        <v>5</v>
      </c>
      <c r="C37" s="300">
        <v>3</v>
      </c>
      <c r="D37" s="301">
        <v>2</v>
      </c>
      <c r="E37" s="299">
        <v>1</v>
      </c>
      <c r="F37" s="300">
        <v>1</v>
      </c>
      <c r="G37" s="301">
        <v>0</v>
      </c>
      <c r="H37" s="299">
        <v>1</v>
      </c>
      <c r="I37" s="300">
        <v>0</v>
      </c>
      <c r="J37" s="301">
        <v>1</v>
      </c>
      <c r="K37" s="299">
        <v>6</v>
      </c>
      <c r="L37" s="300">
        <v>1</v>
      </c>
      <c r="M37" s="301">
        <v>5</v>
      </c>
      <c r="N37" s="299">
        <v>14</v>
      </c>
      <c r="O37" s="300">
        <v>7</v>
      </c>
      <c r="P37" s="301">
        <v>7</v>
      </c>
      <c r="Q37" s="299">
        <v>7</v>
      </c>
      <c r="R37" s="300">
        <v>4</v>
      </c>
      <c r="S37" s="301">
        <v>3</v>
      </c>
      <c r="T37" s="299">
        <v>7</v>
      </c>
      <c r="U37" s="300">
        <v>3</v>
      </c>
      <c r="V37" s="301">
        <v>4</v>
      </c>
      <c r="W37" s="299">
        <v>4</v>
      </c>
      <c r="X37" s="300">
        <v>1</v>
      </c>
      <c r="Y37" s="301">
        <v>3</v>
      </c>
      <c r="Z37" s="299">
        <v>2</v>
      </c>
      <c r="AA37" s="300">
        <v>1</v>
      </c>
      <c r="AB37" s="301">
        <v>1</v>
      </c>
      <c r="AC37" s="299">
        <v>3</v>
      </c>
      <c r="AD37" s="300">
        <v>2</v>
      </c>
      <c r="AE37" s="301">
        <v>1</v>
      </c>
      <c r="AF37" s="299">
        <v>1</v>
      </c>
      <c r="AG37" s="300">
        <v>0</v>
      </c>
      <c r="AH37" s="301">
        <v>1</v>
      </c>
    </row>
    <row r="38" spans="1:34" s="3" customFormat="1" ht="13.5" customHeight="1" x14ac:dyDescent="0.15">
      <c r="A38" s="324" t="s">
        <v>112</v>
      </c>
      <c r="B38" s="299">
        <v>6</v>
      </c>
      <c r="C38" s="300">
        <v>4</v>
      </c>
      <c r="D38" s="301">
        <v>2</v>
      </c>
      <c r="E38" s="299">
        <v>0</v>
      </c>
      <c r="F38" s="300">
        <v>0</v>
      </c>
      <c r="G38" s="301">
        <v>0</v>
      </c>
      <c r="H38" s="299">
        <v>1</v>
      </c>
      <c r="I38" s="300">
        <v>1</v>
      </c>
      <c r="J38" s="301">
        <v>0</v>
      </c>
      <c r="K38" s="299">
        <v>11</v>
      </c>
      <c r="L38" s="300">
        <v>9</v>
      </c>
      <c r="M38" s="301">
        <v>2</v>
      </c>
      <c r="N38" s="299">
        <v>44</v>
      </c>
      <c r="O38" s="300">
        <v>22</v>
      </c>
      <c r="P38" s="301">
        <v>22</v>
      </c>
      <c r="Q38" s="299">
        <v>37</v>
      </c>
      <c r="R38" s="300">
        <v>19</v>
      </c>
      <c r="S38" s="301">
        <v>18</v>
      </c>
      <c r="T38" s="299">
        <v>26</v>
      </c>
      <c r="U38" s="300">
        <v>19</v>
      </c>
      <c r="V38" s="301">
        <v>7</v>
      </c>
      <c r="W38" s="299">
        <v>7</v>
      </c>
      <c r="X38" s="300">
        <v>6</v>
      </c>
      <c r="Y38" s="301">
        <v>1</v>
      </c>
      <c r="Z38" s="299">
        <v>11</v>
      </c>
      <c r="AA38" s="300">
        <v>6</v>
      </c>
      <c r="AB38" s="301">
        <v>5</v>
      </c>
      <c r="AC38" s="299">
        <v>18</v>
      </c>
      <c r="AD38" s="300">
        <v>13</v>
      </c>
      <c r="AE38" s="301">
        <v>5</v>
      </c>
      <c r="AF38" s="299">
        <v>6</v>
      </c>
      <c r="AG38" s="300">
        <v>2</v>
      </c>
      <c r="AH38" s="301">
        <v>4</v>
      </c>
    </row>
    <row r="39" spans="1:34" s="3" customFormat="1" ht="13.5" customHeight="1" x14ac:dyDescent="0.15">
      <c r="A39" s="324" t="s">
        <v>113</v>
      </c>
      <c r="B39" s="299">
        <v>36</v>
      </c>
      <c r="C39" s="300">
        <v>20</v>
      </c>
      <c r="D39" s="301">
        <v>16</v>
      </c>
      <c r="E39" s="299">
        <v>14</v>
      </c>
      <c r="F39" s="300">
        <v>9</v>
      </c>
      <c r="G39" s="301">
        <v>5</v>
      </c>
      <c r="H39" s="299">
        <v>7</v>
      </c>
      <c r="I39" s="300">
        <v>4</v>
      </c>
      <c r="J39" s="301">
        <v>3</v>
      </c>
      <c r="K39" s="299">
        <v>25</v>
      </c>
      <c r="L39" s="300">
        <v>17</v>
      </c>
      <c r="M39" s="301">
        <v>8</v>
      </c>
      <c r="N39" s="299">
        <v>104</v>
      </c>
      <c r="O39" s="300">
        <v>60</v>
      </c>
      <c r="P39" s="301">
        <v>44</v>
      </c>
      <c r="Q39" s="299">
        <v>77</v>
      </c>
      <c r="R39" s="300">
        <v>44</v>
      </c>
      <c r="S39" s="301">
        <v>33</v>
      </c>
      <c r="T39" s="299">
        <v>58</v>
      </c>
      <c r="U39" s="300">
        <v>31</v>
      </c>
      <c r="V39" s="301">
        <v>27</v>
      </c>
      <c r="W39" s="299">
        <v>37</v>
      </c>
      <c r="X39" s="300">
        <v>24</v>
      </c>
      <c r="Y39" s="301">
        <v>13</v>
      </c>
      <c r="Z39" s="299">
        <v>33</v>
      </c>
      <c r="AA39" s="300">
        <v>21</v>
      </c>
      <c r="AB39" s="301">
        <v>12</v>
      </c>
      <c r="AC39" s="299">
        <v>16</v>
      </c>
      <c r="AD39" s="300">
        <v>11</v>
      </c>
      <c r="AE39" s="301">
        <v>5</v>
      </c>
      <c r="AF39" s="299">
        <v>21</v>
      </c>
      <c r="AG39" s="300">
        <v>16</v>
      </c>
      <c r="AH39" s="301">
        <v>5</v>
      </c>
    </row>
    <row r="40" spans="1:34" s="3" customFormat="1" ht="13.5" customHeight="1" x14ac:dyDescent="0.15">
      <c r="A40" s="165" t="s">
        <v>114</v>
      </c>
      <c r="B40" s="167">
        <v>16</v>
      </c>
      <c r="C40" s="168">
        <v>4</v>
      </c>
      <c r="D40" s="169">
        <v>12</v>
      </c>
      <c r="E40" s="167">
        <v>11</v>
      </c>
      <c r="F40" s="168">
        <v>4</v>
      </c>
      <c r="G40" s="169">
        <v>7</v>
      </c>
      <c r="H40" s="167">
        <v>12</v>
      </c>
      <c r="I40" s="168">
        <v>7</v>
      </c>
      <c r="J40" s="169">
        <v>5</v>
      </c>
      <c r="K40" s="167">
        <v>29</v>
      </c>
      <c r="L40" s="168">
        <v>21</v>
      </c>
      <c r="M40" s="169">
        <v>8</v>
      </c>
      <c r="N40" s="167">
        <v>95</v>
      </c>
      <c r="O40" s="168">
        <v>53</v>
      </c>
      <c r="P40" s="169">
        <v>42</v>
      </c>
      <c r="Q40" s="167">
        <v>64</v>
      </c>
      <c r="R40" s="168">
        <v>40</v>
      </c>
      <c r="S40" s="169">
        <v>24</v>
      </c>
      <c r="T40" s="167">
        <v>33</v>
      </c>
      <c r="U40" s="168">
        <v>17</v>
      </c>
      <c r="V40" s="169">
        <v>16</v>
      </c>
      <c r="W40" s="167">
        <v>40</v>
      </c>
      <c r="X40" s="168">
        <v>26</v>
      </c>
      <c r="Y40" s="169">
        <v>14</v>
      </c>
      <c r="Z40" s="167">
        <v>12</v>
      </c>
      <c r="AA40" s="168">
        <v>9</v>
      </c>
      <c r="AB40" s="169">
        <v>3</v>
      </c>
      <c r="AC40" s="167">
        <v>21</v>
      </c>
      <c r="AD40" s="168">
        <v>11</v>
      </c>
      <c r="AE40" s="169">
        <v>10</v>
      </c>
      <c r="AF40" s="167">
        <v>16</v>
      </c>
      <c r="AG40" s="168">
        <v>9</v>
      </c>
      <c r="AH40" s="169">
        <v>7</v>
      </c>
    </row>
    <row r="41" spans="1:34" s="3" customFormat="1" ht="13.5" customHeight="1" x14ac:dyDescent="0.15">
      <c r="A41" s="324" t="s">
        <v>115</v>
      </c>
      <c r="B41" s="299">
        <v>1</v>
      </c>
      <c r="C41" s="300">
        <v>1</v>
      </c>
      <c r="D41" s="301">
        <v>0</v>
      </c>
      <c r="E41" s="299">
        <v>3</v>
      </c>
      <c r="F41" s="300">
        <v>0</v>
      </c>
      <c r="G41" s="301">
        <v>3</v>
      </c>
      <c r="H41" s="299">
        <v>1</v>
      </c>
      <c r="I41" s="300">
        <v>1</v>
      </c>
      <c r="J41" s="301">
        <v>0</v>
      </c>
      <c r="K41" s="299">
        <v>3</v>
      </c>
      <c r="L41" s="300">
        <v>1</v>
      </c>
      <c r="M41" s="301">
        <v>2</v>
      </c>
      <c r="N41" s="299">
        <v>8</v>
      </c>
      <c r="O41" s="300">
        <v>4</v>
      </c>
      <c r="P41" s="301">
        <v>4</v>
      </c>
      <c r="Q41" s="299">
        <v>11</v>
      </c>
      <c r="R41" s="300">
        <v>8</v>
      </c>
      <c r="S41" s="301">
        <v>3</v>
      </c>
      <c r="T41" s="299">
        <v>5</v>
      </c>
      <c r="U41" s="300">
        <v>2</v>
      </c>
      <c r="V41" s="301">
        <v>3</v>
      </c>
      <c r="W41" s="299">
        <v>9</v>
      </c>
      <c r="X41" s="300">
        <v>5</v>
      </c>
      <c r="Y41" s="301">
        <v>4</v>
      </c>
      <c r="Z41" s="299">
        <v>6</v>
      </c>
      <c r="AA41" s="300">
        <v>2</v>
      </c>
      <c r="AB41" s="301">
        <v>4</v>
      </c>
      <c r="AC41" s="299">
        <v>5</v>
      </c>
      <c r="AD41" s="300">
        <v>4</v>
      </c>
      <c r="AE41" s="301">
        <v>1</v>
      </c>
      <c r="AF41" s="299">
        <v>2</v>
      </c>
      <c r="AG41" s="300">
        <v>2</v>
      </c>
      <c r="AH41" s="301">
        <v>0</v>
      </c>
    </row>
    <row r="42" spans="1:34" s="3" customFormat="1" ht="13.5" customHeight="1" x14ac:dyDescent="0.15">
      <c r="A42" s="324" t="s">
        <v>116</v>
      </c>
      <c r="B42" s="299">
        <v>5</v>
      </c>
      <c r="C42" s="300">
        <v>2</v>
      </c>
      <c r="D42" s="301">
        <v>3</v>
      </c>
      <c r="E42" s="299">
        <v>2</v>
      </c>
      <c r="F42" s="300">
        <v>0</v>
      </c>
      <c r="G42" s="301">
        <v>2</v>
      </c>
      <c r="H42" s="299">
        <v>4</v>
      </c>
      <c r="I42" s="300">
        <v>2</v>
      </c>
      <c r="J42" s="301">
        <v>2</v>
      </c>
      <c r="K42" s="299">
        <v>4</v>
      </c>
      <c r="L42" s="300">
        <v>0</v>
      </c>
      <c r="M42" s="301">
        <v>4</v>
      </c>
      <c r="N42" s="299">
        <v>15</v>
      </c>
      <c r="O42" s="300">
        <v>11</v>
      </c>
      <c r="P42" s="301">
        <v>4</v>
      </c>
      <c r="Q42" s="299">
        <v>14</v>
      </c>
      <c r="R42" s="300">
        <v>8</v>
      </c>
      <c r="S42" s="301">
        <v>6</v>
      </c>
      <c r="T42" s="299">
        <v>4</v>
      </c>
      <c r="U42" s="300">
        <v>2</v>
      </c>
      <c r="V42" s="301">
        <v>2</v>
      </c>
      <c r="W42" s="299">
        <v>6</v>
      </c>
      <c r="X42" s="300">
        <v>4</v>
      </c>
      <c r="Y42" s="301">
        <v>2</v>
      </c>
      <c r="Z42" s="299">
        <v>8</v>
      </c>
      <c r="AA42" s="300">
        <v>5</v>
      </c>
      <c r="AB42" s="301">
        <v>3</v>
      </c>
      <c r="AC42" s="299">
        <v>8</v>
      </c>
      <c r="AD42" s="300">
        <v>6</v>
      </c>
      <c r="AE42" s="301">
        <v>2</v>
      </c>
      <c r="AF42" s="299">
        <v>2</v>
      </c>
      <c r="AG42" s="300">
        <v>1</v>
      </c>
      <c r="AH42" s="301">
        <v>1</v>
      </c>
    </row>
    <row r="43" spans="1:34" s="3" customFormat="1" ht="13.5" customHeight="1" x14ac:dyDescent="0.15">
      <c r="A43" s="324" t="s">
        <v>117</v>
      </c>
      <c r="B43" s="299">
        <v>12</v>
      </c>
      <c r="C43" s="300">
        <v>7</v>
      </c>
      <c r="D43" s="301">
        <v>5</v>
      </c>
      <c r="E43" s="299">
        <v>7</v>
      </c>
      <c r="F43" s="300">
        <v>6</v>
      </c>
      <c r="G43" s="301">
        <v>1</v>
      </c>
      <c r="H43" s="299">
        <v>3</v>
      </c>
      <c r="I43" s="300">
        <v>1</v>
      </c>
      <c r="J43" s="301">
        <v>2</v>
      </c>
      <c r="K43" s="299">
        <v>20</v>
      </c>
      <c r="L43" s="300">
        <v>14</v>
      </c>
      <c r="M43" s="301">
        <v>6</v>
      </c>
      <c r="N43" s="299">
        <v>41</v>
      </c>
      <c r="O43" s="300">
        <v>25</v>
      </c>
      <c r="P43" s="301">
        <v>16</v>
      </c>
      <c r="Q43" s="299">
        <v>36</v>
      </c>
      <c r="R43" s="300">
        <v>19</v>
      </c>
      <c r="S43" s="301">
        <v>17</v>
      </c>
      <c r="T43" s="299">
        <v>19</v>
      </c>
      <c r="U43" s="300">
        <v>15</v>
      </c>
      <c r="V43" s="301">
        <v>4</v>
      </c>
      <c r="W43" s="299">
        <v>22</v>
      </c>
      <c r="X43" s="300">
        <v>13</v>
      </c>
      <c r="Y43" s="301">
        <v>9</v>
      </c>
      <c r="Z43" s="299">
        <v>10</v>
      </c>
      <c r="AA43" s="300">
        <v>8</v>
      </c>
      <c r="AB43" s="301">
        <v>2</v>
      </c>
      <c r="AC43" s="299">
        <v>10</v>
      </c>
      <c r="AD43" s="300">
        <v>6</v>
      </c>
      <c r="AE43" s="301">
        <v>4</v>
      </c>
      <c r="AF43" s="299">
        <v>15</v>
      </c>
      <c r="AG43" s="300">
        <v>12</v>
      </c>
      <c r="AH43" s="301">
        <v>3</v>
      </c>
    </row>
    <row r="44" spans="1:34" s="3" customFormat="1" ht="13.5" customHeight="1" x14ac:dyDescent="0.15">
      <c r="A44" s="165" t="s">
        <v>118</v>
      </c>
      <c r="B44" s="167">
        <v>1</v>
      </c>
      <c r="C44" s="168">
        <v>1</v>
      </c>
      <c r="D44" s="169">
        <v>0</v>
      </c>
      <c r="E44" s="167">
        <v>2</v>
      </c>
      <c r="F44" s="168">
        <v>1</v>
      </c>
      <c r="G44" s="169">
        <v>1</v>
      </c>
      <c r="H44" s="167">
        <v>2</v>
      </c>
      <c r="I44" s="168">
        <v>2</v>
      </c>
      <c r="J44" s="169">
        <v>0</v>
      </c>
      <c r="K44" s="167">
        <v>6</v>
      </c>
      <c r="L44" s="168">
        <v>4</v>
      </c>
      <c r="M44" s="169">
        <v>2</v>
      </c>
      <c r="N44" s="167">
        <v>17</v>
      </c>
      <c r="O44" s="168">
        <v>10</v>
      </c>
      <c r="P44" s="169">
        <v>7</v>
      </c>
      <c r="Q44" s="167">
        <v>11</v>
      </c>
      <c r="R44" s="168">
        <v>5</v>
      </c>
      <c r="S44" s="169">
        <v>6</v>
      </c>
      <c r="T44" s="167">
        <v>8</v>
      </c>
      <c r="U44" s="168">
        <v>6</v>
      </c>
      <c r="V44" s="169">
        <v>2</v>
      </c>
      <c r="W44" s="167">
        <v>3</v>
      </c>
      <c r="X44" s="168">
        <v>2</v>
      </c>
      <c r="Y44" s="169">
        <v>1</v>
      </c>
      <c r="Z44" s="167">
        <v>6</v>
      </c>
      <c r="AA44" s="168">
        <v>4</v>
      </c>
      <c r="AB44" s="169">
        <v>2</v>
      </c>
      <c r="AC44" s="167">
        <v>0</v>
      </c>
      <c r="AD44" s="168">
        <v>0</v>
      </c>
      <c r="AE44" s="169">
        <v>0</v>
      </c>
      <c r="AF44" s="167">
        <v>3</v>
      </c>
      <c r="AG44" s="168">
        <v>2</v>
      </c>
      <c r="AH44" s="169">
        <v>1</v>
      </c>
    </row>
    <row r="45" spans="1:34" s="3" customFormat="1" ht="13.5" customHeight="1" x14ac:dyDescent="0.15">
      <c r="A45" s="324" t="s">
        <v>119</v>
      </c>
      <c r="B45" s="299">
        <v>327</v>
      </c>
      <c r="C45" s="300">
        <v>174</v>
      </c>
      <c r="D45" s="301">
        <v>153</v>
      </c>
      <c r="E45" s="299">
        <v>178</v>
      </c>
      <c r="F45" s="300">
        <v>85</v>
      </c>
      <c r="G45" s="301">
        <v>93</v>
      </c>
      <c r="H45" s="299">
        <v>76</v>
      </c>
      <c r="I45" s="300">
        <v>39</v>
      </c>
      <c r="J45" s="301">
        <v>37</v>
      </c>
      <c r="K45" s="299">
        <v>359</v>
      </c>
      <c r="L45" s="300">
        <v>233</v>
      </c>
      <c r="M45" s="301">
        <v>126</v>
      </c>
      <c r="N45" s="299">
        <v>1197</v>
      </c>
      <c r="O45" s="300">
        <v>692</v>
      </c>
      <c r="P45" s="301">
        <v>505</v>
      </c>
      <c r="Q45" s="299">
        <v>964</v>
      </c>
      <c r="R45" s="300">
        <v>513</v>
      </c>
      <c r="S45" s="301">
        <v>451</v>
      </c>
      <c r="T45" s="299">
        <v>607</v>
      </c>
      <c r="U45" s="300">
        <v>337</v>
      </c>
      <c r="V45" s="301">
        <v>270</v>
      </c>
      <c r="W45" s="299">
        <v>455</v>
      </c>
      <c r="X45" s="300">
        <v>246</v>
      </c>
      <c r="Y45" s="301">
        <v>209</v>
      </c>
      <c r="Z45" s="299">
        <v>298</v>
      </c>
      <c r="AA45" s="300">
        <v>194</v>
      </c>
      <c r="AB45" s="301">
        <v>104</v>
      </c>
      <c r="AC45" s="299">
        <v>304</v>
      </c>
      <c r="AD45" s="300">
        <v>178</v>
      </c>
      <c r="AE45" s="301">
        <v>126</v>
      </c>
      <c r="AF45" s="299">
        <v>204</v>
      </c>
      <c r="AG45" s="300">
        <v>127</v>
      </c>
      <c r="AH45" s="301">
        <v>77</v>
      </c>
    </row>
    <row r="46" spans="1:34" s="3" customFormat="1" ht="13.5" customHeight="1" x14ac:dyDescent="0.15">
      <c r="A46" s="324" t="s">
        <v>120</v>
      </c>
      <c r="B46" s="299">
        <v>31</v>
      </c>
      <c r="C46" s="300">
        <v>18</v>
      </c>
      <c r="D46" s="301">
        <v>13</v>
      </c>
      <c r="E46" s="299">
        <v>6</v>
      </c>
      <c r="F46" s="300">
        <v>6</v>
      </c>
      <c r="G46" s="301">
        <v>0</v>
      </c>
      <c r="H46" s="299">
        <v>4</v>
      </c>
      <c r="I46" s="300">
        <v>1</v>
      </c>
      <c r="J46" s="301">
        <v>3</v>
      </c>
      <c r="K46" s="299">
        <v>54</v>
      </c>
      <c r="L46" s="300">
        <v>40</v>
      </c>
      <c r="M46" s="301">
        <v>14</v>
      </c>
      <c r="N46" s="299">
        <v>114</v>
      </c>
      <c r="O46" s="300">
        <v>66</v>
      </c>
      <c r="P46" s="301">
        <v>48</v>
      </c>
      <c r="Q46" s="299">
        <v>60</v>
      </c>
      <c r="R46" s="300">
        <v>26</v>
      </c>
      <c r="S46" s="301">
        <v>34</v>
      </c>
      <c r="T46" s="299">
        <v>58</v>
      </c>
      <c r="U46" s="300">
        <v>34</v>
      </c>
      <c r="V46" s="301">
        <v>24</v>
      </c>
      <c r="W46" s="299">
        <v>26</v>
      </c>
      <c r="X46" s="300">
        <v>13</v>
      </c>
      <c r="Y46" s="301">
        <v>13</v>
      </c>
      <c r="Z46" s="299">
        <v>18</v>
      </c>
      <c r="AA46" s="300">
        <v>11</v>
      </c>
      <c r="AB46" s="301">
        <v>7</v>
      </c>
      <c r="AC46" s="299">
        <v>26</v>
      </c>
      <c r="AD46" s="300">
        <v>13</v>
      </c>
      <c r="AE46" s="301">
        <v>13</v>
      </c>
      <c r="AF46" s="299">
        <v>16</v>
      </c>
      <c r="AG46" s="300">
        <v>13</v>
      </c>
      <c r="AH46" s="301">
        <v>3</v>
      </c>
    </row>
    <row r="47" spans="1:34" s="3" customFormat="1" ht="13.5" customHeight="1" x14ac:dyDescent="0.15">
      <c r="A47" s="324" t="s">
        <v>121</v>
      </c>
      <c r="B47" s="299">
        <v>43</v>
      </c>
      <c r="C47" s="300">
        <v>22</v>
      </c>
      <c r="D47" s="301">
        <v>21</v>
      </c>
      <c r="E47" s="299">
        <v>25</v>
      </c>
      <c r="F47" s="300">
        <v>12</v>
      </c>
      <c r="G47" s="301">
        <v>13</v>
      </c>
      <c r="H47" s="299">
        <v>14</v>
      </c>
      <c r="I47" s="300">
        <v>10</v>
      </c>
      <c r="J47" s="301">
        <v>4</v>
      </c>
      <c r="K47" s="299">
        <v>84</v>
      </c>
      <c r="L47" s="300">
        <v>55</v>
      </c>
      <c r="M47" s="301">
        <v>29</v>
      </c>
      <c r="N47" s="299">
        <v>178</v>
      </c>
      <c r="O47" s="300">
        <v>124</v>
      </c>
      <c r="P47" s="301">
        <v>54</v>
      </c>
      <c r="Q47" s="299">
        <v>117</v>
      </c>
      <c r="R47" s="300">
        <v>67</v>
      </c>
      <c r="S47" s="301">
        <v>50</v>
      </c>
      <c r="T47" s="299">
        <v>73</v>
      </c>
      <c r="U47" s="300">
        <v>43</v>
      </c>
      <c r="V47" s="301">
        <v>30</v>
      </c>
      <c r="W47" s="299">
        <v>66</v>
      </c>
      <c r="X47" s="300">
        <v>42</v>
      </c>
      <c r="Y47" s="301">
        <v>24</v>
      </c>
      <c r="Z47" s="299">
        <v>39</v>
      </c>
      <c r="AA47" s="300">
        <v>25</v>
      </c>
      <c r="AB47" s="301">
        <v>14</v>
      </c>
      <c r="AC47" s="299">
        <v>41</v>
      </c>
      <c r="AD47" s="300">
        <v>24</v>
      </c>
      <c r="AE47" s="301">
        <v>17</v>
      </c>
      <c r="AF47" s="299">
        <v>27</v>
      </c>
      <c r="AG47" s="300">
        <v>21</v>
      </c>
      <c r="AH47" s="301">
        <v>6</v>
      </c>
    </row>
    <row r="48" spans="1:34" s="3" customFormat="1" ht="13.5" customHeight="1" x14ac:dyDescent="0.15">
      <c r="A48" s="324" t="s">
        <v>122</v>
      </c>
      <c r="B48" s="299">
        <v>69</v>
      </c>
      <c r="C48" s="300">
        <v>37</v>
      </c>
      <c r="D48" s="301">
        <v>32</v>
      </c>
      <c r="E48" s="299">
        <v>33</v>
      </c>
      <c r="F48" s="300">
        <v>23</v>
      </c>
      <c r="G48" s="301">
        <v>10</v>
      </c>
      <c r="H48" s="299">
        <v>20</v>
      </c>
      <c r="I48" s="300">
        <v>14</v>
      </c>
      <c r="J48" s="301">
        <v>6</v>
      </c>
      <c r="K48" s="299">
        <v>119</v>
      </c>
      <c r="L48" s="300">
        <v>69</v>
      </c>
      <c r="M48" s="301">
        <v>50</v>
      </c>
      <c r="N48" s="299">
        <v>289</v>
      </c>
      <c r="O48" s="300">
        <v>164</v>
      </c>
      <c r="P48" s="301">
        <v>125</v>
      </c>
      <c r="Q48" s="299">
        <v>219</v>
      </c>
      <c r="R48" s="300">
        <v>121</v>
      </c>
      <c r="S48" s="301">
        <v>98</v>
      </c>
      <c r="T48" s="299">
        <v>127</v>
      </c>
      <c r="U48" s="300">
        <v>77</v>
      </c>
      <c r="V48" s="301">
        <v>50</v>
      </c>
      <c r="W48" s="299">
        <v>120</v>
      </c>
      <c r="X48" s="300">
        <v>66</v>
      </c>
      <c r="Y48" s="301">
        <v>54</v>
      </c>
      <c r="Z48" s="299">
        <v>81</v>
      </c>
      <c r="AA48" s="300">
        <v>41</v>
      </c>
      <c r="AB48" s="301">
        <v>40</v>
      </c>
      <c r="AC48" s="299">
        <v>85</v>
      </c>
      <c r="AD48" s="300">
        <v>61</v>
      </c>
      <c r="AE48" s="301">
        <v>24</v>
      </c>
      <c r="AF48" s="299">
        <v>64</v>
      </c>
      <c r="AG48" s="300">
        <v>41</v>
      </c>
      <c r="AH48" s="301">
        <v>23</v>
      </c>
    </row>
    <row r="49" spans="1:34" s="3" customFormat="1" ht="13.5" customHeight="1" x14ac:dyDescent="0.15">
      <c r="A49" s="324" t="s">
        <v>123</v>
      </c>
      <c r="B49" s="299">
        <v>53</v>
      </c>
      <c r="C49" s="300">
        <v>29</v>
      </c>
      <c r="D49" s="301">
        <v>24</v>
      </c>
      <c r="E49" s="299">
        <v>33</v>
      </c>
      <c r="F49" s="300">
        <v>21</v>
      </c>
      <c r="G49" s="301">
        <v>12</v>
      </c>
      <c r="H49" s="299">
        <v>14</v>
      </c>
      <c r="I49" s="300">
        <v>7</v>
      </c>
      <c r="J49" s="301">
        <v>7</v>
      </c>
      <c r="K49" s="299">
        <v>156</v>
      </c>
      <c r="L49" s="300">
        <v>101</v>
      </c>
      <c r="M49" s="301">
        <v>55</v>
      </c>
      <c r="N49" s="299">
        <v>191</v>
      </c>
      <c r="O49" s="300">
        <v>93</v>
      </c>
      <c r="P49" s="301">
        <v>98</v>
      </c>
      <c r="Q49" s="299">
        <v>108</v>
      </c>
      <c r="R49" s="300">
        <v>60</v>
      </c>
      <c r="S49" s="301">
        <v>48</v>
      </c>
      <c r="T49" s="299">
        <v>85</v>
      </c>
      <c r="U49" s="300">
        <v>47</v>
      </c>
      <c r="V49" s="301">
        <v>38</v>
      </c>
      <c r="W49" s="299">
        <v>63</v>
      </c>
      <c r="X49" s="300">
        <v>40</v>
      </c>
      <c r="Y49" s="301">
        <v>23</v>
      </c>
      <c r="Z49" s="299">
        <v>48</v>
      </c>
      <c r="AA49" s="300">
        <v>27</v>
      </c>
      <c r="AB49" s="301">
        <v>21</v>
      </c>
      <c r="AC49" s="299">
        <v>44</v>
      </c>
      <c r="AD49" s="300">
        <v>29</v>
      </c>
      <c r="AE49" s="301">
        <v>15</v>
      </c>
      <c r="AF49" s="299">
        <v>34</v>
      </c>
      <c r="AG49" s="300">
        <v>26</v>
      </c>
      <c r="AH49" s="301">
        <v>8</v>
      </c>
    </row>
    <row r="50" spans="1:34" s="3" customFormat="1" ht="13.5" customHeight="1" x14ac:dyDescent="0.15">
      <c r="A50" s="324" t="s">
        <v>124</v>
      </c>
      <c r="B50" s="299">
        <v>36</v>
      </c>
      <c r="C50" s="300">
        <v>15</v>
      </c>
      <c r="D50" s="301">
        <v>21</v>
      </c>
      <c r="E50" s="299">
        <v>21</v>
      </c>
      <c r="F50" s="300">
        <v>8</v>
      </c>
      <c r="G50" s="301">
        <v>13</v>
      </c>
      <c r="H50" s="299">
        <v>14</v>
      </c>
      <c r="I50" s="300">
        <v>9</v>
      </c>
      <c r="J50" s="301">
        <v>5</v>
      </c>
      <c r="K50" s="299">
        <v>98</v>
      </c>
      <c r="L50" s="300">
        <v>67</v>
      </c>
      <c r="M50" s="301">
        <v>31</v>
      </c>
      <c r="N50" s="299">
        <v>119</v>
      </c>
      <c r="O50" s="300">
        <v>76</v>
      </c>
      <c r="P50" s="301">
        <v>43</v>
      </c>
      <c r="Q50" s="299">
        <v>87</v>
      </c>
      <c r="R50" s="300">
        <v>46</v>
      </c>
      <c r="S50" s="301">
        <v>41</v>
      </c>
      <c r="T50" s="299">
        <v>54</v>
      </c>
      <c r="U50" s="300">
        <v>31</v>
      </c>
      <c r="V50" s="301">
        <v>23</v>
      </c>
      <c r="W50" s="299">
        <v>45</v>
      </c>
      <c r="X50" s="300">
        <v>27</v>
      </c>
      <c r="Y50" s="301">
        <v>18</v>
      </c>
      <c r="Z50" s="299">
        <v>22</v>
      </c>
      <c r="AA50" s="300">
        <v>16</v>
      </c>
      <c r="AB50" s="301">
        <v>6</v>
      </c>
      <c r="AC50" s="299">
        <v>37</v>
      </c>
      <c r="AD50" s="300">
        <v>25</v>
      </c>
      <c r="AE50" s="301">
        <v>12</v>
      </c>
      <c r="AF50" s="299">
        <v>23</v>
      </c>
      <c r="AG50" s="300">
        <v>15</v>
      </c>
      <c r="AH50" s="301">
        <v>8</v>
      </c>
    </row>
    <row r="51" spans="1:34" s="3" customFormat="1" ht="13.5" customHeight="1" x14ac:dyDescent="0.15">
      <c r="A51" s="324" t="s">
        <v>125</v>
      </c>
      <c r="B51" s="299">
        <v>20</v>
      </c>
      <c r="C51" s="300">
        <v>10</v>
      </c>
      <c r="D51" s="301">
        <v>10</v>
      </c>
      <c r="E51" s="299">
        <v>11</v>
      </c>
      <c r="F51" s="300">
        <v>5</v>
      </c>
      <c r="G51" s="301">
        <v>6</v>
      </c>
      <c r="H51" s="299">
        <v>7</v>
      </c>
      <c r="I51" s="300">
        <v>6</v>
      </c>
      <c r="J51" s="301">
        <v>1</v>
      </c>
      <c r="K51" s="299">
        <v>42</v>
      </c>
      <c r="L51" s="300">
        <v>26</v>
      </c>
      <c r="M51" s="301">
        <v>16</v>
      </c>
      <c r="N51" s="299">
        <v>67</v>
      </c>
      <c r="O51" s="300">
        <v>41</v>
      </c>
      <c r="P51" s="301">
        <v>26</v>
      </c>
      <c r="Q51" s="299">
        <v>45</v>
      </c>
      <c r="R51" s="300">
        <v>23</v>
      </c>
      <c r="S51" s="301">
        <v>22</v>
      </c>
      <c r="T51" s="299">
        <v>28</v>
      </c>
      <c r="U51" s="300">
        <v>17</v>
      </c>
      <c r="V51" s="301">
        <v>11</v>
      </c>
      <c r="W51" s="299">
        <v>33</v>
      </c>
      <c r="X51" s="300">
        <v>17</v>
      </c>
      <c r="Y51" s="301">
        <v>16</v>
      </c>
      <c r="Z51" s="299">
        <v>28</v>
      </c>
      <c r="AA51" s="300">
        <v>19</v>
      </c>
      <c r="AB51" s="301">
        <v>9</v>
      </c>
      <c r="AC51" s="299">
        <v>15</v>
      </c>
      <c r="AD51" s="300">
        <v>11</v>
      </c>
      <c r="AE51" s="301">
        <v>4</v>
      </c>
      <c r="AF51" s="299">
        <v>9</v>
      </c>
      <c r="AG51" s="300">
        <v>4</v>
      </c>
      <c r="AH51" s="301">
        <v>5</v>
      </c>
    </row>
    <row r="52" spans="1:34" s="3" customFormat="1" ht="13.5" customHeight="1" x14ac:dyDescent="0.15">
      <c r="A52" s="121" t="s">
        <v>59</v>
      </c>
      <c r="B52" s="123">
        <v>34</v>
      </c>
      <c r="C52" s="124">
        <v>14</v>
      </c>
      <c r="D52" s="125">
        <v>20</v>
      </c>
      <c r="E52" s="123">
        <v>28</v>
      </c>
      <c r="F52" s="124">
        <v>15</v>
      </c>
      <c r="G52" s="125">
        <v>13</v>
      </c>
      <c r="H52" s="123">
        <v>19</v>
      </c>
      <c r="I52" s="124">
        <v>9</v>
      </c>
      <c r="J52" s="125">
        <v>10</v>
      </c>
      <c r="K52" s="123">
        <v>286</v>
      </c>
      <c r="L52" s="124">
        <v>142</v>
      </c>
      <c r="M52" s="125">
        <v>144</v>
      </c>
      <c r="N52" s="123">
        <v>573</v>
      </c>
      <c r="O52" s="124">
        <v>298</v>
      </c>
      <c r="P52" s="125">
        <v>275</v>
      </c>
      <c r="Q52" s="123">
        <v>232</v>
      </c>
      <c r="R52" s="124">
        <v>143</v>
      </c>
      <c r="S52" s="125">
        <v>89</v>
      </c>
      <c r="T52" s="123">
        <v>171</v>
      </c>
      <c r="U52" s="124">
        <v>89</v>
      </c>
      <c r="V52" s="125">
        <v>82</v>
      </c>
      <c r="W52" s="123">
        <v>133</v>
      </c>
      <c r="X52" s="124">
        <v>55</v>
      </c>
      <c r="Y52" s="125">
        <v>78</v>
      </c>
      <c r="Z52" s="123">
        <v>55</v>
      </c>
      <c r="AA52" s="124">
        <v>28</v>
      </c>
      <c r="AB52" s="125">
        <v>27</v>
      </c>
      <c r="AC52" s="123">
        <v>33</v>
      </c>
      <c r="AD52" s="124">
        <v>15</v>
      </c>
      <c r="AE52" s="125">
        <v>18</v>
      </c>
      <c r="AF52" s="123">
        <v>31</v>
      </c>
      <c r="AG52" s="124">
        <v>24</v>
      </c>
      <c r="AH52" s="125">
        <v>7</v>
      </c>
    </row>
    <row r="53" spans="1:34" s="3" customFormat="1" ht="13.5" customHeight="1" x14ac:dyDescent="0.15">
      <c r="A53" s="165" t="s">
        <v>44</v>
      </c>
      <c r="B53" s="167">
        <v>9</v>
      </c>
      <c r="C53" s="168">
        <v>4</v>
      </c>
      <c r="D53" s="169">
        <v>5</v>
      </c>
      <c r="E53" s="167">
        <v>3</v>
      </c>
      <c r="F53" s="168">
        <v>1</v>
      </c>
      <c r="G53" s="169">
        <v>2</v>
      </c>
      <c r="H53" s="167">
        <v>1</v>
      </c>
      <c r="I53" s="168">
        <v>0</v>
      </c>
      <c r="J53" s="169">
        <v>1</v>
      </c>
      <c r="K53" s="167">
        <v>26</v>
      </c>
      <c r="L53" s="168">
        <v>5</v>
      </c>
      <c r="M53" s="169">
        <v>21</v>
      </c>
      <c r="N53" s="167">
        <v>132</v>
      </c>
      <c r="O53" s="168">
        <v>48</v>
      </c>
      <c r="P53" s="169">
        <v>84</v>
      </c>
      <c r="Q53" s="167">
        <v>83</v>
      </c>
      <c r="R53" s="168">
        <v>44</v>
      </c>
      <c r="S53" s="169">
        <v>39</v>
      </c>
      <c r="T53" s="167">
        <v>50</v>
      </c>
      <c r="U53" s="168">
        <v>24</v>
      </c>
      <c r="V53" s="169">
        <v>26</v>
      </c>
      <c r="W53" s="167">
        <v>45</v>
      </c>
      <c r="X53" s="168">
        <v>21</v>
      </c>
      <c r="Y53" s="169">
        <v>24</v>
      </c>
      <c r="Z53" s="167">
        <v>28</v>
      </c>
      <c r="AA53" s="168">
        <v>13</v>
      </c>
      <c r="AB53" s="169">
        <v>15</v>
      </c>
      <c r="AC53" s="167">
        <v>12</v>
      </c>
      <c r="AD53" s="168">
        <v>8</v>
      </c>
      <c r="AE53" s="169">
        <v>4</v>
      </c>
      <c r="AF53" s="167">
        <v>10</v>
      </c>
      <c r="AG53" s="168">
        <v>6</v>
      </c>
      <c r="AH53" s="169">
        <v>4</v>
      </c>
    </row>
    <row r="54" spans="1:34" s="3" customFormat="1" ht="13.5" customHeight="1" x14ac:dyDescent="0.15">
      <c r="A54" s="325"/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</row>
    <row r="55" spans="1:34" ht="13.5" customHeight="1" x14ac:dyDescent="0.15">
      <c r="A55" s="527" t="s">
        <v>210</v>
      </c>
      <c r="B55" s="527"/>
      <c r="C55" s="527"/>
      <c r="D55" s="527"/>
      <c r="E55" s="527"/>
      <c r="F55" s="527"/>
      <c r="G55" s="527"/>
      <c r="H55" s="527"/>
      <c r="I55" s="527"/>
      <c r="J55" s="527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</row>
    <row r="56" spans="1:34" ht="13.5" customHeight="1" thickBot="1" x14ac:dyDescent="0.2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557" t="s">
        <v>32</v>
      </c>
      <c r="AA56" s="557"/>
      <c r="AB56" s="557"/>
      <c r="AC56" s="557"/>
      <c r="AD56" s="557"/>
      <c r="AE56" s="557"/>
      <c r="AF56" s="557"/>
      <c r="AG56" s="557"/>
      <c r="AH56" s="557"/>
    </row>
    <row r="57" spans="1:34" ht="13.5" customHeight="1" x14ac:dyDescent="0.15">
      <c r="A57" s="119"/>
      <c r="B57" s="561" t="s">
        <v>206</v>
      </c>
      <c r="C57" s="562"/>
      <c r="D57" s="563"/>
      <c r="E57" s="561" t="s">
        <v>207</v>
      </c>
      <c r="F57" s="562"/>
      <c r="G57" s="563"/>
      <c r="H57" s="551" t="s">
        <v>211</v>
      </c>
      <c r="I57" s="552"/>
      <c r="J57" s="553"/>
      <c r="K57" s="551" t="s">
        <v>212</v>
      </c>
      <c r="L57" s="552"/>
      <c r="M57" s="553"/>
      <c r="N57" s="551" t="s">
        <v>213</v>
      </c>
      <c r="O57" s="552"/>
      <c r="P57" s="553"/>
      <c r="Q57" s="551" t="s">
        <v>214</v>
      </c>
      <c r="R57" s="552"/>
      <c r="S57" s="553"/>
      <c r="T57" s="551" t="s">
        <v>215</v>
      </c>
      <c r="U57" s="552"/>
      <c r="V57" s="553"/>
      <c r="W57" s="561" t="s">
        <v>216</v>
      </c>
      <c r="X57" s="562"/>
      <c r="Y57" s="563"/>
      <c r="Z57" s="561" t="s">
        <v>217</v>
      </c>
      <c r="AA57" s="562"/>
      <c r="AB57" s="563"/>
      <c r="AC57" s="561" t="s">
        <v>218</v>
      </c>
      <c r="AD57" s="562"/>
      <c r="AE57" s="563"/>
      <c r="AF57" s="554" t="s">
        <v>61</v>
      </c>
      <c r="AG57" s="555"/>
      <c r="AH57" s="556"/>
    </row>
    <row r="58" spans="1:34" ht="13.5" customHeight="1" x14ac:dyDescent="0.15">
      <c r="A58" s="316"/>
      <c r="B58" s="317" t="s">
        <v>34</v>
      </c>
      <c r="C58" s="318" t="s">
        <v>35</v>
      </c>
      <c r="D58" s="319" t="s">
        <v>36</v>
      </c>
      <c r="E58" s="317" t="s">
        <v>34</v>
      </c>
      <c r="F58" s="318" t="s">
        <v>35</v>
      </c>
      <c r="G58" s="319" t="s">
        <v>36</v>
      </c>
      <c r="H58" s="317" t="s">
        <v>34</v>
      </c>
      <c r="I58" s="318" t="s">
        <v>35</v>
      </c>
      <c r="J58" s="319" t="s">
        <v>36</v>
      </c>
      <c r="K58" s="317" t="s">
        <v>34</v>
      </c>
      <c r="L58" s="318" t="s">
        <v>35</v>
      </c>
      <c r="M58" s="319" t="s">
        <v>36</v>
      </c>
      <c r="N58" s="317" t="s">
        <v>34</v>
      </c>
      <c r="O58" s="318" t="s">
        <v>35</v>
      </c>
      <c r="P58" s="319" t="s">
        <v>36</v>
      </c>
      <c r="Q58" s="317" t="s">
        <v>34</v>
      </c>
      <c r="R58" s="318" t="s">
        <v>35</v>
      </c>
      <c r="S58" s="319" t="s">
        <v>36</v>
      </c>
      <c r="T58" s="317" t="s">
        <v>34</v>
      </c>
      <c r="U58" s="318" t="s">
        <v>35</v>
      </c>
      <c r="V58" s="319" t="s">
        <v>36</v>
      </c>
      <c r="W58" s="317" t="s">
        <v>34</v>
      </c>
      <c r="X58" s="318" t="s">
        <v>35</v>
      </c>
      <c r="Y58" s="319" t="s">
        <v>36</v>
      </c>
      <c r="Z58" s="317" t="s">
        <v>34</v>
      </c>
      <c r="AA58" s="318" t="s">
        <v>35</v>
      </c>
      <c r="AB58" s="319" t="s">
        <v>36</v>
      </c>
      <c r="AC58" s="317" t="s">
        <v>34</v>
      </c>
      <c r="AD58" s="318" t="s">
        <v>35</v>
      </c>
      <c r="AE58" s="319" t="s">
        <v>36</v>
      </c>
      <c r="AF58" s="308" t="s">
        <v>34</v>
      </c>
      <c r="AG58" s="327" t="s">
        <v>35</v>
      </c>
      <c r="AH58" s="328" t="s">
        <v>36</v>
      </c>
    </row>
    <row r="59" spans="1:34" ht="13.5" customHeight="1" thickBot="1" x14ac:dyDescent="0.2">
      <c r="A59" s="320" t="s">
        <v>11</v>
      </c>
      <c r="B59" s="321">
        <v>618</v>
      </c>
      <c r="C59" s="322">
        <v>366</v>
      </c>
      <c r="D59" s="323">
        <v>252</v>
      </c>
      <c r="E59" s="321">
        <v>507</v>
      </c>
      <c r="F59" s="322">
        <v>305</v>
      </c>
      <c r="G59" s="323">
        <v>202</v>
      </c>
      <c r="H59" s="321">
        <v>402</v>
      </c>
      <c r="I59" s="322">
        <v>243</v>
      </c>
      <c r="J59" s="323">
        <v>159</v>
      </c>
      <c r="K59" s="321">
        <v>279</v>
      </c>
      <c r="L59" s="322">
        <v>141</v>
      </c>
      <c r="M59" s="323">
        <v>138</v>
      </c>
      <c r="N59" s="321">
        <v>158</v>
      </c>
      <c r="O59" s="322">
        <v>80</v>
      </c>
      <c r="P59" s="323">
        <v>78</v>
      </c>
      <c r="Q59" s="321">
        <v>131</v>
      </c>
      <c r="R59" s="322">
        <v>50</v>
      </c>
      <c r="S59" s="323">
        <v>81</v>
      </c>
      <c r="T59" s="321">
        <v>93</v>
      </c>
      <c r="U59" s="322">
        <v>17</v>
      </c>
      <c r="V59" s="323">
        <v>76</v>
      </c>
      <c r="W59" s="321">
        <v>59</v>
      </c>
      <c r="X59" s="322">
        <v>14</v>
      </c>
      <c r="Y59" s="323">
        <v>45</v>
      </c>
      <c r="Z59" s="321">
        <v>17</v>
      </c>
      <c r="AA59" s="322">
        <v>3</v>
      </c>
      <c r="AB59" s="323">
        <v>14</v>
      </c>
      <c r="AC59" s="321">
        <v>0</v>
      </c>
      <c r="AD59" s="322">
        <v>0</v>
      </c>
      <c r="AE59" s="323">
        <v>0</v>
      </c>
      <c r="AF59" s="146">
        <v>20853</v>
      </c>
      <c r="AG59" s="329">
        <v>11927</v>
      </c>
      <c r="AH59" s="330">
        <v>8926</v>
      </c>
    </row>
    <row r="60" spans="1:34" ht="13.5" customHeight="1" thickTop="1" x14ac:dyDescent="0.15">
      <c r="A60" s="331" t="s">
        <v>51</v>
      </c>
      <c r="B60" s="332">
        <v>8</v>
      </c>
      <c r="C60" s="333">
        <v>6</v>
      </c>
      <c r="D60" s="334">
        <v>2</v>
      </c>
      <c r="E60" s="332">
        <v>4</v>
      </c>
      <c r="F60" s="333">
        <v>3</v>
      </c>
      <c r="G60" s="334">
        <v>1</v>
      </c>
      <c r="H60" s="332">
        <v>0</v>
      </c>
      <c r="I60" s="333">
        <v>0</v>
      </c>
      <c r="J60" s="334">
        <v>0</v>
      </c>
      <c r="K60" s="332">
        <v>1</v>
      </c>
      <c r="L60" s="333">
        <v>1</v>
      </c>
      <c r="M60" s="334">
        <v>0</v>
      </c>
      <c r="N60" s="332">
        <v>3</v>
      </c>
      <c r="O60" s="333">
        <v>2</v>
      </c>
      <c r="P60" s="334">
        <v>1</v>
      </c>
      <c r="Q60" s="332">
        <v>1</v>
      </c>
      <c r="R60" s="333">
        <v>1</v>
      </c>
      <c r="S60" s="334">
        <v>0</v>
      </c>
      <c r="T60" s="332">
        <v>1</v>
      </c>
      <c r="U60" s="333">
        <v>0</v>
      </c>
      <c r="V60" s="334">
        <v>1</v>
      </c>
      <c r="W60" s="332">
        <v>0</v>
      </c>
      <c r="X60" s="333">
        <v>0</v>
      </c>
      <c r="Y60" s="334">
        <v>0</v>
      </c>
      <c r="Z60" s="332">
        <v>1</v>
      </c>
      <c r="AA60" s="333">
        <v>0</v>
      </c>
      <c r="AB60" s="334">
        <v>1</v>
      </c>
      <c r="AC60" s="332">
        <v>0</v>
      </c>
      <c r="AD60" s="333">
        <v>0</v>
      </c>
      <c r="AE60" s="334">
        <v>0</v>
      </c>
      <c r="AF60" s="335">
        <v>232</v>
      </c>
      <c r="AG60" s="336">
        <v>147</v>
      </c>
      <c r="AH60" s="337">
        <v>85</v>
      </c>
    </row>
    <row r="61" spans="1:34" ht="13.5" customHeight="1" x14ac:dyDescent="0.15">
      <c r="A61" s="324" t="s">
        <v>81</v>
      </c>
      <c r="B61" s="299">
        <v>1</v>
      </c>
      <c r="C61" s="300">
        <v>0</v>
      </c>
      <c r="D61" s="301">
        <v>1</v>
      </c>
      <c r="E61" s="299">
        <v>1</v>
      </c>
      <c r="F61" s="300">
        <v>1</v>
      </c>
      <c r="G61" s="301">
        <v>0</v>
      </c>
      <c r="H61" s="299">
        <v>0</v>
      </c>
      <c r="I61" s="300">
        <v>0</v>
      </c>
      <c r="J61" s="301">
        <v>0</v>
      </c>
      <c r="K61" s="299">
        <v>1</v>
      </c>
      <c r="L61" s="300">
        <v>0</v>
      </c>
      <c r="M61" s="301">
        <v>1</v>
      </c>
      <c r="N61" s="299">
        <v>0</v>
      </c>
      <c r="O61" s="300">
        <v>0</v>
      </c>
      <c r="P61" s="301">
        <v>0</v>
      </c>
      <c r="Q61" s="299">
        <v>0</v>
      </c>
      <c r="R61" s="300">
        <v>0</v>
      </c>
      <c r="S61" s="301">
        <v>0</v>
      </c>
      <c r="T61" s="299">
        <v>0</v>
      </c>
      <c r="U61" s="300">
        <v>0</v>
      </c>
      <c r="V61" s="301">
        <v>0</v>
      </c>
      <c r="W61" s="299">
        <v>0</v>
      </c>
      <c r="X61" s="300">
        <v>0</v>
      </c>
      <c r="Y61" s="301">
        <v>0</v>
      </c>
      <c r="Z61" s="299">
        <v>0</v>
      </c>
      <c r="AA61" s="300">
        <v>0</v>
      </c>
      <c r="AB61" s="301">
        <v>0</v>
      </c>
      <c r="AC61" s="299">
        <v>0</v>
      </c>
      <c r="AD61" s="300">
        <v>0</v>
      </c>
      <c r="AE61" s="301">
        <v>0</v>
      </c>
      <c r="AF61" s="311">
        <v>22</v>
      </c>
      <c r="AG61" s="338">
        <v>12</v>
      </c>
      <c r="AH61" s="339">
        <v>10</v>
      </c>
    </row>
    <row r="62" spans="1:34" ht="13.5" customHeight="1" x14ac:dyDescent="0.15">
      <c r="A62" s="324" t="s">
        <v>82</v>
      </c>
      <c r="B62" s="299">
        <v>1</v>
      </c>
      <c r="C62" s="300">
        <v>1</v>
      </c>
      <c r="D62" s="301">
        <v>0</v>
      </c>
      <c r="E62" s="299">
        <v>0</v>
      </c>
      <c r="F62" s="300">
        <v>0</v>
      </c>
      <c r="G62" s="301">
        <v>0</v>
      </c>
      <c r="H62" s="299">
        <v>0</v>
      </c>
      <c r="I62" s="300">
        <v>0</v>
      </c>
      <c r="J62" s="301">
        <v>0</v>
      </c>
      <c r="K62" s="299">
        <v>0</v>
      </c>
      <c r="L62" s="300">
        <v>0</v>
      </c>
      <c r="M62" s="301">
        <v>0</v>
      </c>
      <c r="N62" s="299">
        <v>1</v>
      </c>
      <c r="O62" s="300">
        <v>0</v>
      </c>
      <c r="P62" s="301">
        <v>1</v>
      </c>
      <c r="Q62" s="299">
        <v>0</v>
      </c>
      <c r="R62" s="300">
        <v>0</v>
      </c>
      <c r="S62" s="301">
        <v>0</v>
      </c>
      <c r="T62" s="299">
        <v>0</v>
      </c>
      <c r="U62" s="300">
        <v>0</v>
      </c>
      <c r="V62" s="301">
        <v>0</v>
      </c>
      <c r="W62" s="299">
        <v>0</v>
      </c>
      <c r="X62" s="300">
        <v>0</v>
      </c>
      <c r="Y62" s="301">
        <v>0</v>
      </c>
      <c r="Z62" s="299">
        <v>0</v>
      </c>
      <c r="AA62" s="300">
        <v>0</v>
      </c>
      <c r="AB62" s="301">
        <v>0</v>
      </c>
      <c r="AC62" s="299">
        <v>0</v>
      </c>
      <c r="AD62" s="300">
        <v>0</v>
      </c>
      <c r="AE62" s="301">
        <v>0</v>
      </c>
      <c r="AF62" s="311">
        <v>33</v>
      </c>
      <c r="AG62" s="338">
        <v>18</v>
      </c>
      <c r="AH62" s="339">
        <v>15</v>
      </c>
    </row>
    <row r="63" spans="1:34" ht="13.5" customHeight="1" x14ac:dyDescent="0.15">
      <c r="A63" s="324" t="s">
        <v>83</v>
      </c>
      <c r="B63" s="299">
        <v>1</v>
      </c>
      <c r="C63" s="300">
        <v>1</v>
      </c>
      <c r="D63" s="301">
        <v>0</v>
      </c>
      <c r="E63" s="299">
        <v>1</v>
      </c>
      <c r="F63" s="300">
        <v>1</v>
      </c>
      <c r="G63" s="301">
        <v>0</v>
      </c>
      <c r="H63" s="299">
        <v>0</v>
      </c>
      <c r="I63" s="300">
        <v>0</v>
      </c>
      <c r="J63" s="301">
        <v>0</v>
      </c>
      <c r="K63" s="299">
        <v>1</v>
      </c>
      <c r="L63" s="300">
        <v>0</v>
      </c>
      <c r="M63" s="301">
        <v>1</v>
      </c>
      <c r="N63" s="299">
        <v>0</v>
      </c>
      <c r="O63" s="300">
        <v>0</v>
      </c>
      <c r="P63" s="301">
        <v>0</v>
      </c>
      <c r="Q63" s="299">
        <v>1</v>
      </c>
      <c r="R63" s="300">
        <v>1</v>
      </c>
      <c r="S63" s="301">
        <v>0</v>
      </c>
      <c r="T63" s="299">
        <v>0</v>
      </c>
      <c r="U63" s="300">
        <v>0</v>
      </c>
      <c r="V63" s="301">
        <v>0</v>
      </c>
      <c r="W63" s="299">
        <v>0</v>
      </c>
      <c r="X63" s="300">
        <v>0</v>
      </c>
      <c r="Y63" s="301">
        <v>0</v>
      </c>
      <c r="Z63" s="299">
        <v>0</v>
      </c>
      <c r="AA63" s="300">
        <v>0</v>
      </c>
      <c r="AB63" s="301">
        <v>0</v>
      </c>
      <c r="AC63" s="299">
        <v>0</v>
      </c>
      <c r="AD63" s="300">
        <v>0</v>
      </c>
      <c r="AE63" s="301">
        <v>0</v>
      </c>
      <c r="AF63" s="311">
        <v>69</v>
      </c>
      <c r="AG63" s="338">
        <v>41</v>
      </c>
      <c r="AH63" s="339">
        <v>28</v>
      </c>
    </row>
    <row r="64" spans="1:34" ht="13.5" customHeight="1" x14ac:dyDescent="0.15">
      <c r="A64" s="324" t="s">
        <v>84</v>
      </c>
      <c r="B64" s="299">
        <v>0</v>
      </c>
      <c r="C64" s="300">
        <v>0</v>
      </c>
      <c r="D64" s="301">
        <v>0</v>
      </c>
      <c r="E64" s="299">
        <v>0</v>
      </c>
      <c r="F64" s="300">
        <v>0</v>
      </c>
      <c r="G64" s="301">
        <v>0</v>
      </c>
      <c r="H64" s="299">
        <v>0</v>
      </c>
      <c r="I64" s="300">
        <v>0</v>
      </c>
      <c r="J64" s="301">
        <v>0</v>
      </c>
      <c r="K64" s="299">
        <v>0</v>
      </c>
      <c r="L64" s="300">
        <v>0</v>
      </c>
      <c r="M64" s="301">
        <v>0</v>
      </c>
      <c r="N64" s="299">
        <v>0</v>
      </c>
      <c r="O64" s="300">
        <v>0</v>
      </c>
      <c r="P64" s="301">
        <v>0</v>
      </c>
      <c r="Q64" s="299">
        <v>0</v>
      </c>
      <c r="R64" s="300">
        <v>0</v>
      </c>
      <c r="S64" s="301">
        <v>0</v>
      </c>
      <c r="T64" s="299">
        <v>0</v>
      </c>
      <c r="U64" s="300">
        <v>0</v>
      </c>
      <c r="V64" s="301">
        <v>0</v>
      </c>
      <c r="W64" s="299">
        <v>0</v>
      </c>
      <c r="X64" s="300">
        <v>0</v>
      </c>
      <c r="Y64" s="301">
        <v>0</v>
      </c>
      <c r="Z64" s="299">
        <v>0</v>
      </c>
      <c r="AA64" s="300">
        <v>0</v>
      </c>
      <c r="AB64" s="301">
        <v>0</v>
      </c>
      <c r="AC64" s="299">
        <v>0</v>
      </c>
      <c r="AD64" s="300">
        <v>0</v>
      </c>
      <c r="AE64" s="301">
        <v>0</v>
      </c>
      <c r="AF64" s="311">
        <v>21</v>
      </c>
      <c r="AG64" s="338">
        <v>14</v>
      </c>
      <c r="AH64" s="339">
        <v>7</v>
      </c>
    </row>
    <row r="65" spans="1:34" ht="13.5" customHeight="1" x14ac:dyDescent="0.15">
      <c r="A65" s="324" t="s">
        <v>85</v>
      </c>
      <c r="B65" s="299">
        <v>1</v>
      </c>
      <c r="C65" s="300">
        <v>1</v>
      </c>
      <c r="D65" s="301">
        <v>0</v>
      </c>
      <c r="E65" s="299">
        <v>0</v>
      </c>
      <c r="F65" s="300">
        <v>0</v>
      </c>
      <c r="G65" s="301">
        <v>0</v>
      </c>
      <c r="H65" s="299">
        <v>0</v>
      </c>
      <c r="I65" s="300">
        <v>0</v>
      </c>
      <c r="J65" s="301">
        <v>0</v>
      </c>
      <c r="K65" s="299">
        <v>0</v>
      </c>
      <c r="L65" s="300">
        <v>0</v>
      </c>
      <c r="M65" s="301">
        <v>0</v>
      </c>
      <c r="N65" s="299">
        <v>0</v>
      </c>
      <c r="O65" s="300">
        <v>0</v>
      </c>
      <c r="P65" s="301">
        <v>0</v>
      </c>
      <c r="Q65" s="299">
        <v>0</v>
      </c>
      <c r="R65" s="300">
        <v>0</v>
      </c>
      <c r="S65" s="301">
        <v>0</v>
      </c>
      <c r="T65" s="299">
        <v>0</v>
      </c>
      <c r="U65" s="300">
        <v>0</v>
      </c>
      <c r="V65" s="301">
        <v>0</v>
      </c>
      <c r="W65" s="299">
        <v>0</v>
      </c>
      <c r="X65" s="300">
        <v>0</v>
      </c>
      <c r="Y65" s="301">
        <v>0</v>
      </c>
      <c r="Z65" s="299">
        <v>0</v>
      </c>
      <c r="AA65" s="300">
        <v>0</v>
      </c>
      <c r="AB65" s="301">
        <v>0</v>
      </c>
      <c r="AC65" s="299">
        <v>0</v>
      </c>
      <c r="AD65" s="300">
        <v>0</v>
      </c>
      <c r="AE65" s="301">
        <v>0</v>
      </c>
      <c r="AF65" s="311">
        <v>18</v>
      </c>
      <c r="AG65" s="338">
        <v>13</v>
      </c>
      <c r="AH65" s="339">
        <v>5</v>
      </c>
    </row>
    <row r="66" spans="1:34" ht="13.5" customHeight="1" x14ac:dyDescent="0.15">
      <c r="A66" s="165" t="s">
        <v>86</v>
      </c>
      <c r="B66" s="167">
        <v>3</v>
      </c>
      <c r="C66" s="168">
        <v>2</v>
      </c>
      <c r="D66" s="169">
        <v>1</v>
      </c>
      <c r="E66" s="167">
        <v>3</v>
      </c>
      <c r="F66" s="168">
        <v>3</v>
      </c>
      <c r="G66" s="169">
        <v>0</v>
      </c>
      <c r="H66" s="167">
        <v>1</v>
      </c>
      <c r="I66" s="168">
        <v>1</v>
      </c>
      <c r="J66" s="169">
        <v>0</v>
      </c>
      <c r="K66" s="167">
        <v>0</v>
      </c>
      <c r="L66" s="168">
        <v>0</v>
      </c>
      <c r="M66" s="169">
        <v>0</v>
      </c>
      <c r="N66" s="167">
        <v>1</v>
      </c>
      <c r="O66" s="168">
        <v>1</v>
      </c>
      <c r="P66" s="169">
        <v>0</v>
      </c>
      <c r="Q66" s="167">
        <v>0</v>
      </c>
      <c r="R66" s="168">
        <v>0</v>
      </c>
      <c r="S66" s="169">
        <v>0</v>
      </c>
      <c r="T66" s="167">
        <v>0</v>
      </c>
      <c r="U66" s="168">
        <v>0</v>
      </c>
      <c r="V66" s="169">
        <v>0</v>
      </c>
      <c r="W66" s="167">
        <v>0</v>
      </c>
      <c r="X66" s="168">
        <v>0</v>
      </c>
      <c r="Y66" s="169">
        <v>0</v>
      </c>
      <c r="Z66" s="167">
        <v>0</v>
      </c>
      <c r="AA66" s="168">
        <v>0</v>
      </c>
      <c r="AB66" s="169">
        <v>0</v>
      </c>
      <c r="AC66" s="167">
        <v>0</v>
      </c>
      <c r="AD66" s="168">
        <v>0</v>
      </c>
      <c r="AE66" s="169">
        <v>0</v>
      </c>
      <c r="AF66" s="166">
        <v>54</v>
      </c>
      <c r="AG66" s="340">
        <v>41</v>
      </c>
      <c r="AH66" s="341">
        <v>13</v>
      </c>
    </row>
    <row r="67" spans="1:34" ht="13.5" customHeight="1" x14ac:dyDescent="0.15">
      <c r="A67" s="324" t="s">
        <v>87</v>
      </c>
      <c r="B67" s="299">
        <v>7</v>
      </c>
      <c r="C67" s="300">
        <v>5</v>
      </c>
      <c r="D67" s="301">
        <v>2</v>
      </c>
      <c r="E67" s="299">
        <v>1</v>
      </c>
      <c r="F67" s="300">
        <v>1</v>
      </c>
      <c r="G67" s="301">
        <v>0</v>
      </c>
      <c r="H67" s="299">
        <v>2</v>
      </c>
      <c r="I67" s="300">
        <v>2</v>
      </c>
      <c r="J67" s="301">
        <v>0</v>
      </c>
      <c r="K67" s="299">
        <v>2</v>
      </c>
      <c r="L67" s="300">
        <v>1</v>
      </c>
      <c r="M67" s="301">
        <v>1</v>
      </c>
      <c r="N67" s="299">
        <v>5</v>
      </c>
      <c r="O67" s="300">
        <v>3</v>
      </c>
      <c r="P67" s="301">
        <v>2</v>
      </c>
      <c r="Q67" s="299">
        <v>1</v>
      </c>
      <c r="R67" s="300">
        <v>0</v>
      </c>
      <c r="S67" s="301">
        <v>1</v>
      </c>
      <c r="T67" s="299">
        <v>0</v>
      </c>
      <c r="U67" s="300">
        <v>0</v>
      </c>
      <c r="V67" s="301">
        <v>0</v>
      </c>
      <c r="W67" s="299">
        <v>0</v>
      </c>
      <c r="X67" s="300">
        <v>0</v>
      </c>
      <c r="Y67" s="301">
        <v>0</v>
      </c>
      <c r="Z67" s="299">
        <v>0</v>
      </c>
      <c r="AA67" s="300">
        <v>0</v>
      </c>
      <c r="AB67" s="301">
        <v>0</v>
      </c>
      <c r="AC67" s="299">
        <v>0</v>
      </c>
      <c r="AD67" s="300">
        <v>0</v>
      </c>
      <c r="AE67" s="301">
        <v>0</v>
      </c>
      <c r="AF67" s="311">
        <v>167</v>
      </c>
      <c r="AG67" s="338">
        <v>110</v>
      </c>
      <c r="AH67" s="339">
        <v>57</v>
      </c>
    </row>
    <row r="68" spans="1:34" ht="13.5" customHeight="1" x14ac:dyDescent="0.15">
      <c r="A68" s="324" t="s">
        <v>88</v>
      </c>
      <c r="B68" s="299">
        <v>0</v>
      </c>
      <c r="C68" s="300">
        <v>0</v>
      </c>
      <c r="D68" s="301">
        <v>0</v>
      </c>
      <c r="E68" s="299">
        <v>1</v>
      </c>
      <c r="F68" s="300">
        <v>1</v>
      </c>
      <c r="G68" s="301">
        <v>0</v>
      </c>
      <c r="H68" s="299">
        <v>0</v>
      </c>
      <c r="I68" s="300">
        <v>0</v>
      </c>
      <c r="J68" s="301">
        <v>0</v>
      </c>
      <c r="K68" s="299">
        <v>0</v>
      </c>
      <c r="L68" s="300">
        <v>0</v>
      </c>
      <c r="M68" s="301">
        <v>0</v>
      </c>
      <c r="N68" s="299">
        <v>1</v>
      </c>
      <c r="O68" s="300">
        <v>0</v>
      </c>
      <c r="P68" s="301">
        <v>1</v>
      </c>
      <c r="Q68" s="299">
        <v>1</v>
      </c>
      <c r="R68" s="300">
        <v>0</v>
      </c>
      <c r="S68" s="301">
        <v>1</v>
      </c>
      <c r="T68" s="299">
        <v>0</v>
      </c>
      <c r="U68" s="300">
        <v>0</v>
      </c>
      <c r="V68" s="301">
        <v>0</v>
      </c>
      <c r="W68" s="299">
        <v>0</v>
      </c>
      <c r="X68" s="300">
        <v>0</v>
      </c>
      <c r="Y68" s="301">
        <v>0</v>
      </c>
      <c r="Z68" s="299">
        <v>0</v>
      </c>
      <c r="AA68" s="300">
        <v>0</v>
      </c>
      <c r="AB68" s="301">
        <v>0</v>
      </c>
      <c r="AC68" s="299">
        <v>0</v>
      </c>
      <c r="AD68" s="300">
        <v>0</v>
      </c>
      <c r="AE68" s="301">
        <v>0</v>
      </c>
      <c r="AF68" s="311">
        <v>142</v>
      </c>
      <c r="AG68" s="338">
        <v>82</v>
      </c>
      <c r="AH68" s="339">
        <v>60</v>
      </c>
    </row>
    <row r="69" spans="1:34" ht="13.5" customHeight="1" x14ac:dyDescent="0.15">
      <c r="A69" s="324" t="s">
        <v>89</v>
      </c>
      <c r="B69" s="299">
        <v>4</v>
      </c>
      <c r="C69" s="300">
        <v>2</v>
      </c>
      <c r="D69" s="301">
        <v>2</v>
      </c>
      <c r="E69" s="299">
        <v>1</v>
      </c>
      <c r="F69" s="300">
        <v>0</v>
      </c>
      <c r="G69" s="301">
        <v>1</v>
      </c>
      <c r="H69" s="299">
        <v>2</v>
      </c>
      <c r="I69" s="300">
        <v>2</v>
      </c>
      <c r="J69" s="301">
        <v>0</v>
      </c>
      <c r="K69" s="299">
        <v>0</v>
      </c>
      <c r="L69" s="300">
        <v>0</v>
      </c>
      <c r="M69" s="301">
        <v>0</v>
      </c>
      <c r="N69" s="299">
        <v>0</v>
      </c>
      <c r="O69" s="300">
        <v>0</v>
      </c>
      <c r="P69" s="301">
        <v>0</v>
      </c>
      <c r="Q69" s="299">
        <v>0</v>
      </c>
      <c r="R69" s="300">
        <v>0</v>
      </c>
      <c r="S69" s="301">
        <v>0</v>
      </c>
      <c r="T69" s="299">
        <v>0</v>
      </c>
      <c r="U69" s="300">
        <v>0</v>
      </c>
      <c r="V69" s="301">
        <v>0</v>
      </c>
      <c r="W69" s="299">
        <v>0</v>
      </c>
      <c r="X69" s="300">
        <v>0</v>
      </c>
      <c r="Y69" s="301">
        <v>0</v>
      </c>
      <c r="Z69" s="299">
        <v>0</v>
      </c>
      <c r="AA69" s="300">
        <v>0</v>
      </c>
      <c r="AB69" s="301">
        <v>0</v>
      </c>
      <c r="AC69" s="299">
        <v>0</v>
      </c>
      <c r="AD69" s="300">
        <v>0</v>
      </c>
      <c r="AE69" s="301">
        <v>0</v>
      </c>
      <c r="AF69" s="311">
        <v>82</v>
      </c>
      <c r="AG69" s="338">
        <v>58</v>
      </c>
      <c r="AH69" s="339">
        <v>24</v>
      </c>
    </row>
    <row r="70" spans="1:34" ht="13.5" customHeight="1" x14ac:dyDescent="0.15">
      <c r="A70" s="324" t="s">
        <v>90</v>
      </c>
      <c r="B70" s="299">
        <v>20</v>
      </c>
      <c r="C70" s="300">
        <v>12</v>
      </c>
      <c r="D70" s="301">
        <v>8</v>
      </c>
      <c r="E70" s="299">
        <v>13</v>
      </c>
      <c r="F70" s="300">
        <v>6</v>
      </c>
      <c r="G70" s="301">
        <v>7</v>
      </c>
      <c r="H70" s="299">
        <v>22</v>
      </c>
      <c r="I70" s="300">
        <v>15</v>
      </c>
      <c r="J70" s="301">
        <v>7</v>
      </c>
      <c r="K70" s="299">
        <v>13</v>
      </c>
      <c r="L70" s="300">
        <v>3</v>
      </c>
      <c r="M70" s="301">
        <v>10</v>
      </c>
      <c r="N70" s="299">
        <v>4</v>
      </c>
      <c r="O70" s="300">
        <v>2</v>
      </c>
      <c r="P70" s="301">
        <v>2</v>
      </c>
      <c r="Q70" s="299">
        <v>2</v>
      </c>
      <c r="R70" s="300">
        <v>1</v>
      </c>
      <c r="S70" s="301">
        <v>1</v>
      </c>
      <c r="T70" s="299">
        <v>2</v>
      </c>
      <c r="U70" s="300">
        <v>0</v>
      </c>
      <c r="V70" s="301">
        <v>2</v>
      </c>
      <c r="W70" s="299">
        <v>0</v>
      </c>
      <c r="X70" s="300">
        <v>0</v>
      </c>
      <c r="Y70" s="301">
        <v>0</v>
      </c>
      <c r="Z70" s="299">
        <v>0</v>
      </c>
      <c r="AA70" s="300">
        <v>0</v>
      </c>
      <c r="AB70" s="301">
        <v>0</v>
      </c>
      <c r="AC70" s="299">
        <v>0</v>
      </c>
      <c r="AD70" s="300">
        <v>0</v>
      </c>
      <c r="AE70" s="301">
        <v>0</v>
      </c>
      <c r="AF70" s="311">
        <v>450</v>
      </c>
      <c r="AG70" s="338">
        <v>249</v>
      </c>
      <c r="AH70" s="339">
        <v>201</v>
      </c>
    </row>
    <row r="71" spans="1:34" ht="13.5" customHeight="1" x14ac:dyDescent="0.15">
      <c r="A71" s="324" t="s">
        <v>91</v>
      </c>
      <c r="B71" s="299">
        <v>15</v>
      </c>
      <c r="C71" s="300">
        <v>10</v>
      </c>
      <c r="D71" s="301">
        <v>5</v>
      </c>
      <c r="E71" s="299">
        <v>19</v>
      </c>
      <c r="F71" s="300">
        <v>15</v>
      </c>
      <c r="G71" s="301">
        <v>4</v>
      </c>
      <c r="H71" s="299">
        <v>21</v>
      </c>
      <c r="I71" s="300">
        <v>12</v>
      </c>
      <c r="J71" s="301">
        <v>9</v>
      </c>
      <c r="K71" s="299">
        <v>2</v>
      </c>
      <c r="L71" s="300">
        <v>2</v>
      </c>
      <c r="M71" s="301">
        <v>0</v>
      </c>
      <c r="N71" s="299">
        <v>3</v>
      </c>
      <c r="O71" s="300">
        <v>2</v>
      </c>
      <c r="P71" s="301">
        <v>1</v>
      </c>
      <c r="Q71" s="299">
        <v>6</v>
      </c>
      <c r="R71" s="300">
        <v>2</v>
      </c>
      <c r="S71" s="301">
        <v>4</v>
      </c>
      <c r="T71" s="299">
        <v>2</v>
      </c>
      <c r="U71" s="300">
        <v>1</v>
      </c>
      <c r="V71" s="301">
        <v>1</v>
      </c>
      <c r="W71" s="299">
        <v>1</v>
      </c>
      <c r="X71" s="300">
        <v>0</v>
      </c>
      <c r="Y71" s="301">
        <v>1</v>
      </c>
      <c r="Z71" s="299">
        <v>1</v>
      </c>
      <c r="AA71" s="300">
        <v>0</v>
      </c>
      <c r="AB71" s="301">
        <v>1</v>
      </c>
      <c r="AC71" s="299">
        <v>0</v>
      </c>
      <c r="AD71" s="300">
        <v>0</v>
      </c>
      <c r="AE71" s="301">
        <v>0</v>
      </c>
      <c r="AF71" s="311">
        <v>507</v>
      </c>
      <c r="AG71" s="338">
        <v>298</v>
      </c>
      <c r="AH71" s="339">
        <v>209</v>
      </c>
    </row>
    <row r="72" spans="1:34" ht="13.5" customHeight="1" x14ac:dyDescent="0.15">
      <c r="A72" s="324" t="s">
        <v>92</v>
      </c>
      <c r="B72" s="299">
        <v>70</v>
      </c>
      <c r="C72" s="300">
        <v>36</v>
      </c>
      <c r="D72" s="301">
        <v>34</v>
      </c>
      <c r="E72" s="299">
        <v>52</v>
      </c>
      <c r="F72" s="300">
        <v>30</v>
      </c>
      <c r="G72" s="301">
        <v>22</v>
      </c>
      <c r="H72" s="299">
        <v>48</v>
      </c>
      <c r="I72" s="300">
        <v>25</v>
      </c>
      <c r="J72" s="301">
        <v>23</v>
      </c>
      <c r="K72" s="299">
        <v>37</v>
      </c>
      <c r="L72" s="300">
        <v>21</v>
      </c>
      <c r="M72" s="301">
        <v>16</v>
      </c>
      <c r="N72" s="299">
        <v>16</v>
      </c>
      <c r="O72" s="300">
        <v>8</v>
      </c>
      <c r="P72" s="301">
        <v>8</v>
      </c>
      <c r="Q72" s="299">
        <v>12</v>
      </c>
      <c r="R72" s="300">
        <v>4</v>
      </c>
      <c r="S72" s="301">
        <v>8</v>
      </c>
      <c r="T72" s="299">
        <v>4</v>
      </c>
      <c r="U72" s="300">
        <v>2</v>
      </c>
      <c r="V72" s="301">
        <v>2</v>
      </c>
      <c r="W72" s="299">
        <v>5</v>
      </c>
      <c r="X72" s="300">
        <v>1</v>
      </c>
      <c r="Y72" s="301">
        <v>4</v>
      </c>
      <c r="Z72" s="299">
        <v>1</v>
      </c>
      <c r="AA72" s="300">
        <v>0</v>
      </c>
      <c r="AB72" s="301">
        <v>1</v>
      </c>
      <c r="AC72" s="299">
        <v>0</v>
      </c>
      <c r="AD72" s="300">
        <v>0</v>
      </c>
      <c r="AE72" s="301">
        <v>0</v>
      </c>
      <c r="AF72" s="311">
        <v>1576</v>
      </c>
      <c r="AG72" s="338">
        <v>875</v>
      </c>
      <c r="AH72" s="339">
        <v>701</v>
      </c>
    </row>
    <row r="73" spans="1:34" ht="13.5" customHeight="1" x14ac:dyDescent="0.15">
      <c r="A73" s="165" t="s">
        <v>93</v>
      </c>
      <c r="B73" s="167">
        <v>38</v>
      </c>
      <c r="C73" s="168">
        <v>23</v>
      </c>
      <c r="D73" s="169">
        <v>15</v>
      </c>
      <c r="E73" s="167">
        <v>27</v>
      </c>
      <c r="F73" s="168">
        <v>16</v>
      </c>
      <c r="G73" s="169">
        <v>11</v>
      </c>
      <c r="H73" s="167">
        <v>26</v>
      </c>
      <c r="I73" s="168">
        <v>17</v>
      </c>
      <c r="J73" s="169">
        <v>9</v>
      </c>
      <c r="K73" s="167">
        <v>21</v>
      </c>
      <c r="L73" s="168">
        <v>10</v>
      </c>
      <c r="M73" s="169">
        <v>11</v>
      </c>
      <c r="N73" s="167">
        <v>5</v>
      </c>
      <c r="O73" s="168">
        <v>3</v>
      </c>
      <c r="P73" s="169">
        <v>2</v>
      </c>
      <c r="Q73" s="167">
        <v>3</v>
      </c>
      <c r="R73" s="168">
        <v>1</v>
      </c>
      <c r="S73" s="169">
        <v>2</v>
      </c>
      <c r="T73" s="167">
        <v>5</v>
      </c>
      <c r="U73" s="168">
        <v>0</v>
      </c>
      <c r="V73" s="169">
        <v>5</v>
      </c>
      <c r="W73" s="167">
        <v>3</v>
      </c>
      <c r="X73" s="168">
        <v>0</v>
      </c>
      <c r="Y73" s="169">
        <v>3</v>
      </c>
      <c r="Z73" s="167">
        <v>1</v>
      </c>
      <c r="AA73" s="168">
        <v>0</v>
      </c>
      <c r="AB73" s="169">
        <v>1</v>
      </c>
      <c r="AC73" s="167">
        <v>0</v>
      </c>
      <c r="AD73" s="168">
        <v>0</v>
      </c>
      <c r="AE73" s="169">
        <v>0</v>
      </c>
      <c r="AF73" s="166">
        <v>778</v>
      </c>
      <c r="AG73" s="340">
        <v>457</v>
      </c>
      <c r="AH73" s="341">
        <v>321</v>
      </c>
    </row>
    <row r="74" spans="1:34" ht="13.5" customHeight="1" x14ac:dyDescent="0.15">
      <c r="A74" s="324" t="s">
        <v>94</v>
      </c>
      <c r="B74" s="299">
        <v>1</v>
      </c>
      <c r="C74" s="300">
        <v>1</v>
      </c>
      <c r="D74" s="301">
        <v>0</v>
      </c>
      <c r="E74" s="299">
        <v>3</v>
      </c>
      <c r="F74" s="300">
        <v>3</v>
      </c>
      <c r="G74" s="301">
        <v>0</v>
      </c>
      <c r="H74" s="299">
        <v>1</v>
      </c>
      <c r="I74" s="300">
        <v>0</v>
      </c>
      <c r="J74" s="301">
        <v>1</v>
      </c>
      <c r="K74" s="299">
        <v>0</v>
      </c>
      <c r="L74" s="300">
        <v>0</v>
      </c>
      <c r="M74" s="301">
        <v>0</v>
      </c>
      <c r="N74" s="299">
        <v>1</v>
      </c>
      <c r="O74" s="300">
        <v>1</v>
      </c>
      <c r="P74" s="301">
        <v>0</v>
      </c>
      <c r="Q74" s="299">
        <v>0</v>
      </c>
      <c r="R74" s="300">
        <v>0</v>
      </c>
      <c r="S74" s="301">
        <v>0</v>
      </c>
      <c r="T74" s="299">
        <v>0</v>
      </c>
      <c r="U74" s="300">
        <v>0</v>
      </c>
      <c r="V74" s="301">
        <v>0</v>
      </c>
      <c r="W74" s="299">
        <v>0</v>
      </c>
      <c r="X74" s="300">
        <v>0</v>
      </c>
      <c r="Y74" s="301">
        <v>0</v>
      </c>
      <c r="Z74" s="299">
        <v>0</v>
      </c>
      <c r="AA74" s="300">
        <v>0</v>
      </c>
      <c r="AB74" s="301">
        <v>0</v>
      </c>
      <c r="AC74" s="299">
        <v>0</v>
      </c>
      <c r="AD74" s="300">
        <v>0</v>
      </c>
      <c r="AE74" s="301">
        <v>0</v>
      </c>
      <c r="AF74" s="311">
        <v>56</v>
      </c>
      <c r="AG74" s="338">
        <v>30</v>
      </c>
      <c r="AH74" s="339">
        <v>26</v>
      </c>
    </row>
    <row r="75" spans="1:34" ht="13.5" customHeight="1" x14ac:dyDescent="0.15">
      <c r="A75" s="324" t="s">
        <v>95</v>
      </c>
      <c r="B75" s="299">
        <v>1</v>
      </c>
      <c r="C75" s="300">
        <v>1</v>
      </c>
      <c r="D75" s="301">
        <v>0</v>
      </c>
      <c r="E75" s="299">
        <v>1</v>
      </c>
      <c r="F75" s="300">
        <v>1</v>
      </c>
      <c r="G75" s="301">
        <v>0</v>
      </c>
      <c r="H75" s="299">
        <v>0</v>
      </c>
      <c r="I75" s="300">
        <v>0</v>
      </c>
      <c r="J75" s="301">
        <v>0</v>
      </c>
      <c r="K75" s="299">
        <v>0</v>
      </c>
      <c r="L75" s="300">
        <v>0</v>
      </c>
      <c r="M75" s="301">
        <v>0</v>
      </c>
      <c r="N75" s="299">
        <v>1</v>
      </c>
      <c r="O75" s="300">
        <v>1</v>
      </c>
      <c r="P75" s="301">
        <v>0</v>
      </c>
      <c r="Q75" s="299">
        <v>0</v>
      </c>
      <c r="R75" s="300">
        <v>0</v>
      </c>
      <c r="S75" s="301">
        <v>0</v>
      </c>
      <c r="T75" s="299">
        <v>0</v>
      </c>
      <c r="U75" s="300">
        <v>0</v>
      </c>
      <c r="V75" s="301">
        <v>0</v>
      </c>
      <c r="W75" s="299">
        <v>0</v>
      </c>
      <c r="X75" s="300">
        <v>0</v>
      </c>
      <c r="Y75" s="301">
        <v>0</v>
      </c>
      <c r="Z75" s="299">
        <v>0</v>
      </c>
      <c r="AA75" s="300">
        <v>0</v>
      </c>
      <c r="AB75" s="301">
        <v>0</v>
      </c>
      <c r="AC75" s="299">
        <v>0</v>
      </c>
      <c r="AD75" s="300">
        <v>0</v>
      </c>
      <c r="AE75" s="301">
        <v>0</v>
      </c>
      <c r="AF75" s="311">
        <v>28</v>
      </c>
      <c r="AG75" s="338">
        <v>22</v>
      </c>
      <c r="AH75" s="339">
        <v>6</v>
      </c>
    </row>
    <row r="76" spans="1:34" ht="13.5" customHeight="1" x14ac:dyDescent="0.15">
      <c r="A76" s="324" t="s">
        <v>96</v>
      </c>
      <c r="B76" s="299">
        <v>3</v>
      </c>
      <c r="C76" s="300">
        <v>2</v>
      </c>
      <c r="D76" s="301">
        <v>1</v>
      </c>
      <c r="E76" s="299">
        <v>1</v>
      </c>
      <c r="F76" s="300">
        <v>0</v>
      </c>
      <c r="G76" s="301">
        <v>1</v>
      </c>
      <c r="H76" s="299">
        <v>0</v>
      </c>
      <c r="I76" s="300">
        <v>0</v>
      </c>
      <c r="J76" s="301">
        <v>0</v>
      </c>
      <c r="K76" s="299">
        <v>1</v>
      </c>
      <c r="L76" s="300">
        <v>0</v>
      </c>
      <c r="M76" s="301">
        <v>1</v>
      </c>
      <c r="N76" s="299">
        <v>0</v>
      </c>
      <c r="O76" s="300">
        <v>0</v>
      </c>
      <c r="P76" s="301">
        <v>0</v>
      </c>
      <c r="Q76" s="299">
        <v>0</v>
      </c>
      <c r="R76" s="300">
        <v>0</v>
      </c>
      <c r="S76" s="301">
        <v>0</v>
      </c>
      <c r="T76" s="299">
        <v>0</v>
      </c>
      <c r="U76" s="300">
        <v>0</v>
      </c>
      <c r="V76" s="301">
        <v>0</v>
      </c>
      <c r="W76" s="299">
        <v>0</v>
      </c>
      <c r="X76" s="300">
        <v>0</v>
      </c>
      <c r="Y76" s="301">
        <v>0</v>
      </c>
      <c r="Z76" s="299">
        <v>0</v>
      </c>
      <c r="AA76" s="300">
        <v>0</v>
      </c>
      <c r="AB76" s="301">
        <v>0</v>
      </c>
      <c r="AC76" s="299">
        <v>0</v>
      </c>
      <c r="AD76" s="300">
        <v>0</v>
      </c>
      <c r="AE76" s="301">
        <v>0</v>
      </c>
      <c r="AF76" s="311">
        <v>65</v>
      </c>
      <c r="AG76" s="338">
        <v>37</v>
      </c>
      <c r="AH76" s="339">
        <v>28</v>
      </c>
    </row>
    <row r="77" spans="1:34" ht="13.5" customHeight="1" x14ac:dyDescent="0.15">
      <c r="A77" s="324" t="s">
        <v>97</v>
      </c>
      <c r="B77" s="299">
        <v>0</v>
      </c>
      <c r="C77" s="300">
        <v>0</v>
      </c>
      <c r="D77" s="301">
        <v>0</v>
      </c>
      <c r="E77" s="299">
        <v>0</v>
      </c>
      <c r="F77" s="300">
        <v>0</v>
      </c>
      <c r="G77" s="301">
        <v>0</v>
      </c>
      <c r="H77" s="299">
        <v>1</v>
      </c>
      <c r="I77" s="300">
        <v>1</v>
      </c>
      <c r="J77" s="301">
        <v>0</v>
      </c>
      <c r="K77" s="299">
        <v>0</v>
      </c>
      <c r="L77" s="300">
        <v>0</v>
      </c>
      <c r="M77" s="301">
        <v>0</v>
      </c>
      <c r="N77" s="299">
        <v>0</v>
      </c>
      <c r="O77" s="300">
        <v>0</v>
      </c>
      <c r="P77" s="301">
        <v>0</v>
      </c>
      <c r="Q77" s="299">
        <v>1</v>
      </c>
      <c r="R77" s="300">
        <v>0</v>
      </c>
      <c r="S77" s="301">
        <v>1</v>
      </c>
      <c r="T77" s="299">
        <v>0</v>
      </c>
      <c r="U77" s="300">
        <v>0</v>
      </c>
      <c r="V77" s="301">
        <v>0</v>
      </c>
      <c r="W77" s="299">
        <v>0</v>
      </c>
      <c r="X77" s="300">
        <v>0</v>
      </c>
      <c r="Y77" s="301">
        <v>0</v>
      </c>
      <c r="Z77" s="299">
        <v>0</v>
      </c>
      <c r="AA77" s="300">
        <v>0</v>
      </c>
      <c r="AB77" s="301">
        <v>0</v>
      </c>
      <c r="AC77" s="299">
        <v>0</v>
      </c>
      <c r="AD77" s="300">
        <v>0</v>
      </c>
      <c r="AE77" s="301">
        <v>0</v>
      </c>
      <c r="AF77" s="311">
        <v>30</v>
      </c>
      <c r="AG77" s="338">
        <v>20</v>
      </c>
      <c r="AH77" s="339">
        <v>10</v>
      </c>
    </row>
    <row r="78" spans="1:34" ht="13.5" customHeight="1" x14ac:dyDescent="0.15">
      <c r="A78" s="324" t="s">
        <v>98</v>
      </c>
      <c r="B78" s="299">
        <v>1</v>
      </c>
      <c r="C78" s="300">
        <v>1</v>
      </c>
      <c r="D78" s="301">
        <v>0</v>
      </c>
      <c r="E78" s="299">
        <v>0</v>
      </c>
      <c r="F78" s="300">
        <v>0</v>
      </c>
      <c r="G78" s="301">
        <v>0</v>
      </c>
      <c r="H78" s="299">
        <v>1</v>
      </c>
      <c r="I78" s="300">
        <v>0</v>
      </c>
      <c r="J78" s="301">
        <v>1</v>
      </c>
      <c r="K78" s="299">
        <v>1</v>
      </c>
      <c r="L78" s="300">
        <v>0</v>
      </c>
      <c r="M78" s="301">
        <v>1</v>
      </c>
      <c r="N78" s="299">
        <v>0</v>
      </c>
      <c r="O78" s="300">
        <v>0</v>
      </c>
      <c r="P78" s="301">
        <v>0</v>
      </c>
      <c r="Q78" s="299">
        <v>0</v>
      </c>
      <c r="R78" s="300">
        <v>0</v>
      </c>
      <c r="S78" s="301">
        <v>0</v>
      </c>
      <c r="T78" s="299">
        <v>0</v>
      </c>
      <c r="U78" s="300">
        <v>0</v>
      </c>
      <c r="V78" s="301">
        <v>0</v>
      </c>
      <c r="W78" s="299">
        <v>0</v>
      </c>
      <c r="X78" s="300">
        <v>0</v>
      </c>
      <c r="Y78" s="301">
        <v>0</v>
      </c>
      <c r="Z78" s="299">
        <v>0</v>
      </c>
      <c r="AA78" s="300">
        <v>0</v>
      </c>
      <c r="AB78" s="301">
        <v>0</v>
      </c>
      <c r="AC78" s="299">
        <v>0</v>
      </c>
      <c r="AD78" s="300">
        <v>0</v>
      </c>
      <c r="AE78" s="301">
        <v>0</v>
      </c>
      <c r="AF78" s="311">
        <v>23</v>
      </c>
      <c r="AG78" s="338">
        <v>14</v>
      </c>
      <c r="AH78" s="339">
        <v>9</v>
      </c>
    </row>
    <row r="79" spans="1:34" ht="13.5" customHeight="1" x14ac:dyDescent="0.15">
      <c r="A79" s="324" t="s">
        <v>99</v>
      </c>
      <c r="B79" s="299">
        <v>6</v>
      </c>
      <c r="C79" s="300">
        <v>1</v>
      </c>
      <c r="D79" s="301">
        <v>5</v>
      </c>
      <c r="E79" s="299">
        <v>0</v>
      </c>
      <c r="F79" s="300">
        <v>0</v>
      </c>
      <c r="G79" s="301">
        <v>0</v>
      </c>
      <c r="H79" s="299">
        <v>1</v>
      </c>
      <c r="I79" s="300">
        <v>0</v>
      </c>
      <c r="J79" s="301">
        <v>1</v>
      </c>
      <c r="K79" s="299">
        <v>1</v>
      </c>
      <c r="L79" s="300">
        <v>0</v>
      </c>
      <c r="M79" s="301">
        <v>1</v>
      </c>
      <c r="N79" s="299">
        <v>1</v>
      </c>
      <c r="O79" s="300">
        <v>1</v>
      </c>
      <c r="P79" s="301">
        <v>0</v>
      </c>
      <c r="Q79" s="299">
        <v>3</v>
      </c>
      <c r="R79" s="300">
        <v>2</v>
      </c>
      <c r="S79" s="301">
        <v>1</v>
      </c>
      <c r="T79" s="299">
        <v>1</v>
      </c>
      <c r="U79" s="300">
        <v>0</v>
      </c>
      <c r="V79" s="301">
        <v>1</v>
      </c>
      <c r="W79" s="299">
        <v>0</v>
      </c>
      <c r="X79" s="300">
        <v>0</v>
      </c>
      <c r="Y79" s="301">
        <v>0</v>
      </c>
      <c r="Z79" s="299">
        <v>0</v>
      </c>
      <c r="AA79" s="300">
        <v>0</v>
      </c>
      <c r="AB79" s="301">
        <v>0</v>
      </c>
      <c r="AC79" s="299">
        <v>0</v>
      </c>
      <c r="AD79" s="300">
        <v>0</v>
      </c>
      <c r="AE79" s="301">
        <v>0</v>
      </c>
      <c r="AF79" s="311">
        <v>82</v>
      </c>
      <c r="AG79" s="338">
        <v>44</v>
      </c>
      <c r="AH79" s="339">
        <v>38</v>
      </c>
    </row>
    <row r="80" spans="1:34" ht="13.5" customHeight="1" x14ac:dyDescent="0.15">
      <c r="A80" s="324" t="s">
        <v>100</v>
      </c>
      <c r="B80" s="299">
        <v>1</v>
      </c>
      <c r="C80" s="300">
        <v>1</v>
      </c>
      <c r="D80" s="301">
        <v>0</v>
      </c>
      <c r="E80" s="299">
        <v>1</v>
      </c>
      <c r="F80" s="300">
        <v>0</v>
      </c>
      <c r="G80" s="301">
        <v>1</v>
      </c>
      <c r="H80" s="299">
        <v>1</v>
      </c>
      <c r="I80" s="300">
        <v>1</v>
      </c>
      <c r="J80" s="301">
        <v>0</v>
      </c>
      <c r="K80" s="299">
        <v>0</v>
      </c>
      <c r="L80" s="300">
        <v>0</v>
      </c>
      <c r="M80" s="301">
        <v>0</v>
      </c>
      <c r="N80" s="299">
        <v>0</v>
      </c>
      <c r="O80" s="300">
        <v>0</v>
      </c>
      <c r="P80" s="301">
        <v>0</v>
      </c>
      <c r="Q80" s="299">
        <v>0</v>
      </c>
      <c r="R80" s="300">
        <v>0</v>
      </c>
      <c r="S80" s="301">
        <v>0</v>
      </c>
      <c r="T80" s="299">
        <v>0</v>
      </c>
      <c r="U80" s="300">
        <v>0</v>
      </c>
      <c r="V80" s="301">
        <v>0</v>
      </c>
      <c r="W80" s="299">
        <v>1</v>
      </c>
      <c r="X80" s="300">
        <v>0</v>
      </c>
      <c r="Y80" s="301">
        <v>1</v>
      </c>
      <c r="Z80" s="299">
        <v>0</v>
      </c>
      <c r="AA80" s="300">
        <v>0</v>
      </c>
      <c r="AB80" s="301">
        <v>0</v>
      </c>
      <c r="AC80" s="299">
        <v>0</v>
      </c>
      <c r="AD80" s="300">
        <v>0</v>
      </c>
      <c r="AE80" s="301">
        <v>0</v>
      </c>
      <c r="AF80" s="311">
        <v>87</v>
      </c>
      <c r="AG80" s="338">
        <v>45</v>
      </c>
      <c r="AH80" s="339">
        <v>42</v>
      </c>
    </row>
    <row r="81" spans="1:34" ht="13.5" customHeight="1" x14ac:dyDescent="0.15">
      <c r="A81" s="324" t="s">
        <v>101</v>
      </c>
      <c r="B81" s="299">
        <v>4</v>
      </c>
      <c r="C81" s="300">
        <v>3</v>
      </c>
      <c r="D81" s="301">
        <v>1</v>
      </c>
      <c r="E81" s="299">
        <v>5</v>
      </c>
      <c r="F81" s="300">
        <v>2</v>
      </c>
      <c r="G81" s="301">
        <v>3</v>
      </c>
      <c r="H81" s="299">
        <v>2</v>
      </c>
      <c r="I81" s="300">
        <v>1</v>
      </c>
      <c r="J81" s="301">
        <v>1</v>
      </c>
      <c r="K81" s="299">
        <v>3</v>
      </c>
      <c r="L81" s="300">
        <v>1</v>
      </c>
      <c r="M81" s="301">
        <v>2</v>
      </c>
      <c r="N81" s="299">
        <v>0</v>
      </c>
      <c r="O81" s="300">
        <v>0</v>
      </c>
      <c r="P81" s="301">
        <v>0</v>
      </c>
      <c r="Q81" s="299">
        <v>2</v>
      </c>
      <c r="R81" s="300">
        <v>0</v>
      </c>
      <c r="S81" s="301">
        <v>2</v>
      </c>
      <c r="T81" s="299">
        <v>1</v>
      </c>
      <c r="U81" s="300">
        <v>1</v>
      </c>
      <c r="V81" s="301">
        <v>0</v>
      </c>
      <c r="W81" s="299">
        <v>1</v>
      </c>
      <c r="X81" s="300">
        <v>1</v>
      </c>
      <c r="Y81" s="301">
        <v>0</v>
      </c>
      <c r="Z81" s="299">
        <v>0</v>
      </c>
      <c r="AA81" s="300">
        <v>0</v>
      </c>
      <c r="AB81" s="301">
        <v>0</v>
      </c>
      <c r="AC81" s="299">
        <v>0</v>
      </c>
      <c r="AD81" s="300">
        <v>0</v>
      </c>
      <c r="AE81" s="301">
        <v>0</v>
      </c>
      <c r="AF81" s="311">
        <v>195</v>
      </c>
      <c r="AG81" s="338">
        <v>123</v>
      </c>
      <c r="AH81" s="339">
        <v>72</v>
      </c>
    </row>
    <row r="82" spans="1:34" ht="13.5" customHeight="1" x14ac:dyDescent="0.15">
      <c r="A82" s="165" t="s">
        <v>102</v>
      </c>
      <c r="B82" s="167">
        <v>18</v>
      </c>
      <c r="C82" s="168">
        <v>12</v>
      </c>
      <c r="D82" s="169">
        <v>6</v>
      </c>
      <c r="E82" s="167">
        <v>16</v>
      </c>
      <c r="F82" s="168">
        <v>9</v>
      </c>
      <c r="G82" s="169">
        <v>7</v>
      </c>
      <c r="H82" s="167">
        <v>18</v>
      </c>
      <c r="I82" s="168">
        <v>12</v>
      </c>
      <c r="J82" s="169">
        <v>6</v>
      </c>
      <c r="K82" s="167">
        <v>21</v>
      </c>
      <c r="L82" s="168">
        <v>11</v>
      </c>
      <c r="M82" s="169">
        <v>10</v>
      </c>
      <c r="N82" s="167">
        <v>7</v>
      </c>
      <c r="O82" s="168">
        <v>3</v>
      </c>
      <c r="P82" s="169">
        <v>4</v>
      </c>
      <c r="Q82" s="167">
        <v>7</v>
      </c>
      <c r="R82" s="168">
        <v>1</v>
      </c>
      <c r="S82" s="169">
        <v>6</v>
      </c>
      <c r="T82" s="167">
        <v>1</v>
      </c>
      <c r="U82" s="168">
        <v>0</v>
      </c>
      <c r="V82" s="169">
        <v>1</v>
      </c>
      <c r="W82" s="167">
        <v>0</v>
      </c>
      <c r="X82" s="168">
        <v>0</v>
      </c>
      <c r="Y82" s="169">
        <v>0</v>
      </c>
      <c r="Z82" s="167">
        <v>0</v>
      </c>
      <c r="AA82" s="168">
        <v>0</v>
      </c>
      <c r="AB82" s="169">
        <v>0</v>
      </c>
      <c r="AC82" s="167">
        <v>0</v>
      </c>
      <c r="AD82" s="168">
        <v>0</v>
      </c>
      <c r="AE82" s="169">
        <v>0</v>
      </c>
      <c r="AF82" s="166">
        <v>552</v>
      </c>
      <c r="AG82" s="340">
        <v>356</v>
      </c>
      <c r="AH82" s="341">
        <v>196</v>
      </c>
    </row>
    <row r="83" spans="1:34" ht="13.5" customHeight="1" x14ac:dyDescent="0.15">
      <c r="A83" s="324" t="s">
        <v>103</v>
      </c>
      <c r="B83" s="299">
        <v>5</v>
      </c>
      <c r="C83" s="300">
        <v>3</v>
      </c>
      <c r="D83" s="301">
        <v>2</v>
      </c>
      <c r="E83" s="299">
        <v>4</v>
      </c>
      <c r="F83" s="300">
        <v>3</v>
      </c>
      <c r="G83" s="301">
        <v>1</v>
      </c>
      <c r="H83" s="299">
        <v>2</v>
      </c>
      <c r="I83" s="300">
        <v>1</v>
      </c>
      <c r="J83" s="301">
        <v>1</v>
      </c>
      <c r="K83" s="299">
        <v>1</v>
      </c>
      <c r="L83" s="300">
        <v>1</v>
      </c>
      <c r="M83" s="301">
        <v>0</v>
      </c>
      <c r="N83" s="299">
        <v>2</v>
      </c>
      <c r="O83" s="300">
        <v>1</v>
      </c>
      <c r="P83" s="301">
        <v>1</v>
      </c>
      <c r="Q83" s="299">
        <v>0</v>
      </c>
      <c r="R83" s="300">
        <v>0</v>
      </c>
      <c r="S83" s="301">
        <v>0</v>
      </c>
      <c r="T83" s="299">
        <v>1</v>
      </c>
      <c r="U83" s="300">
        <v>0</v>
      </c>
      <c r="V83" s="301">
        <v>1</v>
      </c>
      <c r="W83" s="299">
        <v>0</v>
      </c>
      <c r="X83" s="300">
        <v>0</v>
      </c>
      <c r="Y83" s="301">
        <v>0</v>
      </c>
      <c r="Z83" s="299">
        <v>0</v>
      </c>
      <c r="AA83" s="300">
        <v>0</v>
      </c>
      <c r="AB83" s="301">
        <v>0</v>
      </c>
      <c r="AC83" s="299">
        <v>0</v>
      </c>
      <c r="AD83" s="300">
        <v>0</v>
      </c>
      <c r="AE83" s="301">
        <v>0</v>
      </c>
      <c r="AF83" s="311">
        <v>132</v>
      </c>
      <c r="AG83" s="338">
        <v>88</v>
      </c>
      <c r="AH83" s="339">
        <v>44</v>
      </c>
    </row>
    <row r="84" spans="1:34" ht="13.5" customHeight="1" x14ac:dyDescent="0.15">
      <c r="A84" s="324" t="s">
        <v>104</v>
      </c>
      <c r="B84" s="299">
        <v>3</v>
      </c>
      <c r="C84" s="300">
        <v>3</v>
      </c>
      <c r="D84" s="301">
        <v>0</v>
      </c>
      <c r="E84" s="299">
        <v>5</v>
      </c>
      <c r="F84" s="300">
        <v>4</v>
      </c>
      <c r="G84" s="301">
        <v>1</v>
      </c>
      <c r="H84" s="299">
        <v>3</v>
      </c>
      <c r="I84" s="300">
        <v>0</v>
      </c>
      <c r="J84" s="301">
        <v>3</v>
      </c>
      <c r="K84" s="299">
        <v>3</v>
      </c>
      <c r="L84" s="300">
        <v>1</v>
      </c>
      <c r="M84" s="301">
        <v>2</v>
      </c>
      <c r="N84" s="299">
        <v>0</v>
      </c>
      <c r="O84" s="300">
        <v>0</v>
      </c>
      <c r="P84" s="301">
        <v>0</v>
      </c>
      <c r="Q84" s="299">
        <v>0</v>
      </c>
      <c r="R84" s="300">
        <v>0</v>
      </c>
      <c r="S84" s="301">
        <v>0</v>
      </c>
      <c r="T84" s="299">
        <v>1</v>
      </c>
      <c r="U84" s="300">
        <v>0</v>
      </c>
      <c r="V84" s="301">
        <v>1</v>
      </c>
      <c r="W84" s="299">
        <v>0</v>
      </c>
      <c r="X84" s="300">
        <v>0</v>
      </c>
      <c r="Y84" s="301">
        <v>0</v>
      </c>
      <c r="Z84" s="299">
        <v>0</v>
      </c>
      <c r="AA84" s="300">
        <v>0</v>
      </c>
      <c r="AB84" s="301">
        <v>0</v>
      </c>
      <c r="AC84" s="299">
        <v>0</v>
      </c>
      <c r="AD84" s="300">
        <v>0</v>
      </c>
      <c r="AE84" s="301">
        <v>0</v>
      </c>
      <c r="AF84" s="311">
        <v>103</v>
      </c>
      <c r="AG84" s="338">
        <v>59</v>
      </c>
      <c r="AH84" s="339">
        <v>44</v>
      </c>
    </row>
    <row r="85" spans="1:34" ht="13.5" customHeight="1" x14ac:dyDescent="0.15">
      <c r="A85" s="324" t="s">
        <v>105</v>
      </c>
      <c r="B85" s="299">
        <v>6</v>
      </c>
      <c r="C85" s="300">
        <v>4</v>
      </c>
      <c r="D85" s="301">
        <v>2</v>
      </c>
      <c r="E85" s="299">
        <v>5</v>
      </c>
      <c r="F85" s="300">
        <v>4</v>
      </c>
      <c r="G85" s="301">
        <v>1</v>
      </c>
      <c r="H85" s="299">
        <v>7</v>
      </c>
      <c r="I85" s="300">
        <v>4</v>
      </c>
      <c r="J85" s="301">
        <v>3</v>
      </c>
      <c r="K85" s="299">
        <v>3</v>
      </c>
      <c r="L85" s="300">
        <v>1</v>
      </c>
      <c r="M85" s="301">
        <v>2</v>
      </c>
      <c r="N85" s="299">
        <v>1</v>
      </c>
      <c r="O85" s="300">
        <v>0</v>
      </c>
      <c r="P85" s="301">
        <v>1</v>
      </c>
      <c r="Q85" s="299">
        <v>2</v>
      </c>
      <c r="R85" s="300">
        <v>1</v>
      </c>
      <c r="S85" s="301">
        <v>1</v>
      </c>
      <c r="T85" s="299">
        <v>0</v>
      </c>
      <c r="U85" s="300">
        <v>0</v>
      </c>
      <c r="V85" s="301">
        <v>0</v>
      </c>
      <c r="W85" s="299">
        <v>2</v>
      </c>
      <c r="X85" s="300">
        <v>1</v>
      </c>
      <c r="Y85" s="301">
        <v>1</v>
      </c>
      <c r="Z85" s="299">
        <v>0</v>
      </c>
      <c r="AA85" s="300">
        <v>0</v>
      </c>
      <c r="AB85" s="301">
        <v>0</v>
      </c>
      <c r="AC85" s="299">
        <v>0</v>
      </c>
      <c r="AD85" s="300">
        <v>0</v>
      </c>
      <c r="AE85" s="301">
        <v>0</v>
      </c>
      <c r="AF85" s="311">
        <v>280</v>
      </c>
      <c r="AG85" s="338">
        <v>163</v>
      </c>
      <c r="AH85" s="339">
        <v>117</v>
      </c>
    </row>
    <row r="86" spans="1:34" ht="13.5" customHeight="1" x14ac:dyDescent="0.15">
      <c r="A86" s="324" t="s">
        <v>106</v>
      </c>
      <c r="B86" s="299">
        <v>32</v>
      </c>
      <c r="C86" s="300">
        <v>14</v>
      </c>
      <c r="D86" s="301">
        <v>18</v>
      </c>
      <c r="E86" s="299">
        <v>27</v>
      </c>
      <c r="F86" s="300">
        <v>10</v>
      </c>
      <c r="G86" s="301">
        <v>17</v>
      </c>
      <c r="H86" s="299">
        <v>28</v>
      </c>
      <c r="I86" s="300">
        <v>13</v>
      </c>
      <c r="J86" s="301">
        <v>15</v>
      </c>
      <c r="K86" s="299">
        <v>21</v>
      </c>
      <c r="L86" s="300">
        <v>14</v>
      </c>
      <c r="M86" s="301">
        <v>7</v>
      </c>
      <c r="N86" s="299">
        <v>15</v>
      </c>
      <c r="O86" s="300">
        <v>7</v>
      </c>
      <c r="P86" s="301">
        <v>8</v>
      </c>
      <c r="Q86" s="299">
        <v>16</v>
      </c>
      <c r="R86" s="300">
        <v>5</v>
      </c>
      <c r="S86" s="301">
        <v>11</v>
      </c>
      <c r="T86" s="299">
        <v>6</v>
      </c>
      <c r="U86" s="300">
        <v>0</v>
      </c>
      <c r="V86" s="301">
        <v>6</v>
      </c>
      <c r="W86" s="299">
        <v>3</v>
      </c>
      <c r="X86" s="300">
        <v>0</v>
      </c>
      <c r="Y86" s="301">
        <v>3</v>
      </c>
      <c r="Z86" s="299">
        <v>1</v>
      </c>
      <c r="AA86" s="300">
        <v>1</v>
      </c>
      <c r="AB86" s="301">
        <v>0</v>
      </c>
      <c r="AC86" s="299">
        <v>0</v>
      </c>
      <c r="AD86" s="300">
        <v>0</v>
      </c>
      <c r="AE86" s="301">
        <v>0</v>
      </c>
      <c r="AF86" s="311">
        <v>842</v>
      </c>
      <c r="AG86" s="338">
        <v>451</v>
      </c>
      <c r="AH86" s="339">
        <v>391</v>
      </c>
    </row>
    <row r="87" spans="1:34" ht="13.5" customHeight="1" x14ac:dyDescent="0.15">
      <c r="A87" s="324" t="s">
        <v>107</v>
      </c>
      <c r="B87" s="299">
        <v>16</v>
      </c>
      <c r="C87" s="300">
        <v>10</v>
      </c>
      <c r="D87" s="301">
        <v>6</v>
      </c>
      <c r="E87" s="299">
        <v>15</v>
      </c>
      <c r="F87" s="300">
        <v>9</v>
      </c>
      <c r="G87" s="301">
        <v>6</v>
      </c>
      <c r="H87" s="299">
        <v>11</v>
      </c>
      <c r="I87" s="300">
        <v>9</v>
      </c>
      <c r="J87" s="301">
        <v>2</v>
      </c>
      <c r="K87" s="299">
        <v>8</v>
      </c>
      <c r="L87" s="300">
        <v>4</v>
      </c>
      <c r="M87" s="301">
        <v>4</v>
      </c>
      <c r="N87" s="299">
        <v>11</v>
      </c>
      <c r="O87" s="300">
        <v>5</v>
      </c>
      <c r="P87" s="301">
        <v>6</v>
      </c>
      <c r="Q87" s="299">
        <v>5</v>
      </c>
      <c r="R87" s="300">
        <v>5</v>
      </c>
      <c r="S87" s="301">
        <v>0</v>
      </c>
      <c r="T87" s="299">
        <v>3</v>
      </c>
      <c r="U87" s="300">
        <v>1</v>
      </c>
      <c r="V87" s="301">
        <v>2</v>
      </c>
      <c r="W87" s="299">
        <v>3</v>
      </c>
      <c r="X87" s="300">
        <v>1</v>
      </c>
      <c r="Y87" s="301">
        <v>2</v>
      </c>
      <c r="Z87" s="299">
        <v>0</v>
      </c>
      <c r="AA87" s="300">
        <v>0</v>
      </c>
      <c r="AB87" s="301">
        <v>0</v>
      </c>
      <c r="AC87" s="299">
        <v>0</v>
      </c>
      <c r="AD87" s="300">
        <v>0</v>
      </c>
      <c r="AE87" s="301">
        <v>0</v>
      </c>
      <c r="AF87" s="311">
        <v>447</v>
      </c>
      <c r="AG87" s="338">
        <v>264</v>
      </c>
      <c r="AH87" s="339">
        <v>183</v>
      </c>
    </row>
    <row r="88" spans="1:34" ht="13.5" customHeight="1" x14ac:dyDescent="0.15">
      <c r="A88" s="324" t="s">
        <v>108</v>
      </c>
      <c r="B88" s="299">
        <v>3</v>
      </c>
      <c r="C88" s="300">
        <v>1</v>
      </c>
      <c r="D88" s="301">
        <v>2</v>
      </c>
      <c r="E88" s="299">
        <v>5</v>
      </c>
      <c r="F88" s="300">
        <v>4</v>
      </c>
      <c r="G88" s="301">
        <v>1</v>
      </c>
      <c r="H88" s="299">
        <v>3</v>
      </c>
      <c r="I88" s="300">
        <v>2</v>
      </c>
      <c r="J88" s="301">
        <v>1</v>
      </c>
      <c r="K88" s="299">
        <v>0</v>
      </c>
      <c r="L88" s="300">
        <v>0</v>
      </c>
      <c r="M88" s="301">
        <v>0</v>
      </c>
      <c r="N88" s="299">
        <v>1</v>
      </c>
      <c r="O88" s="300">
        <v>0</v>
      </c>
      <c r="P88" s="301">
        <v>1</v>
      </c>
      <c r="Q88" s="299">
        <v>0</v>
      </c>
      <c r="R88" s="300">
        <v>0</v>
      </c>
      <c r="S88" s="301">
        <v>0</v>
      </c>
      <c r="T88" s="299">
        <v>0</v>
      </c>
      <c r="U88" s="300">
        <v>0</v>
      </c>
      <c r="V88" s="301">
        <v>0</v>
      </c>
      <c r="W88" s="299">
        <v>0</v>
      </c>
      <c r="X88" s="300">
        <v>0</v>
      </c>
      <c r="Y88" s="301">
        <v>0</v>
      </c>
      <c r="Z88" s="299">
        <v>0</v>
      </c>
      <c r="AA88" s="300">
        <v>0</v>
      </c>
      <c r="AB88" s="301">
        <v>0</v>
      </c>
      <c r="AC88" s="299">
        <v>0</v>
      </c>
      <c r="AD88" s="300">
        <v>0</v>
      </c>
      <c r="AE88" s="301">
        <v>0</v>
      </c>
      <c r="AF88" s="311">
        <v>96</v>
      </c>
      <c r="AG88" s="338">
        <v>53</v>
      </c>
      <c r="AH88" s="339">
        <v>43</v>
      </c>
    </row>
    <row r="89" spans="1:34" ht="13.5" customHeight="1" x14ac:dyDescent="0.15">
      <c r="A89" s="165" t="s">
        <v>109</v>
      </c>
      <c r="B89" s="167">
        <v>3</v>
      </c>
      <c r="C89" s="168">
        <v>3</v>
      </c>
      <c r="D89" s="169">
        <v>0</v>
      </c>
      <c r="E89" s="167">
        <v>3</v>
      </c>
      <c r="F89" s="168">
        <v>3</v>
      </c>
      <c r="G89" s="169">
        <v>0</v>
      </c>
      <c r="H89" s="167">
        <v>1</v>
      </c>
      <c r="I89" s="168">
        <v>1</v>
      </c>
      <c r="J89" s="169">
        <v>0</v>
      </c>
      <c r="K89" s="167">
        <v>0</v>
      </c>
      <c r="L89" s="168">
        <v>0</v>
      </c>
      <c r="M89" s="169">
        <v>0</v>
      </c>
      <c r="N89" s="167">
        <v>1</v>
      </c>
      <c r="O89" s="168">
        <v>1</v>
      </c>
      <c r="P89" s="169">
        <v>0</v>
      </c>
      <c r="Q89" s="167">
        <v>0</v>
      </c>
      <c r="R89" s="168">
        <v>0</v>
      </c>
      <c r="S89" s="169">
        <v>0</v>
      </c>
      <c r="T89" s="167">
        <v>0</v>
      </c>
      <c r="U89" s="168">
        <v>0</v>
      </c>
      <c r="V89" s="169">
        <v>0</v>
      </c>
      <c r="W89" s="167">
        <v>0</v>
      </c>
      <c r="X89" s="168">
        <v>0</v>
      </c>
      <c r="Y89" s="169">
        <v>0</v>
      </c>
      <c r="Z89" s="167">
        <v>0</v>
      </c>
      <c r="AA89" s="168">
        <v>0</v>
      </c>
      <c r="AB89" s="169">
        <v>0</v>
      </c>
      <c r="AC89" s="167">
        <v>0</v>
      </c>
      <c r="AD89" s="168">
        <v>0</v>
      </c>
      <c r="AE89" s="169">
        <v>0</v>
      </c>
      <c r="AF89" s="166">
        <v>46</v>
      </c>
      <c r="AG89" s="340">
        <v>31</v>
      </c>
      <c r="AH89" s="341">
        <v>15</v>
      </c>
    </row>
    <row r="90" spans="1:34" ht="13.5" customHeight="1" x14ac:dyDescent="0.15">
      <c r="A90" s="324" t="s">
        <v>110</v>
      </c>
      <c r="B90" s="299">
        <v>1</v>
      </c>
      <c r="C90" s="300">
        <v>1</v>
      </c>
      <c r="D90" s="301">
        <v>0</v>
      </c>
      <c r="E90" s="299">
        <v>0</v>
      </c>
      <c r="F90" s="300">
        <v>0</v>
      </c>
      <c r="G90" s="301">
        <v>0</v>
      </c>
      <c r="H90" s="299">
        <v>1</v>
      </c>
      <c r="I90" s="300">
        <v>1</v>
      </c>
      <c r="J90" s="301">
        <v>0</v>
      </c>
      <c r="K90" s="299">
        <v>0</v>
      </c>
      <c r="L90" s="300">
        <v>0</v>
      </c>
      <c r="M90" s="301">
        <v>0</v>
      </c>
      <c r="N90" s="299">
        <v>0</v>
      </c>
      <c r="O90" s="300">
        <v>0</v>
      </c>
      <c r="P90" s="301">
        <v>0</v>
      </c>
      <c r="Q90" s="299">
        <v>1</v>
      </c>
      <c r="R90" s="300">
        <v>0</v>
      </c>
      <c r="S90" s="301">
        <v>1</v>
      </c>
      <c r="T90" s="299">
        <v>0</v>
      </c>
      <c r="U90" s="300">
        <v>0</v>
      </c>
      <c r="V90" s="301">
        <v>0</v>
      </c>
      <c r="W90" s="299">
        <v>0</v>
      </c>
      <c r="X90" s="300">
        <v>0</v>
      </c>
      <c r="Y90" s="301">
        <v>0</v>
      </c>
      <c r="Z90" s="299">
        <v>0</v>
      </c>
      <c r="AA90" s="300">
        <v>0</v>
      </c>
      <c r="AB90" s="301">
        <v>0</v>
      </c>
      <c r="AC90" s="299">
        <v>0</v>
      </c>
      <c r="AD90" s="300">
        <v>0</v>
      </c>
      <c r="AE90" s="301">
        <v>0</v>
      </c>
      <c r="AF90" s="311">
        <v>27</v>
      </c>
      <c r="AG90" s="338">
        <v>14</v>
      </c>
      <c r="AH90" s="339">
        <v>13</v>
      </c>
    </row>
    <row r="91" spans="1:34" ht="13.5" customHeight="1" x14ac:dyDescent="0.15">
      <c r="A91" s="324" t="s">
        <v>111</v>
      </c>
      <c r="B91" s="299">
        <v>1</v>
      </c>
      <c r="C91" s="300">
        <v>1</v>
      </c>
      <c r="D91" s="301">
        <v>0</v>
      </c>
      <c r="E91" s="299">
        <v>5</v>
      </c>
      <c r="F91" s="300">
        <v>4</v>
      </c>
      <c r="G91" s="301">
        <v>1</v>
      </c>
      <c r="H91" s="299">
        <v>0</v>
      </c>
      <c r="I91" s="300">
        <v>0</v>
      </c>
      <c r="J91" s="301">
        <v>0</v>
      </c>
      <c r="K91" s="299">
        <v>0</v>
      </c>
      <c r="L91" s="300">
        <v>0</v>
      </c>
      <c r="M91" s="301">
        <v>0</v>
      </c>
      <c r="N91" s="299">
        <v>2</v>
      </c>
      <c r="O91" s="300">
        <v>1</v>
      </c>
      <c r="P91" s="301">
        <v>1</v>
      </c>
      <c r="Q91" s="299">
        <v>0</v>
      </c>
      <c r="R91" s="300">
        <v>0</v>
      </c>
      <c r="S91" s="301">
        <v>0</v>
      </c>
      <c r="T91" s="299">
        <v>0</v>
      </c>
      <c r="U91" s="300">
        <v>0</v>
      </c>
      <c r="V91" s="301">
        <v>0</v>
      </c>
      <c r="W91" s="299">
        <v>1</v>
      </c>
      <c r="X91" s="300">
        <v>0</v>
      </c>
      <c r="Y91" s="301">
        <v>1</v>
      </c>
      <c r="Z91" s="299">
        <v>0</v>
      </c>
      <c r="AA91" s="300">
        <v>0</v>
      </c>
      <c r="AB91" s="301">
        <v>0</v>
      </c>
      <c r="AC91" s="299">
        <v>0</v>
      </c>
      <c r="AD91" s="300">
        <v>0</v>
      </c>
      <c r="AE91" s="301">
        <v>0</v>
      </c>
      <c r="AF91" s="311">
        <v>60</v>
      </c>
      <c r="AG91" s="338">
        <v>29</v>
      </c>
      <c r="AH91" s="339">
        <v>31</v>
      </c>
    </row>
    <row r="92" spans="1:34" ht="13.5" customHeight="1" x14ac:dyDescent="0.15">
      <c r="A92" s="324" t="s">
        <v>112</v>
      </c>
      <c r="B92" s="299">
        <v>5</v>
      </c>
      <c r="C92" s="300">
        <v>4</v>
      </c>
      <c r="D92" s="301">
        <v>1</v>
      </c>
      <c r="E92" s="299">
        <v>3</v>
      </c>
      <c r="F92" s="300">
        <v>3</v>
      </c>
      <c r="G92" s="301">
        <v>0</v>
      </c>
      <c r="H92" s="299">
        <v>5</v>
      </c>
      <c r="I92" s="300">
        <v>2</v>
      </c>
      <c r="J92" s="301">
        <v>3</v>
      </c>
      <c r="K92" s="299">
        <v>2</v>
      </c>
      <c r="L92" s="300">
        <v>2</v>
      </c>
      <c r="M92" s="301">
        <v>0</v>
      </c>
      <c r="N92" s="299">
        <v>0</v>
      </c>
      <c r="O92" s="300">
        <v>0</v>
      </c>
      <c r="P92" s="301">
        <v>0</v>
      </c>
      <c r="Q92" s="299">
        <v>1</v>
      </c>
      <c r="R92" s="300">
        <v>0</v>
      </c>
      <c r="S92" s="301">
        <v>1</v>
      </c>
      <c r="T92" s="299">
        <v>1</v>
      </c>
      <c r="U92" s="300">
        <v>0</v>
      </c>
      <c r="V92" s="301">
        <v>1</v>
      </c>
      <c r="W92" s="299">
        <v>0</v>
      </c>
      <c r="X92" s="300">
        <v>0</v>
      </c>
      <c r="Y92" s="301">
        <v>0</v>
      </c>
      <c r="Z92" s="299">
        <v>0</v>
      </c>
      <c r="AA92" s="300">
        <v>0</v>
      </c>
      <c r="AB92" s="301">
        <v>0</v>
      </c>
      <c r="AC92" s="299">
        <v>0</v>
      </c>
      <c r="AD92" s="300">
        <v>0</v>
      </c>
      <c r="AE92" s="301">
        <v>0</v>
      </c>
      <c r="AF92" s="311">
        <v>184</v>
      </c>
      <c r="AG92" s="338">
        <v>112</v>
      </c>
      <c r="AH92" s="339">
        <v>72</v>
      </c>
    </row>
    <row r="93" spans="1:34" ht="13.5" customHeight="1" x14ac:dyDescent="0.15">
      <c r="A93" s="324" t="s">
        <v>113</v>
      </c>
      <c r="B93" s="299">
        <v>13</v>
      </c>
      <c r="C93" s="300">
        <v>10</v>
      </c>
      <c r="D93" s="301">
        <v>3</v>
      </c>
      <c r="E93" s="299">
        <v>10</v>
      </c>
      <c r="F93" s="300">
        <v>5</v>
      </c>
      <c r="G93" s="301">
        <v>5</v>
      </c>
      <c r="H93" s="299">
        <v>24</v>
      </c>
      <c r="I93" s="300">
        <v>13</v>
      </c>
      <c r="J93" s="301">
        <v>11</v>
      </c>
      <c r="K93" s="299">
        <v>4</v>
      </c>
      <c r="L93" s="300">
        <v>1</v>
      </c>
      <c r="M93" s="301">
        <v>3</v>
      </c>
      <c r="N93" s="299">
        <v>5</v>
      </c>
      <c r="O93" s="300">
        <v>4</v>
      </c>
      <c r="P93" s="301">
        <v>1</v>
      </c>
      <c r="Q93" s="299">
        <v>0</v>
      </c>
      <c r="R93" s="300">
        <v>0</v>
      </c>
      <c r="S93" s="301">
        <v>0</v>
      </c>
      <c r="T93" s="299">
        <v>2</v>
      </c>
      <c r="U93" s="300">
        <v>1</v>
      </c>
      <c r="V93" s="301">
        <v>1</v>
      </c>
      <c r="W93" s="299">
        <v>0</v>
      </c>
      <c r="X93" s="300">
        <v>0</v>
      </c>
      <c r="Y93" s="301">
        <v>0</v>
      </c>
      <c r="Z93" s="299">
        <v>0</v>
      </c>
      <c r="AA93" s="300">
        <v>0</v>
      </c>
      <c r="AB93" s="301">
        <v>0</v>
      </c>
      <c r="AC93" s="299">
        <v>0</v>
      </c>
      <c r="AD93" s="300">
        <v>0</v>
      </c>
      <c r="AE93" s="301">
        <v>0</v>
      </c>
      <c r="AF93" s="311">
        <v>486</v>
      </c>
      <c r="AG93" s="338">
        <v>291</v>
      </c>
      <c r="AH93" s="339">
        <v>195</v>
      </c>
    </row>
    <row r="94" spans="1:34" ht="13.5" customHeight="1" x14ac:dyDescent="0.15">
      <c r="A94" s="165" t="s">
        <v>114</v>
      </c>
      <c r="B94" s="167">
        <v>10</v>
      </c>
      <c r="C94" s="168">
        <v>6</v>
      </c>
      <c r="D94" s="169">
        <v>4</v>
      </c>
      <c r="E94" s="167">
        <v>8</v>
      </c>
      <c r="F94" s="168">
        <v>3</v>
      </c>
      <c r="G94" s="169">
        <v>5</v>
      </c>
      <c r="H94" s="167">
        <v>8</v>
      </c>
      <c r="I94" s="168">
        <v>6</v>
      </c>
      <c r="J94" s="169">
        <v>2</v>
      </c>
      <c r="K94" s="167">
        <v>5</v>
      </c>
      <c r="L94" s="168">
        <v>3</v>
      </c>
      <c r="M94" s="169">
        <v>2</v>
      </c>
      <c r="N94" s="167">
        <v>2</v>
      </c>
      <c r="O94" s="168">
        <v>1</v>
      </c>
      <c r="P94" s="169">
        <v>1</v>
      </c>
      <c r="Q94" s="167">
        <v>2</v>
      </c>
      <c r="R94" s="168">
        <v>0</v>
      </c>
      <c r="S94" s="169">
        <v>2</v>
      </c>
      <c r="T94" s="167">
        <v>2</v>
      </c>
      <c r="U94" s="168">
        <v>1</v>
      </c>
      <c r="V94" s="169">
        <v>1</v>
      </c>
      <c r="W94" s="167">
        <v>0</v>
      </c>
      <c r="X94" s="168">
        <v>0</v>
      </c>
      <c r="Y94" s="169">
        <v>0</v>
      </c>
      <c r="Z94" s="167">
        <v>2</v>
      </c>
      <c r="AA94" s="168">
        <v>0</v>
      </c>
      <c r="AB94" s="169">
        <v>2</v>
      </c>
      <c r="AC94" s="167">
        <v>0</v>
      </c>
      <c r="AD94" s="168">
        <v>0</v>
      </c>
      <c r="AE94" s="169">
        <v>0</v>
      </c>
      <c r="AF94" s="166">
        <v>388</v>
      </c>
      <c r="AG94" s="340">
        <v>221</v>
      </c>
      <c r="AH94" s="341">
        <v>167</v>
      </c>
    </row>
    <row r="95" spans="1:34" ht="13.5" customHeight="1" x14ac:dyDescent="0.15">
      <c r="A95" s="324" t="s">
        <v>115</v>
      </c>
      <c r="B95" s="299">
        <v>0</v>
      </c>
      <c r="C95" s="300">
        <v>0</v>
      </c>
      <c r="D95" s="301">
        <v>0</v>
      </c>
      <c r="E95" s="299">
        <v>0</v>
      </c>
      <c r="F95" s="300">
        <v>0</v>
      </c>
      <c r="G95" s="301">
        <v>0</v>
      </c>
      <c r="H95" s="299">
        <v>1</v>
      </c>
      <c r="I95" s="300">
        <v>1</v>
      </c>
      <c r="J95" s="301">
        <v>0</v>
      </c>
      <c r="K95" s="299">
        <v>0</v>
      </c>
      <c r="L95" s="300">
        <v>0</v>
      </c>
      <c r="M95" s="301">
        <v>0</v>
      </c>
      <c r="N95" s="299">
        <v>0</v>
      </c>
      <c r="O95" s="300">
        <v>0</v>
      </c>
      <c r="P95" s="301">
        <v>0</v>
      </c>
      <c r="Q95" s="299">
        <v>0</v>
      </c>
      <c r="R95" s="300">
        <v>0</v>
      </c>
      <c r="S95" s="301">
        <v>0</v>
      </c>
      <c r="T95" s="299">
        <v>0</v>
      </c>
      <c r="U95" s="300">
        <v>0</v>
      </c>
      <c r="V95" s="301">
        <v>0</v>
      </c>
      <c r="W95" s="299">
        <v>0</v>
      </c>
      <c r="X95" s="300">
        <v>0</v>
      </c>
      <c r="Y95" s="301">
        <v>0</v>
      </c>
      <c r="Z95" s="299">
        <v>0</v>
      </c>
      <c r="AA95" s="300">
        <v>0</v>
      </c>
      <c r="AB95" s="301">
        <v>0</v>
      </c>
      <c r="AC95" s="299">
        <v>0</v>
      </c>
      <c r="AD95" s="300">
        <v>0</v>
      </c>
      <c r="AE95" s="301">
        <v>0</v>
      </c>
      <c r="AF95" s="311">
        <v>55</v>
      </c>
      <c r="AG95" s="338">
        <v>31</v>
      </c>
      <c r="AH95" s="339">
        <v>24</v>
      </c>
    </row>
    <row r="96" spans="1:34" ht="13.5" customHeight="1" x14ac:dyDescent="0.15">
      <c r="A96" s="324" t="s">
        <v>116</v>
      </c>
      <c r="B96" s="299">
        <v>2</v>
      </c>
      <c r="C96" s="300">
        <v>2</v>
      </c>
      <c r="D96" s="301">
        <v>0</v>
      </c>
      <c r="E96" s="299">
        <v>0</v>
      </c>
      <c r="F96" s="300">
        <v>0</v>
      </c>
      <c r="G96" s="301">
        <v>0</v>
      </c>
      <c r="H96" s="299">
        <v>1</v>
      </c>
      <c r="I96" s="300">
        <v>1</v>
      </c>
      <c r="J96" s="301">
        <v>0</v>
      </c>
      <c r="K96" s="299">
        <v>0</v>
      </c>
      <c r="L96" s="300">
        <v>0</v>
      </c>
      <c r="M96" s="301">
        <v>0</v>
      </c>
      <c r="N96" s="299">
        <v>0</v>
      </c>
      <c r="O96" s="300">
        <v>0</v>
      </c>
      <c r="P96" s="301">
        <v>0</v>
      </c>
      <c r="Q96" s="299">
        <v>0</v>
      </c>
      <c r="R96" s="300">
        <v>0</v>
      </c>
      <c r="S96" s="301">
        <v>0</v>
      </c>
      <c r="T96" s="299">
        <v>0</v>
      </c>
      <c r="U96" s="300">
        <v>0</v>
      </c>
      <c r="V96" s="301">
        <v>0</v>
      </c>
      <c r="W96" s="299">
        <v>0</v>
      </c>
      <c r="X96" s="300">
        <v>0</v>
      </c>
      <c r="Y96" s="301">
        <v>0</v>
      </c>
      <c r="Z96" s="299">
        <v>0</v>
      </c>
      <c r="AA96" s="300">
        <v>0</v>
      </c>
      <c r="AB96" s="301">
        <v>0</v>
      </c>
      <c r="AC96" s="299">
        <v>0</v>
      </c>
      <c r="AD96" s="300">
        <v>0</v>
      </c>
      <c r="AE96" s="301">
        <v>0</v>
      </c>
      <c r="AF96" s="311">
        <v>75</v>
      </c>
      <c r="AG96" s="338">
        <v>44</v>
      </c>
      <c r="AH96" s="339">
        <v>31</v>
      </c>
    </row>
    <row r="97" spans="1:34" ht="13.5" customHeight="1" x14ac:dyDescent="0.15">
      <c r="A97" s="324" t="s">
        <v>117</v>
      </c>
      <c r="B97" s="299">
        <v>8</v>
      </c>
      <c r="C97" s="300">
        <v>3</v>
      </c>
      <c r="D97" s="301">
        <v>5</v>
      </c>
      <c r="E97" s="299">
        <v>4</v>
      </c>
      <c r="F97" s="300">
        <v>3</v>
      </c>
      <c r="G97" s="301">
        <v>1</v>
      </c>
      <c r="H97" s="299">
        <v>1</v>
      </c>
      <c r="I97" s="300">
        <v>0</v>
      </c>
      <c r="J97" s="301">
        <v>1</v>
      </c>
      <c r="K97" s="299">
        <v>5</v>
      </c>
      <c r="L97" s="300">
        <v>1</v>
      </c>
      <c r="M97" s="301">
        <v>4</v>
      </c>
      <c r="N97" s="299">
        <v>1</v>
      </c>
      <c r="O97" s="300">
        <v>0</v>
      </c>
      <c r="P97" s="301">
        <v>1</v>
      </c>
      <c r="Q97" s="299">
        <v>4</v>
      </c>
      <c r="R97" s="300">
        <v>2</v>
      </c>
      <c r="S97" s="301">
        <v>2</v>
      </c>
      <c r="T97" s="299">
        <v>1</v>
      </c>
      <c r="U97" s="300">
        <v>0</v>
      </c>
      <c r="V97" s="301">
        <v>1</v>
      </c>
      <c r="W97" s="299">
        <v>1</v>
      </c>
      <c r="X97" s="300">
        <v>0</v>
      </c>
      <c r="Y97" s="301">
        <v>1</v>
      </c>
      <c r="Z97" s="299">
        <v>1</v>
      </c>
      <c r="AA97" s="300">
        <v>1</v>
      </c>
      <c r="AB97" s="301">
        <v>0</v>
      </c>
      <c r="AC97" s="299">
        <v>0</v>
      </c>
      <c r="AD97" s="300">
        <v>0</v>
      </c>
      <c r="AE97" s="301">
        <v>0</v>
      </c>
      <c r="AF97" s="311">
        <v>221</v>
      </c>
      <c r="AG97" s="338">
        <v>136</v>
      </c>
      <c r="AH97" s="339">
        <v>85</v>
      </c>
    </row>
    <row r="98" spans="1:34" ht="13.5" customHeight="1" x14ac:dyDescent="0.15">
      <c r="A98" s="165" t="s">
        <v>118</v>
      </c>
      <c r="B98" s="167">
        <v>1</v>
      </c>
      <c r="C98" s="168">
        <v>1</v>
      </c>
      <c r="D98" s="169">
        <v>0</v>
      </c>
      <c r="E98" s="167">
        <v>0</v>
      </c>
      <c r="F98" s="168">
        <v>0</v>
      </c>
      <c r="G98" s="169">
        <v>0</v>
      </c>
      <c r="H98" s="167">
        <v>1</v>
      </c>
      <c r="I98" s="168">
        <v>1</v>
      </c>
      <c r="J98" s="169">
        <v>0</v>
      </c>
      <c r="K98" s="167">
        <v>0</v>
      </c>
      <c r="L98" s="168">
        <v>0</v>
      </c>
      <c r="M98" s="169">
        <v>0</v>
      </c>
      <c r="N98" s="167">
        <v>0</v>
      </c>
      <c r="O98" s="168">
        <v>0</v>
      </c>
      <c r="P98" s="169">
        <v>0</v>
      </c>
      <c r="Q98" s="167">
        <v>1</v>
      </c>
      <c r="R98" s="168">
        <v>0</v>
      </c>
      <c r="S98" s="169">
        <v>1</v>
      </c>
      <c r="T98" s="167">
        <v>1</v>
      </c>
      <c r="U98" s="168">
        <v>0</v>
      </c>
      <c r="V98" s="169">
        <v>1</v>
      </c>
      <c r="W98" s="167">
        <v>0</v>
      </c>
      <c r="X98" s="168">
        <v>0</v>
      </c>
      <c r="Y98" s="169">
        <v>0</v>
      </c>
      <c r="Z98" s="167">
        <v>0</v>
      </c>
      <c r="AA98" s="168">
        <v>0</v>
      </c>
      <c r="AB98" s="169">
        <v>0</v>
      </c>
      <c r="AC98" s="167">
        <v>0</v>
      </c>
      <c r="AD98" s="168">
        <v>0</v>
      </c>
      <c r="AE98" s="169">
        <v>0</v>
      </c>
      <c r="AF98" s="166">
        <v>63</v>
      </c>
      <c r="AG98" s="340">
        <v>39</v>
      </c>
      <c r="AH98" s="341">
        <v>24</v>
      </c>
    </row>
    <row r="99" spans="1:34" ht="13.5" customHeight="1" x14ac:dyDescent="0.15">
      <c r="A99" s="324" t="s">
        <v>119</v>
      </c>
      <c r="B99" s="299">
        <v>152</v>
      </c>
      <c r="C99" s="300">
        <v>82</v>
      </c>
      <c r="D99" s="301">
        <v>70</v>
      </c>
      <c r="E99" s="299">
        <v>153</v>
      </c>
      <c r="F99" s="300">
        <v>90</v>
      </c>
      <c r="G99" s="301">
        <v>63</v>
      </c>
      <c r="H99" s="299">
        <v>109</v>
      </c>
      <c r="I99" s="300">
        <v>68</v>
      </c>
      <c r="J99" s="301">
        <v>41</v>
      </c>
      <c r="K99" s="299">
        <v>81</v>
      </c>
      <c r="L99" s="300">
        <v>44</v>
      </c>
      <c r="M99" s="301">
        <v>37</v>
      </c>
      <c r="N99" s="299">
        <v>41</v>
      </c>
      <c r="O99" s="300">
        <v>19</v>
      </c>
      <c r="P99" s="301">
        <v>22</v>
      </c>
      <c r="Q99" s="299">
        <v>39</v>
      </c>
      <c r="R99" s="300">
        <v>18</v>
      </c>
      <c r="S99" s="301">
        <v>21</v>
      </c>
      <c r="T99" s="299">
        <v>28</v>
      </c>
      <c r="U99" s="300">
        <v>7</v>
      </c>
      <c r="V99" s="301">
        <v>21</v>
      </c>
      <c r="W99" s="299">
        <v>25</v>
      </c>
      <c r="X99" s="300">
        <v>6</v>
      </c>
      <c r="Y99" s="301">
        <v>19</v>
      </c>
      <c r="Z99" s="299">
        <v>5</v>
      </c>
      <c r="AA99" s="300">
        <v>1</v>
      </c>
      <c r="AB99" s="301">
        <v>4</v>
      </c>
      <c r="AC99" s="299">
        <v>0</v>
      </c>
      <c r="AD99" s="300">
        <v>0</v>
      </c>
      <c r="AE99" s="301">
        <v>0</v>
      </c>
      <c r="AF99" s="311">
        <v>5602</v>
      </c>
      <c r="AG99" s="338">
        <v>3153</v>
      </c>
      <c r="AH99" s="339">
        <v>2449</v>
      </c>
    </row>
    <row r="100" spans="1:34" ht="13.5" customHeight="1" x14ac:dyDescent="0.15">
      <c r="A100" s="324" t="s">
        <v>120</v>
      </c>
      <c r="B100" s="299">
        <v>12</v>
      </c>
      <c r="C100" s="300">
        <v>6</v>
      </c>
      <c r="D100" s="301">
        <v>6</v>
      </c>
      <c r="E100" s="299">
        <v>17</v>
      </c>
      <c r="F100" s="300">
        <v>11</v>
      </c>
      <c r="G100" s="301">
        <v>6</v>
      </c>
      <c r="H100" s="299">
        <v>3</v>
      </c>
      <c r="I100" s="300">
        <v>3</v>
      </c>
      <c r="J100" s="301">
        <v>0</v>
      </c>
      <c r="K100" s="299">
        <v>2</v>
      </c>
      <c r="L100" s="300">
        <v>0</v>
      </c>
      <c r="M100" s="301">
        <v>2</v>
      </c>
      <c r="N100" s="299">
        <v>1</v>
      </c>
      <c r="O100" s="300">
        <v>0</v>
      </c>
      <c r="P100" s="301">
        <v>1</v>
      </c>
      <c r="Q100" s="299">
        <v>2</v>
      </c>
      <c r="R100" s="300">
        <v>1</v>
      </c>
      <c r="S100" s="301">
        <v>1</v>
      </c>
      <c r="T100" s="299">
        <v>4</v>
      </c>
      <c r="U100" s="300">
        <v>0</v>
      </c>
      <c r="V100" s="301">
        <v>4</v>
      </c>
      <c r="W100" s="299">
        <v>0</v>
      </c>
      <c r="X100" s="300">
        <v>0</v>
      </c>
      <c r="Y100" s="301">
        <v>0</v>
      </c>
      <c r="Z100" s="299">
        <v>0</v>
      </c>
      <c r="AA100" s="300">
        <v>0</v>
      </c>
      <c r="AB100" s="301">
        <v>0</v>
      </c>
      <c r="AC100" s="299">
        <v>0</v>
      </c>
      <c r="AD100" s="300">
        <v>0</v>
      </c>
      <c r="AE100" s="301">
        <v>0</v>
      </c>
      <c r="AF100" s="311">
        <v>454</v>
      </c>
      <c r="AG100" s="338">
        <v>262</v>
      </c>
      <c r="AH100" s="339">
        <v>192</v>
      </c>
    </row>
    <row r="101" spans="1:34" ht="13.5" customHeight="1" x14ac:dyDescent="0.15">
      <c r="A101" s="324" t="s">
        <v>121</v>
      </c>
      <c r="B101" s="299">
        <v>15</v>
      </c>
      <c r="C101" s="300">
        <v>9</v>
      </c>
      <c r="D101" s="301">
        <v>6</v>
      </c>
      <c r="E101" s="299">
        <v>10</v>
      </c>
      <c r="F101" s="300">
        <v>4</v>
      </c>
      <c r="G101" s="301">
        <v>6</v>
      </c>
      <c r="H101" s="299">
        <v>3</v>
      </c>
      <c r="I101" s="300">
        <v>1</v>
      </c>
      <c r="J101" s="301">
        <v>2</v>
      </c>
      <c r="K101" s="299">
        <v>3</v>
      </c>
      <c r="L101" s="300">
        <v>1</v>
      </c>
      <c r="M101" s="301">
        <v>2</v>
      </c>
      <c r="N101" s="299">
        <v>5</v>
      </c>
      <c r="O101" s="300">
        <v>3</v>
      </c>
      <c r="P101" s="301">
        <v>2</v>
      </c>
      <c r="Q101" s="299">
        <v>3</v>
      </c>
      <c r="R101" s="300">
        <v>0</v>
      </c>
      <c r="S101" s="301">
        <v>3</v>
      </c>
      <c r="T101" s="299">
        <v>4</v>
      </c>
      <c r="U101" s="300">
        <v>0</v>
      </c>
      <c r="V101" s="301">
        <v>4</v>
      </c>
      <c r="W101" s="299">
        <v>1</v>
      </c>
      <c r="X101" s="300">
        <v>1</v>
      </c>
      <c r="Y101" s="301">
        <v>0</v>
      </c>
      <c r="Z101" s="299">
        <v>1</v>
      </c>
      <c r="AA101" s="300">
        <v>0</v>
      </c>
      <c r="AB101" s="301">
        <v>1</v>
      </c>
      <c r="AC101" s="299">
        <v>0</v>
      </c>
      <c r="AD101" s="300">
        <v>0</v>
      </c>
      <c r="AE101" s="301">
        <v>0</v>
      </c>
      <c r="AF101" s="311">
        <v>752</v>
      </c>
      <c r="AG101" s="338">
        <v>464</v>
      </c>
      <c r="AH101" s="339">
        <v>288</v>
      </c>
    </row>
    <row r="102" spans="1:34" ht="13.5" customHeight="1" x14ac:dyDescent="0.15">
      <c r="A102" s="324" t="s">
        <v>122</v>
      </c>
      <c r="B102" s="299">
        <v>48</v>
      </c>
      <c r="C102" s="300">
        <v>29</v>
      </c>
      <c r="D102" s="301">
        <v>19</v>
      </c>
      <c r="E102" s="299">
        <v>31</v>
      </c>
      <c r="F102" s="300">
        <v>19</v>
      </c>
      <c r="G102" s="301">
        <v>12</v>
      </c>
      <c r="H102" s="299">
        <v>11</v>
      </c>
      <c r="I102" s="300">
        <v>7</v>
      </c>
      <c r="J102" s="301">
        <v>4</v>
      </c>
      <c r="K102" s="299">
        <v>7</v>
      </c>
      <c r="L102" s="300">
        <v>6</v>
      </c>
      <c r="M102" s="301">
        <v>1</v>
      </c>
      <c r="N102" s="299">
        <v>8</v>
      </c>
      <c r="O102" s="300">
        <v>3</v>
      </c>
      <c r="P102" s="301">
        <v>5</v>
      </c>
      <c r="Q102" s="299">
        <v>5</v>
      </c>
      <c r="R102" s="300">
        <v>2</v>
      </c>
      <c r="S102" s="301">
        <v>3</v>
      </c>
      <c r="T102" s="299">
        <v>9</v>
      </c>
      <c r="U102" s="300">
        <v>3</v>
      </c>
      <c r="V102" s="301">
        <v>6</v>
      </c>
      <c r="W102" s="299">
        <v>8</v>
      </c>
      <c r="X102" s="300">
        <v>2</v>
      </c>
      <c r="Y102" s="301">
        <v>6</v>
      </c>
      <c r="Z102" s="299">
        <v>0</v>
      </c>
      <c r="AA102" s="300">
        <v>0</v>
      </c>
      <c r="AB102" s="301">
        <v>0</v>
      </c>
      <c r="AC102" s="299">
        <v>0</v>
      </c>
      <c r="AD102" s="300">
        <v>0</v>
      </c>
      <c r="AE102" s="301">
        <v>0</v>
      </c>
      <c r="AF102" s="311">
        <v>1353</v>
      </c>
      <c r="AG102" s="338">
        <v>785</v>
      </c>
      <c r="AH102" s="339">
        <v>568</v>
      </c>
    </row>
    <row r="103" spans="1:34" ht="13.5" customHeight="1" x14ac:dyDescent="0.15">
      <c r="A103" s="324" t="s">
        <v>123</v>
      </c>
      <c r="B103" s="299">
        <v>20</v>
      </c>
      <c r="C103" s="300">
        <v>13</v>
      </c>
      <c r="D103" s="301">
        <v>7</v>
      </c>
      <c r="E103" s="299">
        <v>16</v>
      </c>
      <c r="F103" s="300">
        <v>10</v>
      </c>
      <c r="G103" s="301">
        <v>6</v>
      </c>
      <c r="H103" s="299">
        <v>9</v>
      </c>
      <c r="I103" s="300">
        <v>5</v>
      </c>
      <c r="J103" s="301">
        <v>4</v>
      </c>
      <c r="K103" s="299">
        <v>9</v>
      </c>
      <c r="L103" s="300">
        <v>2</v>
      </c>
      <c r="M103" s="301">
        <v>7</v>
      </c>
      <c r="N103" s="299">
        <v>7</v>
      </c>
      <c r="O103" s="300">
        <v>2</v>
      </c>
      <c r="P103" s="301">
        <v>5</v>
      </c>
      <c r="Q103" s="299">
        <v>5</v>
      </c>
      <c r="R103" s="300">
        <v>1</v>
      </c>
      <c r="S103" s="301">
        <v>4</v>
      </c>
      <c r="T103" s="299">
        <v>6</v>
      </c>
      <c r="U103" s="300">
        <v>0</v>
      </c>
      <c r="V103" s="301">
        <v>6</v>
      </c>
      <c r="W103" s="299">
        <v>3</v>
      </c>
      <c r="X103" s="300">
        <v>0</v>
      </c>
      <c r="Y103" s="301">
        <v>3</v>
      </c>
      <c r="Z103" s="299">
        <v>1</v>
      </c>
      <c r="AA103" s="300">
        <v>0</v>
      </c>
      <c r="AB103" s="301">
        <v>1</v>
      </c>
      <c r="AC103" s="299">
        <v>0</v>
      </c>
      <c r="AD103" s="300">
        <v>0</v>
      </c>
      <c r="AE103" s="301">
        <v>0</v>
      </c>
      <c r="AF103" s="311">
        <v>905</v>
      </c>
      <c r="AG103" s="338">
        <v>513</v>
      </c>
      <c r="AH103" s="339">
        <v>392</v>
      </c>
    </row>
    <row r="104" spans="1:34" ht="13.5" customHeight="1" x14ac:dyDescent="0.15">
      <c r="A104" s="324" t="s">
        <v>124</v>
      </c>
      <c r="B104" s="299">
        <v>26</v>
      </c>
      <c r="C104" s="300">
        <v>17</v>
      </c>
      <c r="D104" s="301">
        <v>9</v>
      </c>
      <c r="E104" s="299">
        <v>9</v>
      </c>
      <c r="F104" s="300">
        <v>6</v>
      </c>
      <c r="G104" s="301">
        <v>3</v>
      </c>
      <c r="H104" s="299">
        <v>5</v>
      </c>
      <c r="I104" s="300">
        <v>1</v>
      </c>
      <c r="J104" s="301">
        <v>4</v>
      </c>
      <c r="K104" s="299">
        <v>2</v>
      </c>
      <c r="L104" s="300">
        <v>1</v>
      </c>
      <c r="M104" s="301">
        <v>1</v>
      </c>
      <c r="N104" s="299">
        <v>0</v>
      </c>
      <c r="O104" s="300">
        <v>0</v>
      </c>
      <c r="P104" s="301">
        <v>0</v>
      </c>
      <c r="Q104" s="299">
        <v>4</v>
      </c>
      <c r="R104" s="300">
        <v>2</v>
      </c>
      <c r="S104" s="301">
        <v>2</v>
      </c>
      <c r="T104" s="299">
        <v>5</v>
      </c>
      <c r="U104" s="300">
        <v>0</v>
      </c>
      <c r="V104" s="301">
        <v>5</v>
      </c>
      <c r="W104" s="299">
        <v>1</v>
      </c>
      <c r="X104" s="300">
        <v>1</v>
      </c>
      <c r="Y104" s="301">
        <v>0</v>
      </c>
      <c r="Z104" s="299">
        <v>1</v>
      </c>
      <c r="AA104" s="300">
        <v>0</v>
      </c>
      <c r="AB104" s="301">
        <v>1</v>
      </c>
      <c r="AC104" s="299">
        <v>0</v>
      </c>
      <c r="AD104" s="300">
        <v>0</v>
      </c>
      <c r="AE104" s="301">
        <v>0</v>
      </c>
      <c r="AF104" s="311">
        <v>609</v>
      </c>
      <c r="AG104" s="338">
        <v>363</v>
      </c>
      <c r="AH104" s="339">
        <v>246</v>
      </c>
    </row>
    <row r="105" spans="1:34" ht="13.5" customHeight="1" x14ac:dyDescent="0.15">
      <c r="A105" s="324" t="s">
        <v>125</v>
      </c>
      <c r="B105" s="299">
        <v>7</v>
      </c>
      <c r="C105" s="300">
        <v>4</v>
      </c>
      <c r="D105" s="301">
        <v>3</v>
      </c>
      <c r="E105" s="299">
        <v>9</v>
      </c>
      <c r="F105" s="300">
        <v>7</v>
      </c>
      <c r="G105" s="301">
        <v>2</v>
      </c>
      <c r="H105" s="299">
        <v>4</v>
      </c>
      <c r="I105" s="300">
        <v>4</v>
      </c>
      <c r="J105" s="301">
        <v>0</v>
      </c>
      <c r="K105" s="299">
        <v>1</v>
      </c>
      <c r="L105" s="300">
        <v>0</v>
      </c>
      <c r="M105" s="301">
        <v>1</v>
      </c>
      <c r="N105" s="299">
        <v>1</v>
      </c>
      <c r="O105" s="300">
        <v>1</v>
      </c>
      <c r="P105" s="301">
        <v>0</v>
      </c>
      <c r="Q105" s="299">
        <v>0</v>
      </c>
      <c r="R105" s="300">
        <v>0</v>
      </c>
      <c r="S105" s="301">
        <v>0</v>
      </c>
      <c r="T105" s="299">
        <v>2</v>
      </c>
      <c r="U105" s="300">
        <v>0</v>
      </c>
      <c r="V105" s="301">
        <v>2</v>
      </c>
      <c r="W105" s="299">
        <v>0</v>
      </c>
      <c r="X105" s="300">
        <v>0</v>
      </c>
      <c r="Y105" s="301">
        <v>0</v>
      </c>
      <c r="Z105" s="299">
        <v>0</v>
      </c>
      <c r="AA105" s="300">
        <v>0</v>
      </c>
      <c r="AB105" s="301">
        <v>0</v>
      </c>
      <c r="AC105" s="299">
        <v>0</v>
      </c>
      <c r="AD105" s="300">
        <v>0</v>
      </c>
      <c r="AE105" s="301">
        <v>0</v>
      </c>
      <c r="AF105" s="311">
        <v>329</v>
      </c>
      <c r="AG105" s="338">
        <v>195</v>
      </c>
      <c r="AH105" s="339">
        <v>134</v>
      </c>
    </row>
    <row r="106" spans="1:34" ht="13.5" customHeight="1" x14ac:dyDescent="0.15">
      <c r="A106" s="121" t="s">
        <v>59</v>
      </c>
      <c r="B106" s="123">
        <v>21</v>
      </c>
      <c r="C106" s="124">
        <v>15</v>
      </c>
      <c r="D106" s="125">
        <v>6</v>
      </c>
      <c r="E106" s="123">
        <v>15</v>
      </c>
      <c r="F106" s="124">
        <v>8</v>
      </c>
      <c r="G106" s="125">
        <v>7</v>
      </c>
      <c r="H106" s="123">
        <v>4</v>
      </c>
      <c r="I106" s="124">
        <v>2</v>
      </c>
      <c r="J106" s="125">
        <v>2</v>
      </c>
      <c r="K106" s="123">
        <v>8</v>
      </c>
      <c r="L106" s="124">
        <v>6</v>
      </c>
      <c r="M106" s="125">
        <v>2</v>
      </c>
      <c r="N106" s="123">
        <v>2</v>
      </c>
      <c r="O106" s="124">
        <v>2</v>
      </c>
      <c r="P106" s="125">
        <v>0</v>
      </c>
      <c r="Q106" s="123">
        <v>1</v>
      </c>
      <c r="R106" s="124">
        <v>0</v>
      </c>
      <c r="S106" s="125">
        <v>1</v>
      </c>
      <c r="T106" s="123">
        <v>0</v>
      </c>
      <c r="U106" s="124">
        <v>0</v>
      </c>
      <c r="V106" s="125">
        <v>0</v>
      </c>
      <c r="W106" s="123">
        <v>0</v>
      </c>
      <c r="X106" s="124">
        <v>0</v>
      </c>
      <c r="Y106" s="125">
        <v>0</v>
      </c>
      <c r="Z106" s="123">
        <v>0</v>
      </c>
      <c r="AA106" s="124">
        <v>0</v>
      </c>
      <c r="AB106" s="125">
        <v>0</v>
      </c>
      <c r="AC106" s="123">
        <v>0</v>
      </c>
      <c r="AD106" s="124">
        <v>0</v>
      </c>
      <c r="AE106" s="125">
        <v>0</v>
      </c>
      <c r="AF106" s="122">
        <v>1646</v>
      </c>
      <c r="AG106" s="342">
        <v>865</v>
      </c>
      <c r="AH106" s="343">
        <v>781</v>
      </c>
    </row>
    <row r="107" spans="1:34" ht="13.5" customHeight="1" x14ac:dyDescent="0.15">
      <c r="A107" s="121" t="s">
        <v>44</v>
      </c>
      <c r="B107" s="123">
        <v>4</v>
      </c>
      <c r="C107" s="124">
        <v>4</v>
      </c>
      <c r="D107" s="125">
        <v>0</v>
      </c>
      <c r="E107" s="123">
        <v>3</v>
      </c>
      <c r="F107" s="124">
        <v>3</v>
      </c>
      <c r="G107" s="125">
        <v>0</v>
      </c>
      <c r="H107" s="123">
        <v>10</v>
      </c>
      <c r="I107" s="124">
        <v>8</v>
      </c>
      <c r="J107" s="125">
        <v>2</v>
      </c>
      <c r="K107" s="123">
        <v>9</v>
      </c>
      <c r="L107" s="124">
        <v>3</v>
      </c>
      <c r="M107" s="125">
        <v>6</v>
      </c>
      <c r="N107" s="123">
        <v>3</v>
      </c>
      <c r="O107" s="124">
        <v>3</v>
      </c>
      <c r="P107" s="125">
        <v>0</v>
      </c>
      <c r="Q107" s="123">
        <v>0</v>
      </c>
      <c r="R107" s="124">
        <v>0</v>
      </c>
      <c r="S107" s="125">
        <v>0</v>
      </c>
      <c r="T107" s="123">
        <v>0</v>
      </c>
      <c r="U107" s="124">
        <v>0</v>
      </c>
      <c r="V107" s="125">
        <v>0</v>
      </c>
      <c r="W107" s="123">
        <v>0</v>
      </c>
      <c r="X107" s="124">
        <v>0</v>
      </c>
      <c r="Y107" s="125">
        <v>0</v>
      </c>
      <c r="Z107" s="123">
        <v>1</v>
      </c>
      <c r="AA107" s="124">
        <v>0</v>
      </c>
      <c r="AB107" s="125">
        <v>1</v>
      </c>
      <c r="AC107" s="123">
        <v>0</v>
      </c>
      <c r="AD107" s="124">
        <v>0</v>
      </c>
      <c r="AE107" s="125">
        <v>0</v>
      </c>
      <c r="AF107" s="122">
        <v>429</v>
      </c>
      <c r="AG107" s="342">
        <v>195</v>
      </c>
      <c r="AH107" s="343">
        <v>234</v>
      </c>
    </row>
  </sheetData>
  <mergeCells count="26">
    <mergeCell ref="A1:J1"/>
    <mergeCell ref="Z2:AH2"/>
    <mergeCell ref="B3:D3"/>
    <mergeCell ref="E3:G3"/>
    <mergeCell ref="H3:J3"/>
    <mergeCell ref="K3:M3"/>
    <mergeCell ref="N3:P3"/>
    <mergeCell ref="Q3:S3"/>
    <mergeCell ref="T3:V3"/>
    <mergeCell ref="W3:Y3"/>
    <mergeCell ref="AF57:AH57"/>
    <mergeCell ref="Z3:AB3"/>
    <mergeCell ref="AC3:AE3"/>
    <mergeCell ref="AF3:AH3"/>
    <mergeCell ref="A55:J55"/>
    <mergeCell ref="Z56:AH56"/>
    <mergeCell ref="B57:D57"/>
    <mergeCell ref="E57:G57"/>
    <mergeCell ref="H57:J57"/>
    <mergeCell ref="K57:M57"/>
    <mergeCell ref="N57:P57"/>
    <mergeCell ref="Q57:S57"/>
    <mergeCell ref="T57:V57"/>
    <mergeCell ref="W57:Y57"/>
    <mergeCell ref="Z57:AB57"/>
    <mergeCell ref="AC57:AE57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70" orientation="landscape" horizontalDpi="300" verticalDpi="300" r:id="rId1"/>
  <headerFooter alignWithMargins="0"/>
  <rowBreaks count="1" manualBreakCount="1">
    <brk id="54" max="3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zoomScaleNormal="100" zoomScaleSheetLayoutView="100" workbookViewId="0">
      <selection activeCell="U11" sqref="U11"/>
    </sheetView>
  </sheetViews>
  <sheetFormatPr defaultColWidth="9.140625" defaultRowHeight="12.75" customHeight="1" x14ac:dyDescent="0.15"/>
  <cols>
    <col min="1" max="1" width="9.140625" style="483"/>
    <col min="2" max="76" width="5.7109375" style="483" customWidth="1"/>
    <col min="77" max="16384" width="9.140625" style="483"/>
  </cols>
  <sheetData>
    <row r="1" spans="1:34" ht="12.75" customHeight="1" x14ac:dyDescent="0.15">
      <c r="A1" s="527" t="s">
        <v>219</v>
      </c>
      <c r="B1" s="527"/>
      <c r="C1" s="527"/>
      <c r="D1" s="527"/>
      <c r="E1" s="527"/>
      <c r="F1" s="527"/>
      <c r="G1" s="527"/>
      <c r="H1" s="527"/>
      <c r="I1" s="527"/>
    </row>
    <row r="2" spans="1:34" ht="12.75" customHeight="1" thickBot="1" x14ac:dyDescent="0.2">
      <c r="Z2" s="557" t="s">
        <v>32</v>
      </c>
      <c r="AA2" s="557"/>
      <c r="AB2" s="557"/>
      <c r="AC2" s="557"/>
      <c r="AD2" s="557"/>
      <c r="AE2" s="557"/>
      <c r="AF2" s="557"/>
      <c r="AG2" s="557"/>
      <c r="AH2" s="557"/>
    </row>
    <row r="3" spans="1:34" s="3" customFormat="1" ht="12.75" customHeight="1" x14ac:dyDescent="0.15">
      <c r="A3" s="119"/>
      <c r="B3" s="565" t="s">
        <v>194</v>
      </c>
      <c r="C3" s="566"/>
      <c r="D3" s="567"/>
      <c r="E3" s="565" t="s">
        <v>195</v>
      </c>
      <c r="F3" s="566"/>
      <c r="G3" s="567"/>
      <c r="H3" s="565" t="s">
        <v>196</v>
      </c>
      <c r="I3" s="566"/>
      <c r="J3" s="567"/>
      <c r="K3" s="565" t="s">
        <v>197</v>
      </c>
      <c r="L3" s="566"/>
      <c r="M3" s="567"/>
      <c r="N3" s="565" t="s">
        <v>198</v>
      </c>
      <c r="O3" s="566"/>
      <c r="P3" s="567"/>
      <c r="Q3" s="565" t="s">
        <v>199</v>
      </c>
      <c r="R3" s="566"/>
      <c r="S3" s="567"/>
      <c r="T3" s="565" t="s">
        <v>200</v>
      </c>
      <c r="U3" s="566"/>
      <c r="V3" s="567"/>
      <c r="W3" s="565" t="s">
        <v>201</v>
      </c>
      <c r="X3" s="566"/>
      <c r="Y3" s="567"/>
      <c r="Z3" s="565" t="s">
        <v>203</v>
      </c>
      <c r="AA3" s="566"/>
      <c r="AB3" s="567"/>
      <c r="AC3" s="565" t="s">
        <v>204</v>
      </c>
      <c r="AD3" s="566"/>
      <c r="AE3" s="567"/>
      <c r="AF3" s="565" t="s">
        <v>205</v>
      </c>
      <c r="AG3" s="566"/>
      <c r="AH3" s="567"/>
    </row>
    <row r="4" spans="1:34" s="164" customFormat="1" ht="12.75" customHeight="1" x14ac:dyDescent="0.15">
      <c r="A4" s="344"/>
      <c r="B4" s="317" t="s">
        <v>34</v>
      </c>
      <c r="C4" s="318" t="s">
        <v>35</v>
      </c>
      <c r="D4" s="319" t="s">
        <v>36</v>
      </c>
      <c r="E4" s="317" t="s">
        <v>34</v>
      </c>
      <c r="F4" s="318" t="s">
        <v>35</v>
      </c>
      <c r="G4" s="319" t="s">
        <v>36</v>
      </c>
      <c r="H4" s="317" t="s">
        <v>34</v>
      </c>
      <c r="I4" s="318" t="s">
        <v>35</v>
      </c>
      <c r="J4" s="319" t="s">
        <v>36</v>
      </c>
      <c r="K4" s="317" t="s">
        <v>34</v>
      </c>
      <c r="L4" s="318" t="s">
        <v>35</v>
      </c>
      <c r="M4" s="319" t="s">
        <v>36</v>
      </c>
      <c r="N4" s="317" t="s">
        <v>34</v>
      </c>
      <c r="O4" s="318" t="s">
        <v>35</v>
      </c>
      <c r="P4" s="319" t="s">
        <v>36</v>
      </c>
      <c r="Q4" s="317" t="s">
        <v>34</v>
      </c>
      <c r="R4" s="318" t="s">
        <v>35</v>
      </c>
      <c r="S4" s="319" t="s">
        <v>36</v>
      </c>
      <c r="T4" s="317" t="s">
        <v>34</v>
      </c>
      <c r="U4" s="318" t="s">
        <v>35</v>
      </c>
      <c r="V4" s="319" t="s">
        <v>36</v>
      </c>
      <c r="W4" s="317" t="s">
        <v>34</v>
      </c>
      <c r="X4" s="318" t="s">
        <v>35</v>
      </c>
      <c r="Y4" s="319" t="s">
        <v>36</v>
      </c>
      <c r="Z4" s="317" t="s">
        <v>34</v>
      </c>
      <c r="AA4" s="318" t="s">
        <v>35</v>
      </c>
      <c r="AB4" s="319" t="s">
        <v>36</v>
      </c>
      <c r="AC4" s="317" t="s">
        <v>34</v>
      </c>
      <c r="AD4" s="318" t="s">
        <v>35</v>
      </c>
      <c r="AE4" s="319" t="s">
        <v>36</v>
      </c>
      <c r="AF4" s="317" t="s">
        <v>34</v>
      </c>
      <c r="AG4" s="318" t="s">
        <v>35</v>
      </c>
      <c r="AH4" s="319" t="s">
        <v>36</v>
      </c>
    </row>
    <row r="5" spans="1:34" s="3" customFormat="1" ht="12.75" customHeight="1" thickBot="1" x14ac:dyDescent="0.2">
      <c r="A5" s="320" t="s">
        <v>80</v>
      </c>
      <c r="B5" s="321">
        <v>1038</v>
      </c>
      <c r="C5" s="322">
        <v>530</v>
      </c>
      <c r="D5" s="323">
        <v>508</v>
      </c>
      <c r="E5" s="321">
        <v>643</v>
      </c>
      <c r="F5" s="322">
        <v>336</v>
      </c>
      <c r="G5" s="323">
        <v>307</v>
      </c>
      <c r="H5" s="321">
        <v>348</v>
      </c>
      <c r="I5" s="322">
        <v>169</v>
      </c>
      <c r="J5" s="323">
        <v>179</v>
      </c>
      <c r="K5" s="321">
        <v>2020</v>
      </c>
      <c r="L5" s="322">
        <v>1204</v>
      </c>
      <c r="M5" s="323">
        <v>816</v>
      </c>
      <c r="N5" s="321">
        <v>6716</v>
      </c>
      <c r="O5" s="322">
        <v>3513</v>
      </c>
      <c r="P5" s="323">
        <v>3203</v>
      </c>
      <c r="Q5" s="321">
        <v>3867</v>
      </c>
      <c r="R5" s="322">
        <v>2151</v>
      </c>
      <c r="S5" s="323">
        <v>1716</v>
      </c>
      <c r="T5" s="321">
        <v>2326</v>
      </c>
      <c r="U5" s="322">
        <v>1319</v>
      </c>
      <c r="V5" s="323">
        <v>1007</v>
      </c>
      <c r="W5" s="321">
        <v>1620</v>
      </c>
      <c r="X5" s="322">
        <v>899</v>
      </c>
      <c r="Y5" s="323">
        <v>721</v>
      </c>
      <c r="Z5" s="321">
        <v>1088</v>
      </c>
      <c r="AA5" s="322">
        <v>615</v>
      </c>
      <c r="AB5" s="323">
        <v>473</v>
      </c>
      <c r="AC5" s="321">
        <v>1020</v>
      </c>
      <c r="AD5" s="322">
        <v>597</v>
      </c>
      <c r="AE5" s="323">
        <v>423</v>
      </c>
      <c r="AF5" s="321">
        <v>705</v>
      </c>
      <c r="AG5" s="322">
        <v>457</v>
      </c>
      <c r="AH5" s="323">
        <v>248</v>
      </c>
    </row>
    <row r="6" spans="1:34" s="3" customFormat="1" ht="12.75" customHeight="1" thickTop="1" x14ac:dyDescent="0.15">
      <c r="A6" s="324" t="s">
        <v>51</v>
      </c>
      <c r="B6" s="299">
        <v>13</v>
      </c>
      <c r="C6" s="300">
        <v>6</v>
      </c>
      <c r="D6" s="301">
        <v>7</v>
      </c>
      <c r="E6" s="299">
        <v>8</v>
      </c>
      <c r="F6" s="300">
        <v>6</v>
      </c>
      <c r="G6" s="301">
        <v>2</v>
      </c>
      <c r="H6" s="299">
        <v>3</v>
      </c>
      <c r="I6" s="300">
        <v>1</v>
      </c>
      <c r="J6" s="300">
        <v>2</v>
      </c>
      <c r="K6" s="299">
        <v>13</v>
      </c>
      <c r="L6" s="300">
        <v>11</v>
      </c>
      <c r="M6" s="301">
        <v>2</v>
      </c>
      <c r="N6" s="299">
        <v>45</v>
      </c>
      <c r="O6" s="300">
        <v>28</v>
      </c>
      <c r="P6" s="301">
        <v>17</v>
      </c>
      <c r="Q6" s="299">
        <v>33</v>
      </c>
      <c r="R6" s="300">
        <v>17</v>
      </c>
      <c r="S6" s="301">
        <v>16</v>
      </c>
      <c r="T6" s="299">
        <v>32</v>
      </c>
      <c r="U6" s="300">
        <v>19</v>
      </c>
      <c r="V6" s="301">
        <v>13</v>
      </c>
      <c r="W6" s="299">
        <v>22</v>
      </c>
      <c r="X6" s="300">
        <v>12</v>
      </c>
      <c r="Y6" s="301">
        <v>10</v>
      </c>
      <c r="Z6" s="299">
        <v>10</v>
      </c>
      <c r="AA6" s="300">
        <v>7</v>
      </c>
      <c r="AB6" s="301">
        <v>3</v>
      </c>
      <c r="AC6" s="299">
        <v>7</v>
      </c>
      <c r="AD6" s="300">
        <v>5</v>
      </c>
      <c r="AE6" s="301">
        <v>2</v>
      </c>
      <c r="AF6" s="299">
        <v>5</v>
      </c>
      <c r="AG6" s="300">
        <v>5</v>
      </c>
      <c r="AH6" s="301">
        <v>0</v>
      </c>
    </row>
    <row r="7" spans="1:34" s="3" customFormat="1" ht="12.75" customHeight="1" x14ac:dyDescent="0.15">
      <c r="A7" s="324" t="s">
        <v>81</v>
      </c>
      <c r="B7" s="299">
        <v>0</v>
      </c>
      <c r="C7" s="300">
        <v>0</v>
      </c>
      <c r="D7" s="301">
        <v>0</v>
      </c>
      <c r="E7" s="299">
        <v>0</v>
      </c>
      <c r="F7" s="300">
        <v>0</v>
      </c>
      <c r="G7" s="301">
        <v>0</v>
      </c>
      <c r="H7" s="299">
        <v>0</v>
      </c>
      <c r="I7" s="300">
        <v>0</v>
      </c>
      <c r="J7" s="301">
        <v>0</v>
      </c>
      <c r="K7" s="299">
        <v>2</v>
      </c>
      <c r="L7" s="300">
        <v>0</v>
      </c>
      <c r="M7" s="301">
        <v>2</v>
      </c>
      <c r="N7" s="299">
        <v>5</v>
      </c>
      <c r="O7" s="300">
        <v>5</v>
      </c>
      <c r="P7" s="301">
        <v>0</v>
      </c>
      <c r="Q7" s="299">
        <v>8</v>
      </c>
      <c r="R7" s="300">
        <v>3</v>
      </c>
      <c r="S7" s="301">
        <v>5</v>
      </c>
      <c r="T7" s="299">
        <v>1</v>
      </c>
      <c r="U7" s="300">
        <v>1</v>
      </c>
      <c r="V7" s="301">
        <v>0</v>
      </c>
      <c r="W7" s="299">
        <v>1</v>
      </c>
      <c r="X7" s="300">
        <v>1</v>
      </c>
      <c r="Y7" s="301">
        <v>0</v>
      </c>
      <c r="Z7" s="299">
        <v>2</v>
      </c>
      <c r="AA7" s="300">
        <v>2</v>
      </c>
      <c r="AB7" s="301">
        <v>0</v>
      </c>
      <c r="AC7" s="299">
        <v>0</v>
      </c>
      <c r="AD7" s="300">
        <v>0</v>
      </c>
      <c r="AE7" s="301">
        <v>0</v>
      </c>
      <c r="AF7" s="299">
        <v>1</v>
      </c>
      <c r="AG7" s="300">
        <v>0</v>
      </c>
      <c r="AH7" s="301">
        <v>1</v>
      </c>
    </row>
    <row r="8" spans="1:34" s="3" customFormat="1" ht="12.75" customHeight="1" x14ac:dyDescent="0.15">
      <c r="A8" s="324" t="s">
        <v>82</v>
      </c>
      <c r="B8" s="299">
        <v>0</v>
      </c>
      <c r="C8" s="300">
        <v>0</v>
      </c>
      <c r="D8" s="301">
        <v>0</v>
      </c>
      <c r="E8" s="299">
        <v>0</v>
      </c>
      <c r="F8" s="300">
        <v>0</v>
      </c>
      <c r="G8" s="301">
        <v>0</v>
      </c>
      <c r="H8" s="299">
        <v>0</v>
      </c>
      <c r="I8" s="300">
        <v>0</v>
      </c>
      <c r="J8" s="301">
        <v>0</v>
      </c>
      <c r="K8" s="299">
        <v>1</v>
      </c>
      <c r="L8" s="300">
        <v>1</v>
      </c>
      <c r="M8" s="301">
        <v>0</v>
      </c>
      <c r="N8" s="299">
        <v>7</v>
      </c>
      <c r="O8" s="300">
        <v>5</v>
      </c>
      <c r="P8" s="301">
        <v>2</v>
      </c>
      <c r="Q8" s="299">
        <v>4</v>
      </c>
      <c r="R8" s="300">
        <v>3</v>
      </c>
      <c r="S8" s="301">
        <v>1</v>
      </c>
      <c r="T8" s="299">
        <v>4</v>
      </c>
      <c r="U8" s="300">
        <v>3</v>
      </c>
      <c r="V8" s="301">
        <v>1</v>
      </c>
      <c r="W8" s="299">
        <v>3</v>
      </c>
      <c r="X8" s="300">
        <v>3</v>
      </c>
      <c r="Y8" s="301">
        <v>0</v>
      </c>
      <c r="Z8" s="299">
        <v>0</v>
      </c>
      <c r="AA8" s="300">
        <v>0</v>
      </c>
      <c r="AB8" s="301">
        <v>0</v>
      </c>
      <c r="AC8" s="299">
        <v>2</v>
      </c>
      <c r="AD8" s="300">
        <v>1</v>
      </c>
      <c r="AE8" s="301">
        <v>1</v>
      </c>
      <c r="AF8" s="299">
        <v>4</v>
      </c>
      <c r="AG8" s="300">
        <v>2</v>
      </c>
      <c r="AH8" s="301">
        <v>2</v>
      </c>
    </row>
    <row r="9" spans="1:34" s="3" customFormat="1" ht="12.75" customHeight="1" x14ac:dyDescent="0.15">
      <c r="A9" s="324" t="s">
        <v>83</v>
      </c>
      <c r="B9" s="299">
        <v>3</v>
      </c>
      <c r="C9" s="300">
        <v>1</v>
      </c>
      <c r="D9" s="301">
        <v>2</v>
      </c>
      <c r="E9" s="299">
        <v>1</v>
      </c>
      <c r="F9" s="300">
        <v>0</v>
      </c>
      <c r="G9" s="301">
        <v>1</v>
      </c>
      <c r="H9" s="299">
        <v>0</v>
      </c>
      <c r="I9" s="300">
        <v>0</v>
      </c>
      <c r="J9" s="301">
        <v>0</v>
      </c>
      <c r="K9" s="299">
        <v>3</v>
      </c>
      <c r="L9" s="300">
        <v>2</v>
      </c>
      <c r="M9" s="301">
        <v>1</v>
      </c>
      <c r="N9" s="299">
        <v>17</v>
      </c>
      <c r="O9" s="300">
        <v>6</v>
      </c>
      <c r="P9" s="301">
        <v>11</v>
      </c>
      <c r="Q9" s="299">
        <v>9</v>
      </c>
      <c r="R9" s="300">
        <v>4</v>
      </c>
      <c r="S9" s="301">
        <v>5</v>
      </c>
      <c r="T9" s="299">
        <v>4</v>
      </c>
      <c r="U9" s="300">
        <v>3</v>
      </c>
      <c r="V9" s="301">
        <v>1</v>
      </c>
      <c r="W9" s="299">
        <v>7</v>
      </c>
      <c r="X9" s="300">
        <v>4</v>
      </c>
      <c r="Y9" s="301">
        <v>3</v>
      </c>
      <c r="Z9" s="299">
        <v>0</v>
      </c>
      <c r="AA9" s="300">
        <v>0</v>
      </c>
      <c r="AB9" s="301">
        <v>0</v>
      </c>
      <c r="AC9" s="299">
        <v>2</v>
      </c>
      <c r="AD9" s="300">
        <v>2</v>
      </c>
      <c r="AE9" s="301">
        <v>0</v>
      </c>
      <c r="AF9" s="299">
        <v>6</v>
      </c>
      <c r="AG9" s="300">
        <v>4</v>
      </c>
      <c r="AH9" s="301">
        <v>2</v>
      </c>
    </row>
    <row r="10" spans="1:34" s="3" customFormat="1" ht="12.75" customHeight="1" x14ac:dyDescent="0.15">
      <c r="A10" s="324" t="s">
        <v>84</v>
      </c>
      <c r="B10" s="299">
        <v>1</v>
      </c>
      <c r="C10" s="300">
        <v>1</v>
      </c>
      <c r="D10" s="301">
        <v>0</v>
      </c>
      <c r="E10" s="299">
        <v>3</v>
      </c>
      <c r="F10" s="300">
        <v>2</v>
      </c>
      <c r="G10" s="301">
        <v>1</v>
      </c>
      <c r="H10" s="299">
        <v>0</v>
      </c>
      <c r="I10" s="300">
        <v>0</v>
      </c>
      <c r="J10" s="301">
        <v>0</v>
      </c>
      <c r="K10" s="299">
        <v>1</v>
      </c>
      <c r="L10" s="300">
        <v>0</v>
      </c>
      <c r="M10" s="301">
        <v>1</v>
      </c>
      <c r="N10" s="299">
        <v>3</v>
      </c>
      <c r="O10" s="300">
        <v>2</v>
      </c>
      <c r="P10" s="301">
        <v>1</v>
      </c>
      <c r="Q10" s="299">
        <v>2</v>
      </c>
      <c r="R10" s="300">
        <v>2</v>
      </c>
      <c r="S10" s="301">
        <v>0</v>
      </c>
      <c r="T10" s="299">
        <v>1</v>
      </c>
      <c r="U10" s="300">
        <v>1</v>
      </c>
      <c r="V10" s="301">
        <v>0</v>
      </c>
      <c r="W10" s="299">
        <v>3</v>
      </c>
      <c r="X10" s="300">
        <v>1</v>
      </c>
      <c r="Y10" s="301">
        <v>2</v>
      </c>
      <c r="Z10" s="299">
        <v>0</v>
      </c>
      <c r="AA10" s="300">
        <v>0</v>
      </c>
      <c r="AB10" s="301">
        <v>0</v>
      </c>
      <c r="AC10" s="299">
        <v>1</v>
      </c>
      <c r="AD10" s="300">
        <v>1</v>
      </c>
      <c r="AE10" s="301">
        <v>0</v>
      </c>
      <c r="AF10" s="299">
        <v>0</v>
      </c>
      <c r="AG10" s="300">
        <v>0</v>
      </c>
      <c r="AH10" s="301">
        <v>0</v>
      </c>
    </row>
    <row r="11" spans="1:34" s="3" customFormat="1" ht="12.75" customHeight="1" x14ac:dyDescent="0.15">
      <c r="A11" s="324" t="s">
        <v>85</v>
      </c>
      <c r="B11" s="299">
        <v>2</v>
      </c>
      <c r="C11" s="300">
        <v>1</v>
      </c>
      <c r="D11" s="301">
        <v>1</v>
      </c>
      <c r="E11" s="299">
        <v>5</v>
      </c>
      <c r="F11" s="300">
        <v>4</v>
      </c>
      <c r="G11" s="301">
        <v>1</v>
      </c>
      <c r="H11" s="299">
        <v>2</v>
      </c>
      <c r="I11" s="300">
        <v>2</v>
      </c>
      <c r="J11" s="301">
        <v>0</v>
      </c>
      <c r="K11" s="299">
        <v>2</v>
      </c>
      <c r="L11" s="300">
        <v>1</v>
      </c>
      <c r="M11" s="301">
        <v>1</v>
      </c>
      <c r="N11" s="299">
        <v>3</v>
      </c>
      <c r="O11" s="300">
        <v>2</v>
      </c>
      <c r="P11" s="301">
        <v>1</v>
      </c>
      <c r="Q11" s="299">
        <v>4</v>
      </c>
      <c r="R11" s="300">
        <v>3</v>
      </c>
      <c r="S11" s="301">
        <v>1</v>
      </c>
      <c r="T11" s="299">
        <v>2</v>
      </c>
      <c r="U11" s="300">
        <v>1</v>
      </c>
      <c r="V11" s="301">
        <v>1</v>
      </c>
      <c r="W11" s="299">
        <v>6</v>
      </c>
      <c r="X11" s="300">
        <v>4</v>
      </c>
      <c r="Y11" s="301">
        <v>2</v>
      </c>
      <c r="Z11" s="299">
        <v>4</v>
      </c>
      <c r="AA11" s="300">
        <v>3</v>
      </c>
      <c r="AB11" s="301">
        <v>1</v>
      </c>
      <c r="AC11" s="299">
        <v>2</v>
      </c>
      <c r="AD11" s="300">
        <v>0</v>
      </c>
      <c r="AE11" s="301">
        <v>2</v>
      </c>
      <c r="AF11" s="299">
        <v>3</v>
      </c>
      <c r="AG11" s="300">
        <v>2</v>
      </c>
      <c r="AH11" s="301">
        <v>1</v>
      </c>
    </row>
    <row r="12" spans="1:34" s="3" customFormat="1" ht="12.75" customHeight="1" x14ac:dyDescent="0.15">
      <c r="A12" s="165" t="s">
        <v>86</v>
      </c>
      <c r="B12" s="167">
        <v>3</v>
      </c>
      <c r="C12" s="168">
        <v>2</v>
      </c>
      <c r="D12" s="169">
        <v>1</v>
      </c>
      <c r="E12" s="167">
        <v>3</v>
      </c>
      <c r="F12" s="168">
        <v>2</v>
      </c>
      <c r="G12" s="169">
        <v>1</v>
      </c>
      <c r="H12" s="167">
        <v>4</v>
      </c>
      <c r="I12" s="168">
        <v>2</v>
      </c>
      <c r="J12" s="169">
        <v>2</v>
      </c>
      <c r="K12" s="167">
        <v>4</v>
      </c>
      <c r="L12" s="168">
        <v>3</v>
      </c>
      <c r="M12" s="169">
        <v>1</v>
      </c>
      <c r="N12" s="167">
        <v>7</v>
      </c>
      <c r="O12" s="168">
        <v>5</v>
      </c>
      <c r="P12" s="169">
        <v>2</v>
      </c>
      <c r="Q12" s="167">
        <v>7</v>
      </c>
      <c r="R12" s="168">
        <v>3</v>
      </c>
      <c r="S12" s="169">
        <v>4</v>
      </c>
      <c r="T12" s="167">
        <v>8</v>
      </c>
      <c r="U12" s="168">
        <v>4</v>
      </c>
      <c r="V12" s="169">
        <v>4</v>
      </c>
      <c r="W12" s="167">
        <v>7</v>
      </c>
      <c r="X12" s="168">
        <v>2</v>
      </c>
      <c r="Y12" s="169">
        <v>5</v>
      </c>
      <c r="Z12" s="167">
        <v>7</v>
      </c>
      <c r="AA12" s="168">
        <v>5</v>
      </c>
      <c r="AB12" s="169">
        <v>2</v>
      </c>
      <c r="AC12" s="167">
        <v>6</v>
      </c>
      <c r="AD12" s="168">
        <v>5</v>
      </c>
      <c r="AE12" s="169">
        <v>1</v>
      </c>
      <c r="AF12" s="167">
        <v>1</v>
      </c>
      <c r="AG12" s="168">
        <v>0</v>
      </c>
      <c r="AH12" s="169">
        <v>1</v>
      </c>
    </row>
    <row r="13" spans="1:34" s="3" customFormat="1" ht="12.75" customHeight="1" x14ac:dyDescent="0.15">
      <c r="A13" s="324" t="s">
        <v>87</v>
      </c>
      <c r="B13" s="299">
        <v>8</v>
      </c>
      <c r="C13" s="300">
        <v>5</v>
      </c>
      <c r="D13" s="301">
        <v>3</v>
      </c>
      <c r="E13" s="299">
        <v>9</v>
      </c>
      <c r="F13" s="300">
        <v>4</v>
      </c>
      <c r="G13" s="301">
        <v>5</v>
      </c>
      <c r="H13" s="299">
        <v>5</v>
      </c>
      <c r="I13" s="300">
        <v>2</v>
      </c>
      <c r="J13" s="301">
        <v>3</v>
      </c>
      <c r="K13" s="299">
        <v>10</v>
      </c>
      <c r="L13" s="300">
        <v>3</v>
      </c>
      <c r="M13" s="301">
        <v>7</v>
      </c>
      <c r="N13" s="299">
        <v>43</v>
      </c>
      <c r="O13" s="300">
        <v>27</v>
      </c>
      <c r="P13" s="301">
        <v>16</v>
      </c>
      <c r="Q13" s="299">
        <v>34</v>
      </c>
      <c r="R13" s="300">
        <v>21</v>
      </c>
      <c r="S13" s="301">
        <v>13</v>
      </c>
      <c r="T13" s="299">
        <v>23</v>
      </c>
      <c r="U13" s="300">
        <v>17</v>
      </c>
      <c r="V13" s="301">
        <v>6</v>
      </c>
      <c r="W13" s="299">
        <v>13</v>
      </c>
      <c r="X13" s="300">
        <v>8</v>
      </c>
      <c r="Y13" s="301">
        <v>5</v>
      </c>
      <c r="Z13" s="299">
        <v>15</v>
      </c>
      <c r="AA13" s="300">
        <v>10</v>
      </c>
      <c r="AB13" s="301">
        <v>5</v>
      </c>
      <c r="AC13" s="299">
        <v>8</v>
      </c>
      <c r="AD13" s="300">
        <v>4</v>
      </c>
      <c r="AE13" s="301">
        <v>4</v>
      </c>
      <c r="AF13" s="299">
        <v>5</v>
      </c>
      <c r="AG13" s="300">
        <v>5</v>
      </c>
      <c r="AH13" s="301">
        <v>0</v>
      </c>
    </row>
    <row r="14" spans="1:34" s="3" customFormat="1" ht="12.75" customHeight="1" x14ac:dyDescent="0.15">
      <c r="A14" s="324" t="s">
        <v>88</v>
      </c>
      <c r="B14" s="299">
        <v>3</v>
      </c>
      <c r="C14" s="300">
        <v>0</v>
      </c>
      <c r="D14" s="301">
        <v>3</v>
      </c>
      <c r="E14" s="299">
        <v>0</v>
      </c>
      <c r="F14" s="300">
        <v>0</v>
      </c>
      <c r="G14" s="301">
        <v>0</v>
      </c>
      <c r="H14" s="299">
        <v>0</v>
      </c>
      <c r="I14" s="300">
        <v>0</v>
      </c>
      <c r="J14" s="301">
        <v>0</v>
      </c>
      <c r="K14" s="299">
        <v>4</v>
      </c>
      <c r="L14" s="300">
        <v>2</v>
      </c>
      <c r="M14" s="301">
        <v>2</v>
      </c>
      <c r="N14" s="299">
        <v>23</v>
      </c>
      <c r="O14" s="300">
        <v>13</v>
      </c>
      <c r="P14" s="301">
        <v>10</v>
      </c>
      <c r="Q14" s="299">
        <v>27</v>
      </c>
      <c r="R14" s="300">
        <v>18</v>
      </c>
      <c r="S14" s="301">
        <v>9</v>
      </c>
      <c r="T14" s="299">
        <v>9</v>
      </c>
      <c r="U14" s="300">
        <v>7</v>
      </c>
      <c r="V14" s="301">
        <v>2</v>
      </c>
      <c r="W14" s="299">
        <v>9</v>
      </c>
      <c r="X14" s="300">
        <v>7</v>
      </c>
      <c r="Y14" s="301">
        <v>2</v>
      </c>
      <c r="Z14" s="299">
        <v>0</v>
      </c>
      <c r="AA14" s="300">
        <v>0</v>
      </c>
      <c r="AB14" s="301">
        <v>0</v>
      </c>
      <c r="AC14" s="299">
        <v>2</v>
      </c>
      <c r="AD14" s="300">
        <v>2</v>
      </c>
      <c r="AE14" s="301">
        <v>0</v>
      </c>
      <c r="AF14" s="299">
        <v>3</v>
      </c>
      <c r="AG14" s="300">
        <v>1</v>
      </c>
      <c r="AH14" s="301">
        <v>2</v>
      </c>
    </row>
    <row r="15" spans="1:34" s="3" customFormat="1" ht="12.75" customHeight="1" x14ac:dyDescent="0.15">
      <c r="A15" s="324" t="s">
        <v>89</v>
      </c>
      <c r="B15" s="299">
        <v>3</v>
      </c>
      <c r="C15" s="300">
        <v>1</v>
      </c>
      <c r="D15" s="301">
        <v>2</v>
      </c>
      <c r="E15" s="299">
        <v>2</v>
      </c>
      <c r="F15" s="300">
        <v>1</v>
      </c>
      <c r="G15" s="301">
        <v>1</v>
      </c>
      <c r="H15" s="299">
        <v>0</v>
      </c>
      <c r="I15" s="300">
        <v>0</v>
      </c>
      <c r="J15" s="301">
        <v>0</v>
      </c>
      <c r="K15" s="299">
        <v>6</v>
      </c>
      <c r="L15" s="300">
        <v>4</v>
      </c>
      <c r="M15" s="301">
        <v>2</v>
      </c>
      <c r="N15" s="299">
        <v>36</v>
      </c>
      <c r="O15" s="300">
        <v>15</v>
      </c>
      <c r="P15" s="301">
        <v>21</v>
      </c>
      <c r="Q15" s="299">
        <v>33</v>
      </c>
      <c r="R15" s="300">
        <v>13</v>
      </c>
      <c r="S15" s="301">
        <v>20</v>
      </c>
      <c r="T15" s="299">
        <v>12</v>
      </c>
      <c r="U15" s="300">
        <v>10</v>
      </c>
      <c r="V15" s="301">
        <v>2</v>
      </c>
      <c r="W15" s="299">
        <v>10</v>
      </c>
      <c r="X15" s="300">
        <v>7</v>
      </c>
      <c r="Y15" s="301">
        <v>3</v>
      </c>
      <c r="Z15" s="299">
        <v>6</v>
      </c>
      <c r="AA15" s="300">
        <v>3</v>
      </c>
      <c r="AB15" s="301">
        <v>3</v>
      </c>
      <c r="AC15" s="299">
        <v>3</v>
      </c>
      <c r="AD15" s="300">
        <v>0</v>
      </c>
      <c r="AE15" s="301">
        <v>3</v>
      </c>
      <c r="AF15" s="299">
        <v>3</v>
      </c>
      <c r="AG15" s="300">
        <v>2</v>
      </c>
      <c r="AH15" s="301">
        <v>1</v>
      </c>
    </row>
    <row r="16" spans="1:34" s="3" customFormat="1" ht="12.75" customHeight="1" x14ac:dyDescent="0.15">
      <c r="A16" s="324" t="s">
        <v>90</v>
      </c>
      <c r="B16" s="299">
        <v>21</v>
      </c>
      <c r="C16" s="300">
        <v>9</v>
      </c>
      <c r="D16" s="301">
        <v>12</v>
      </c>
      <c r="E16" s="299">
        <v>11</v>
      </c>
      <c r="F16" s="300">
        <v>6</v>
      </c>
      <c r="G16" s="301">
        <v>5</v>
      </c>
      <c r="H16" s="299">
        <v>12</v>
      </c>
      <c r="I16" s="300">
        <v>8</v>
      </c>
      <c r="J16" s="301">
        <v>4</v>
      </c>
      <c r="K16" s="299">
        <v>40</v>
      </c>
      <c r="L16" s="300">
        <v>24</v>
      </c>
      <c r="M16" s="301">
        <v>16</v>
      </c>
      <c r="N16" s="299">
        <v>121</v>
      </c>
      <c r="O16" s="300">
        <v>68</v>
      </c>
      <c r="P16" s="301">
        <v>53</v>
      </c>
      <c r="Q16" s="299">
        <v>68</v>
      </c>
      <c r="R16" s="300">
        <v>37</v>
      </c>
      <c r="S16" s="301">
        <v>31</v>
      </c>
      <c r="T16" s="299">
        <v>38</v>
      </c>
      <c r="U16" s="300">
        <v>23</v>
      </c>
      <c r="V16" s="301">
        <v>15</v>
      </c>
      <c r="W16" s="299">
        <v>27</v>
      </c>
      <c r="X16" s="300">
        <v>15</v>
      </c>
      <c r="Y16" s="301">
        <v>12</v>
      </c>
      <c r="Z16" s="299">
        <v>24</v>
      </c>
      <c r="AA16" s="300">
        <v>15</v>
      </c>
      <c r="AB16" s="301">
        <v>9</v>
      </c>
      <c r="AC16" s="299">
        <v>19</v>
      </c>
      <c r="AD16" s="300">
        <v>8</v>
      </c>
      <c r="AE16" s="301">
        <v>11</v>
      </c>
      <c r="AF16" s="299">
        <v>7</v>
      </c>
      <c r="AG16" s="300">
        <v>4</v>
      </c>
      <c r="AH16" s="301">
        <v>3</v>
      </c>
    </row>
    <row r="17" spans="1:34" s="3" customFormat="1" ht="12.75" customHeight="1" x14ac:dyDescent="0.15">
      <c r="A17" s="324" t="s">
        <v>91</v>
      </c>
      <c r="B17" s="299">
        <v>22</v>
      </c>
      <c r="C17" s="300">
        <v>11</v>
      </c>
      <c r="D17" s="301">
        <v>11</v>
      </c>
      <c r="E17" s="299">
        <v>17</v>
      </c>
      <c r="F17" s="300">
        <v>5</v>
      </c>
      <c r="G17" s="301">
        <v>12</v>
      </c>
      <c r="H17" s="299">
        <v>10</v>
      </c>
      <c r="I17" s="300">
        <v>5</v>
      </c>
      <c r="J17" s="301">
        <v>5</v>
      </c>
      <c r="K17" s="299">
        <v>41</v>
      </c>
      <c r="L17" s="300">
        <v>30</v>
      </c>
      <c r="M17" s="301">
        <v>11</v>
      </c>
      <c r="N17" s="299">
        <v>143</v>
      </c>
      <c r="O17" s="300">
        <v>83</v>
      </c>
      <c r="P17" s="301">
        <v>60</v>
      </c>
      <c r="Q17" s="299">
        <v>87</v>
      </c>
      <c r="R17" s="300">
        <v>54</v>
      </c>
      <c r="S17" s="301">
        <v>33</v>
      </c>
      <c r="T17" s="299">
        <v>60</v>
      </c>
      <c r="U17" s="300">
        <v>33</v>
      </c>
      <c r="V17" s="301">
        <v>27</v>
      </c>
      <c r="W17" s="299">
        <v>40</v>
      </c>
      <c r="X17" s="300">
        <v>23</v>
      </c>
      <c r="Y17" s="301">
        <v>17</v>
      </c>
      <c r="Z17" s="299">
        <v>25</v>
      </c>
      <c r="AA17" s="300">
        <v>14</v>
      </c>
      <c r="AB17" s="301">
        <v>11</v>
      </c>
      <c r="AC17" s="299">
        <v>19</v>
      </c>
      <c r="AD17" s="300">
        <v>12</v>
      </c>
      <c r="AE17" s="301">
        <v>7</v>
      </c>
      <c r="AF17" s="299">
        <v>17</v>
      </c>
      <c r="AG17" s="300">
        <v>12</v>
      </c>
      <c r="AH17" s="301">
        <v>5</v>
      </c>
    </row>
    <row r="18" spans="1:34" s="3" customFormat="1" ht="12.75" customHeight="1" x14ac:dyDescent="0.15">
      <c r="A18" s="324" t="s">
        <v>92</v>
      </c>
      <c r="B18" s="299">
        <v>50</v>
      </c>
      <c r="C18" s="300">
        <v>26</v>
      </c>
      <c r="D18" s="301">
        <v>24</v>
      </c>
      <c r="E18" s="299">
        <v>33</v>
      </c>
      <c r="F18" s="300">
        <v>20</v>
      </c>
      <c r="G18" s="301">
        <v>13</v>
      </c>
      <c r="H18" s="299">
        <v>22</v>
      </c>
      <c r="I18" s="300">
        <v>11</v>
      </c>
      <c r="J18" s="301">
        <v>11</v>
      </c>
      <c r="K18" s="299">
        <v>181</v>
      </c>
      <c r="L18" s="300">
        <v>88</v>
      </c>
      <c r="M18" s="301">
        <v>93</v>
      </c>
      <c r="N18" s="299">
        <v>828</v>
      </c>
      <c r="O18" s="300">
        <v>453</v>
      </c>
      <c r="P18" s="301">
        <v>375</v>
      </c>
      <c r="Q18" s="299">
        <v>388</v>
      </c>
      <c r="R18" s="300">
        <v>218</v>
      </c>
      <c r="S18" s="301">
        <v>170</v>
      </c>
      <c r="T18" s="299">
        <v>172</v>
      </c>
      <c r="U18" s="300">
        <v>99</v>
      </c>
      <c r="V18" s="301">
        <v>73</v>
      </c>
      <c r="W18" s="299">
        <v>103</v>
      </c>
      <c r="X18" s="300">
        <v>57</v>
      </c>
      <c r="Y18" s="301">
        <v>46</v>
      </c>
      <c r="Z18" s="299">
        <v>66</v>
      </c>
      <c r="AA18" s="300">
        <v>31</v>
      </c>
      <c r="AB18" s="301">
        <v>35</v>
      </c>
      <c r="AC18" s="299">
        <v>63</v>
      </c>
      <c r="AD18" s="300">
        <v>41</v>
      </c>
      <c r="AE18" s="301">
        <v>22</v>
      </c>
      <c r="AF18" s="299">
        <v>47</v>
      </c>
      <c r="AG18" s="300">
        <v>30</v>
      </c>
      <c r="AH18" s="301">
        <v>17</v>
      </c>
    </row>
    <row r="19" spans="1:34" s="3" customFormat="1" ht="12.75" customHeight="1" x14ac:dyDescent="0.15">
      <c r="A19" s="165" t="s">
        <v>93</v>
      </c>
      <c r="B19" s="167">
        <v>40</v>
      </c>
      <c r="C19" s="168">
        <v>19</v>
      </c>
      <c r="D19" s="169">
        <v>21</v>
      </c>
      <c r="E19" s="167">
        <v>36</v>
      </c>
      <c r="F19" s="168">
        <v>22</v>
      </c>
      <c r="G19" s="169">
        <v>14</v>
      </c>
      <c r="H19" s="167">
        <v>8</v>
      </c>
      <c r="I19" s="168">
        <v>6</v>
      </c>
      <c r="J19" s="169">
        <v>2</v>
      </c>
      <c r="K19" s="167">
        <v>70</v>
      </c>
      <c r="L19" s="168">
        <v>47</v>
      </c>
      <c r="M19" s="169">
        <v>23</v>
      </c>
      <c r="N19" s="167">
        <v>308</v>
      </c>
      <c r="O19" s="168">
        <v>175</v>
      </c>
      <c r="P19" s="169">
        <v>133</v>
      </c>
      <c r="Q19" s="167">
        <v>159</v>
      </c>
      <c r="R19" s="168">
        <v>89</v>
      </c>
      <c r="S19" s="169">
        <v>70</v>
      </c>
      <c r="T19" s="167">
        <v>76</v>
      </c>
      <c r="U19" s="168">
        <v>43</v>
      </c>
      <c r="V19" s="169">
        <v>33</v>
      </c>
      <c r="W19" s="167">
        <v>64</v>
      </c>
      <c r="X19" s="168">
        <v>43</v>
      </c>
      <c r="Y19" s="169">
        <v>21</v>
      </c>
      <c r="Z19" s="167">
        <v>36</v>
      </c>
      <c r="AA19" s="168">
        <v>17</v>
      </c>
      <c r="AB19" s="169">
        <v>19</v>
      </c>
      <c r="AC19" s="167">
        <v>23</v>
      </c>
      <c r="AD19" s="168">
        <v>14</v>
      </c>
      <c r="AE19" s="169">
        <v>9</v>
      </c>
      <c r="AF19" s="167">
        <v>23</v>
      </c>
      <c r="AG19" s="168">
        <v>13</v>
      </c>
      <c r="AH19" s="169">
        <v>10</v>
      </c>
    </row>
    <row r="20" spans="1:34" s="3" customFormat="1" ht="12.75" customHeight="1" x14ac:dyDescent="0.15">
      <c r="A20" s="324" t="s">
        <v>94</v>
      </c>
      <c r="B20" s="299">
        <v>2</v>
      </c>
      <c r="C20" s="300">
        <v>2</v>
      </c>
      <c r="D20" s="301">
        <v>0</v>
      </c>
      <c r="E20" s="299">
        <v>4</v>
      </c>
      <c r="F20" s="300">
        <v>2</v>
      </c>
      <c r="G20" s="301">
        <v>2</v>
      </c>
      <c r="H20" s="299">
        <v>1</v>
      </c>
      <c r="I20" s="300">
        <v>1</v>
      </c>
      <c r="J20" s="301">
        <v>0</v>
      </c>
      <c r="K20" s="299">
        <v>4</v>
      </c>
      <c r="L20" s="300">
        <v>2</v>
      </c>
      <c r="M20" s="301">
        <v>2</v>
      </c>
      <c r="N20" s="299">
        <v>7</v>
      </c>
      <c r="O20" s="300">
        <v>7</v>
      </c>
      <c r="P20" s="301">
        <v>0</v>
      </c>
      <c r="Q20" s="299">
        <v>17</v>
      </c>
      <c r="R20" s="300">
        <v>10</v>
      </c>
      <c r="S20" s="301">
        <v>7</v>
      </c>
      <c r="T20" s="299">
        <v>6</v>
      </c>
      <c r="U20" s="300">
        <v>4</v>
      </c>
      <c r="V20" s="301">
        <v>2</v>
      </c>
      <c r="W20" s="299">
        <v>4</v>
      </c>
      <c r="X20" s="300">
        <v>2</v>
      </c>
      <c r="Y20" s="301">
        <v>2</v>
      </c>
      <c r="Z20" s="299">
        <v>4</v>
      </c>
      <c r="AA20" s="300">
        <v>3</v>
      </c>
      <c r="AB20" s="301">
        <v>1</v>
      </c>
      <c r="AC20" s="299">
        <v>1</v>
      </c>
      <c r="AD20" s="300">
        <v>1</v>
      </c>
      <c r="AE20" s="301">
        <v>0</v>
      </c>
      <c r="AF20" s="299">
        <v>2</v>
      </c>
      <c r="AG20" s="300">
        <v>1</v>
      </c>
      <c r="AH20" s="301">
        <v>1</v>
      </c>
    </row>
    <row r="21" spans="1:34" s="3" customFormat="1" ht="12.75" customHeight="1" x14ac:dyDescent="0.15">
      <c r="A21" s="324" t="s">
        <v>95</v>
      </c>
      <c r="B21" s="299">
        <v>2</v>
      </c>
      <c r="C21" s="300">
        <v>0</v>
      </c>
      <c r="D21" s="301">
        <v>2</v>
      </c>
      <c r="E21" s="299">
        <v>2</v>
      </c>
      <c r="F21" s="300">
        <v>0</v>
      </c>
      <c r="G21" s="301">
        <v>2</v>
      </c>
      <c r="H21" s="299">
        <v>0</v>
      </c>
      <c r="I21" s="300">
        <v>0</v>
      </c>
      <c r="J21" s="301">
        <v>0</v>
      </c>
      <c r="K21" s="299">
        <v>2</v>
      </c>
      <c r="L21" s="300">
        <v>1</v>
      </c>
      <c r="M21" s="301">
        <v>1</v>
      </c>
      <c r="N21" s="299">
        <v>14</v>
      </c>
      <c r="O21" s="300">
        <v>8</v>
      </c>
      <c r="P21" s="301">
        <v>6</v>
      </c>
      <c r="Q21" s="299">
        <v>7</v>
      </c>
      <c r="R21" s="300">
        <v>7</v>
      </c>
      <c r="S21" s="301">
        <v>0</v>
      </c>
      <c r="T21" s="299">
        <v>6</v>
      </c>
      <c r="U21" s="300">
        <v>4</v>
      </c>
      <c r="V21" s="301">
        <v>2</v>
      </c>
      <c r="W21" s="299">
        <v>5</v>
      </c>
      <c r="X21" s="300">
        <v>5</v>
      </c>
      <c r="Y21" s="301">
        <v>0</v>
      </c>
      <c r="Z21" s="299">
        <v>2</v>
      </c>
      <c r="AA21" s="300">
        <v>1</v>
      </c>
      <c r="AB21" s="301">
        <v>1</v>
      </c>
      <c r="AC21" s="299">
        <v>1</v>
      </c>
      <c r="AD21" s="300">
        <v>1</v>
      </c>
      <c r="AE21" s="301">
        <v>0</v>
      </c>
      <c r="AF21" s="299">
        <v>2</v>
      </c>
      <c r="AG21" s="300">
        <v>1</v>
      </c>
      <c r="AH21" s="301">
        <v>1</v>
      </c>
    </row>
    <row r="22" spans="1:34" s="3" customFormat="1" ht="12.75" customHeight="1" x14ac:dyDescent="0.15">
      <c r="A22" s="324" t="s">
        <v>96</v>
      </c>
      <c r="B22" s="299">
        <v>0</v>
      </c>
      <c r="C22" s="300">
        <v>0</v>
      </c>
      <c r="D22" s="301">
        <v>0</v>
      </c>
      <c r="E22" s="299">
        <v>1</v>
      </c>
      <c r="F22" s="300">
        <v>0</v>
      </c>
      <c r="G22" s="301">
        <v>1</v>
      </c>
      <c r="H22" s="299">
        <v>0</v>
      </c>
      <c r="I22" s="300">
        <v>0</v>
      </c>
      <c r="J22" s="301">
        <v>0</v>
      </c>
      <c r="K22" s="299">
        <v>2</v>
      </c>
      <c r="L22" s="300">
        <v>2</v>
      </c>
      <c r="M22" s="301">
        <v>0</v>
      </c>
      <c r="N22" s="299">
        <v>9</v>
      </c>
      <c r="O22" s="300">
        <v>6</v>
      </c>
      <c r="P22" s="301">
        <v>3</v>
      </c>
      <c r="Q22" s="299">
        <v>12</v>
      </c>
      <c r="R22" s="300">
        <v>6</v>
      </c>
      <c r="S22" s="301">
        <v>6</v>
      </c>
      <c r="T22" s="299">
        <v>4</v>
      </c>
      <c r="U22" s="300">
        <v>2</v>
      </c>
      <c r="V22" s="301">
        <v>2</v>
      </c>
      <c r="W22" s="299">
        <v>7</v>
      </c>
      <c r="X22" s="300">
        <v>3</v>
      </c>
      <c r="Y22" s="301">
        <v>4</v>
      </c>
      <c r="Z22" s="299">
        <v>6</v>
      </c>
      <c r="AA22" s="300">
        <v>6</v>
      </c>
      <c r="AB22" s="301">
        <v>0</v>
      </c>
      <c r="AC22" s="299">
        <v>3</v>
      </c>
      <c r="AD22" s="300">
        <v>3</v>
      </c>
      <c r="AE22" s="301">
        <v>0</v>
      </c>
      <c r="AF22" s="299">
        <v>0</v>
      </c>
      <c r="AG22" s="300">
        <v>0</v>
      </c>
      <c r="AH22" s="301">
        <v>0</v>
      </c>
    </row>
    <row r="23" spans="1:34" s="3" customFormat="1" ht="12.75" customHeight="1" x14ac:dyDescent="0.15">
      <c r="A23" s="324" t="s">
        <v>97</v>
      </c>
      <c r="B23" s="299">
        <v>3</v>
      </c>
      <c r="C23" s="300">
        <v>2</v>
      </c>
      <c r="D23" s="301">
        <v>1</v>
      </c>
      <c r="E23" s="299">
        <v>0</v>
      </c>
      <c r="F23" s="300">
        <v>0</v>
      </c>
      <c r="G23" s="301">
        <v>0</v>
      </c>
      <c r="H23" s="299">
        <v>1</v>
      </c>
      <c r="I23" s="300">
        <v>0</v>
      </c>
      <c r="J23" s="301">
        <v>1</v>
      </c>
      <c r="K23" s="299">
        <v>4</v>
      </c>
      <c r="L23" s="300">
        <v>3</v>
      </c>
      <c r="M23" s="301">
        <v>1</v>
      </c>
      <c r="N23" s="299">
        <v>8</v>
      </c>
      <c r="O23" s="300">
        <v>5</v>
      </c>
      <c r="P23" s="301">
        <v>3</v>
      </c>
      <c r="Q23" s="299">
        <v>6</v>
      </c>
      <c r="R23" s="300">
        <v>3</v>
      </c>
      <c r="S23" s="301">
        <v>3</v>
      </c>
      <c r="T23" s="299">
        <v>3</v>
      </c>
      <c r="U23" s="300">
        <v>1</v>
      </c>
      <c r="V23" s="301">
        <v>2</v>
      </c>
      <c r="W23" s="299">
        <v>6</v>
      </c>
      <c r="X23" s="300">
        <v>3</v>
      </c>
      <c r="Y23" s="301">
        <v>3</v>
      </c>
      <c r="Z23" s="299">
        <v>0</v>
      </c>
      <c r="AA23" s="300">
        <v>0</v>
      </c>
      <c r="AB23" s="301">
        <v>0</v>
      </c>
      <c r="AC23" s="299">
        <v>7</v>
      </c>
      <c r="AD23" s="300">
        <v>5</v>
      </c>
      <c r="AE23" s="301">
        <v>2</v>
      </c>
      <c r="AF23" s="299">
        <v>1</v>
      </c>
      <c r="AG23" s="300">
        <v>1</v>
      </c>
      <c r="AH23" s="301">
        <v>0</v>
      </c>
    </row>
    <row r="24" spans="1:34" s="3" customFormat="1" ht="12.75" customHeight="1" x14ac:dyDescent="0.15">
      <c r="A24" s="324" t="s">
        <v>98</v>
      </c>
      <c r="B24" s="299">
        <v>3</v>
      </c>
      <c r="C24" s="300">
        <v>3</v>
      </c>
      <c r="D24" s="301">
        <v>0</v>
      </c>
      <c r="E24" s="299">
        <v>0</v>
      </c>
      <c r="F24" s="300">
        <v>0</v>
      </c>
      <c r="G24" s="301">
        <v>0</v>
      </c>
      <c r="H24" s="299">
        <v>0</v>
      </c>
      <c r="I24" s="300">
        <v>0</v>
      </c>
      <c r="J24" s="301">
        <v>0</v>
      </c>
      <c r="K24" s="299">
        <v>7</v>
      </c>
      <c r="L24" s="300">
        <v>4</v>
      </c>
      <c r="M24" s="301">
        <v>3</v>
      </c>
      <c r="N24" s="299">
        <v>23</v>
      </c>
      <c r="O24" s="300">
        <v>15</v>
      </c>
      <c r="P24" s="301">
        <v>8</v>
      </c>
      <c r="Q24" s="299">
        <v>5</v>
      </c>
      <c r="R24" s="300">
        <v>4</v>
      </c>
      <c r="S24" s="301">
        <v>1</v>
      </c>
      <c r="T24" s="299">
        <v>7</v>
      </c>
      <c r="U24" s="300">
        <v>4</v>
      </c>
      <c r="V24" s="301">
        <v>3</v>
      </c>
      <c r="W24" s="299">
        <v>2</v>
      </c>
      <c r="X24" s="300">
        <v>1</v>
      </c>
      <c r="Y24" s="301">
        <v>1</v>
      </c>
      <c r="Z24" s="299">
        <v>0</v>
      </c>
      <c r="AA24" s="300">
        <v>0</v>
      </c>
      <c r="AB24" s="301">
        <v>0</v>
      </c>
      <c r="AC24" s="299">
        <v>2</v>
      </c>
      <c r="AD24" s="300">
        <v>2</v>
      </c>
      <c r="AE24" s="301">
        <v>0</v>
      </c>
      <c r="AF24" s="299">
        <v>0</v>
      </c>
      <c r="AG24" s="300">
        <v>0</v>
      </c>
      <c r="AH24" s="301">
        <v>0</v>
      </c>
    </row>
    <row r="25" spans="1:34" s="3" customFormat="1" ht="12.75" customHeight="1" x14ac:dyDescent="0.15">
      <c r="A25" s="324" t="s">
        <v>99</v>
      </c>
      <c r="B25" s="299">
        <v>8</v>
      </c>
      <c r="C25" s="300">
        <v>2</v>
      </c>
      <c r="D25" s="301">
        <v>6</v>
      </c>
      <c r="E25" s="299">
        <v>3</v>
      </c>
      <c r="F25" s="300">
        <v>1</v>
      </c>
      <c r="G25" s="301">
        <v>2</v>
      </c>
      <c r="H25" s="299">
        <v>4</v>
      </c>
      <c r="I25" s="300">
        <v>1</v>
      </c>
      <c r="J25" s="301">
        <v>3</v>
      </c>
      <c r="K25" s="299">
        <v>3</v>
      </c>
      <c r="L25" s="300">
        <v>1</v>
      </c>
      <c r="M25" s="301">
        <v>2</v>
      </c>
      <c r="N25" s="299">
        <v>22</v>
      </c>
      <c r="O25" s="300">
        <v>12</v>
      </c>
      <c r="P25" s="301">
        <v>10</v>
      </c>
      <c r="Q25" s="299">
        <v>15</v>
      </c>
      <c r="R25" s="300">
        <v>9</v>
      </c>
      <c r="S25" s="301">
        <v>6</v>
      </c>
      <c r="T25" s="299">
        <v>14</v>
      </c>
      <c r="U25" s="300">
        <v>9</v>
      </c>
      <c r="V25" s="301">
        <v>5</v>
      </c>
      <c r="W25" s="299">
        <v>5</v>
      </c>
      <c r="X25" s="300">
        <v>3</v>
      </c>
      <c r="Y25" s="301">
        <v>2</v>
      </c>
      <c r="Z25" s="299">
        <v>7</v>
      </c>
      <c r="AA25" s="300">
        <v>4</v>
      </c>
      <c r="AB25" s="301">
        <v>3</v>
      </c>
      <c r="AC25" s="299">
        <v>3</v>
      </c>
      <c r="AD25" s="300">
        <v>1</v>
      </c>
      <c r="AE25" s="301">
        <v>2</v>
      </c>
      <c r="AF25" s="299">
        <v>4</v>
      </c>
      <c r="AG25" s="300">
        <v>1</v>
      </c>
      <c r="AH25" s="301">
        <v>3</v>
      </c>
    </row>
    <row r="26" spans="1:34" s="3" customFormat="1" ht="12.75" customHeight="1" x14ac:dyDescent="0.15">
      <c r="A26" s="324" t="s">
        <v>100</v>
      </c>
      <c r="B26" s="299">
        <v>8</v>
      </c>
      <c r="C26" s="300">
        <v>5</v>
      </c>
      <c r="D26" s="301">
        <v>3</v>
      </c>
      <c r="E26" s="299">
        <v>5</v>
      </c>
      <c r="F26" s="300">
        <v>2</v>
      </c>
      <c r="G26" s="301">
        <v>3</v>
      </c>
      <c r="H26" s="299">
        <v>4</v>
      </c>
      <c r="I26" s="300">
        <v>0</v>
      </c>
      <c r="J26" s="301">
        <v>4</v>
      </c>
      <c r="K26" s="299">
        <v>3</v>
      </c>
      <c r="L26" s="300">
        <v>0</v>
      </c>
      <c r="M26" s="301">
        <v>3</v>
      </c>
      <c r="N26" s="299">
        <v>14</v>
      </c>
      <c r="O26" s="300">
        <v>7</v>
      </c>
      <c r="P26" s="301">
        <v>7</v>
      </c>
      <c r="Q26" s="299">
        <v>17</v>
      </c>
      <c r="R26" s="300">
        <v>11</v>
      </c>
      <c r="S26" s="301">
        <v>6</v>
      </c>
      <c r="T26" s="299">
        <v>18</v>
      </c>
      <c r="U26" s="300">
        <v>15</v>
      </c>
      <c r="V26" s="301">
        <v>3</v>
      </c>
      <c r="W26" s="299">
        <v>3</v>
      </c>
      <c r="X26" s="300">
        <v>0</v>
      </c>
      <c r="Y26" s="301">
        <v>3</v>
      </c>
      <c r="Z26" s="299">
        <v>4</v>
      </c>
      <c r="AA26" s="300">
        <v>3</v>
      </c>
      <c r="AB26" s="301">
        <v>1</v>
      </c>
      <c r="AC26" s="299">
        <v>3</v>
      </c>
      <c r="AD26" s="300">
        <v>2</v>
      </c>
      <c r="AE26" s="301">
        <v>1</v>
      </c>
      <c r="AF26" s="299">
        <v>1</v>
      </c>
      <c r="AG26" s="300">
        <v>0</v>
      </c>
      <c r="AH26" s="301">
        <v>1</v>
      </c>
    </row>
    <row r="27" spans="1:34" s="3" customFormat="1" ht="12.75" customHeight="1" x14ac:dyDescent="0.15">
      <c r="A27" s="324" t="s">
        <v>101</v>
      </c>
      <c r="B27" s="299">
        <v>19</v>
      </c>
      <c r="C27" s="300">
        <v>7</v>
      </c>
      <c r="D27" s="301">
        <v>12</v>
      </c>
      <c r="E27" s="299">
        <v>6</v>
      </c>
      <c r="F27" s="300">
        <v>2</v>
      </c>
      <c r="G27" s="301">
        <v>4</v>
      </c>
      <c r="H27" s="299">
        <v>4</v>
      </c>
      <c r="I27" s="300">
        <v>2</v>
      </c>
      <c r="J27" s="301">
        <v>2</v>
      </c>
      <c r="K27" s="299">
        <v>16</v>
      </c>
      <c r="L27" s="300">
        <v>14</v>
      </c>
      <c r="M27" s="301">
        <v>2</v>
      </c>
      <c r="N27" s="299">
        <v>56</v>
      </c>
      <c r="O27" s="300">
        <v>35</v>
      </c>
      <c r="P27" s="301">
        <v>21</v>
      </c>
      <c r="Q27" s="299">
        <v>41</v>
      </c>
      <c r="R27" s="300">
        <v>20</v>
      </c>
      <c r="S27" s="301">
        <v>21</v>
      </c>
      <c r="T27" s="299">
        <v>25</v>
      </c>
      <c r="U27" s="300">
        <v>17</v>
      </c>
      <c r="V27" s="301">
        <v>8</v>
      </c>
      <c r="W27" s="299">
        <v>22</v>
      </c>
      <c r="X27" s="300">
        <v>11</v>
      </c>
      <c r="Y27" s="301">
        <v>11</v>
      </c>
      <c r="Z27" s="299">
        <v>12</v>
      </c>
      <c r="AA27" s="300">
        <v>8</v>
      </c>
      <c r="AB27" s="301">
        <v>4</v>
      </c>
      <c r="AC27" s="299">
        <v>9</v>
      </c>
      <c r="AD27" s="300">
        <v>7</v>
      </c>
      <c r="AE27" s="301">
        <v>2</v>
      </c>
      <c r="AF27" s="299">
        <v>2</v>
      </c>
      <c r="AG27" s="300">
        <v>1</v>
      </c>
      <c r="AH27" s="301">
        <v>1</v>
      </c>
    </row>
    <row r="28" spans="1:34" s="3" customFormat="1" ht="12.75" customHeight="1" x14ac:dyDescent="0.15">
      <c r="A28" s="165" t="s">
        <v>102</v>
      </c>
      <c r="B28" s="167">
        <v>23</v>
      </c>
      <c r="C28" s="168">
        <v>12</v>
      </c>
      <c r="D28" s="169">
        <v>11</v>
      </c>
      <c r="E28" s="167">
        <v>10</v>
      </c>
      <c r="F28" s="168">
        <v>3</v>
      </c>
      <c r="G28" s="169">
        <v>7</v>
      </c>
      <c r="H28" s="167">
        <v>8</v>
      </c>
      <c r="I28" s="168">
        <v>4</v>
      </c>
      <c r="J28" s="169">
        <v>4</v>
      </c>
      <c r="K28" s="167">
        <v>71</v>
      </c>
      <c r="L28" s="168">
        <v>53</v>
      </c>
      <c r="M28" s="169">
        <v>18</v>
      </c>
      <c r="N28" s="167">
        <v>164</v>
      </c>
      <c r="O28" s="168">
        <v>101</v>
      </c>
      <c r="P28" s="169">
        <v>63</v>
      </c>
      <c r="Q28" s="167">
        <v>95</v>
      </c>
      <c r="R28" s="168">
        <v>64</v>
      </c>
      <c r="S28" s="169">
        <v>31</v>
      </c>
      <c r="T28" s="167">
        <v>64</v>
      </c>
      <c r="U28" s="168">
        <v>43</v>
      </c>
      <c r="V28" s="169">
        <v>21</v>
      </c>
      <c r="W28" s="167">
        <v>16</v>
      </c>
      <c r="X28" s="168">
        <v>9</v>
      </c>
      <c r="Y28" s="169">
        <v>7</v>
      </c>
      <c r="Z28" s="167">
        <v>22</v>
      </c>
      <c r="AA28" s="168">
        <v>14</v>
      </c>
      <c r="AB28" s="169">
        <v>8</v>
      </c>
      <c r="AC28" s="167">
        <v>26</v>
      </c>
      <c r="AD28" s="168">
        <v>16</v>
      </c>
      <c r="AE28" s="169">
        <v>10</v>
      </c>
      <c r="AF28" s="167">
        <v>12</v>
      </c>
      <c r="AG28" s="168">
        <v>9</v>
      </c>
      <c r="AH28" s="169">
        <v>3</v>
      </c>
    </row>
    <row r="29" spans="1:34" s="3" customFormat="1" ht="12.75" customHeight="1" x14ac:dyDescent="0.15">
      <c r="A29" s="324" t="s">
        <v>103</v>
      </c>
      <c r="B29" s="299">
        <v>4</v>
      </c>
      <c r="C29" s="300">
        <v>1</v>
      </c>
      <c r="D29" s="301">
        <v>3</v>
      </c>
      <c r="E29" s="299">
        <v>4</v>
      </c>
      <c r="F29" s="300">
        <v>2</v>
      </c>
      <c r="G29" s="301">
        <v>2</v>
      </c>
      <c r="H29" s="299">
        <v>2</v>
      </c>
      <c r="I29" s="300">
        <v>1</v>
      </c>
      <c r="J29" s="301">
        <v>1</v>
      </c>
      <c r="K29" s="299">
        <v>10</v>
      </c>
      <c r="L29" s="300">
        <v>3</v>
      </c>
      <c r="M29" s="301">
        <v>7</v>
      </c>
      <c r="N29" s="299">
        <v>34</v>
      </c>
      <c r="O29" s="300">
        <v>19</v>
      </c>
      <c r="P29" s="301">
        <v>15</v>
      </c>
      <c r="Q29" s="299">
        <v>15</v>
      </c>
      <c r="R29" s="300">
        <v>10</v>
      </c>
      <c r="S29" s="301">
        <v>5</v>
      </c>
      <c r="T29" s="299">
        <v>19</v>
      </c>
      <c r="U29" s="300">
        <v>11</v>
      </c>
      <c r="V29" s="301">
        <v>8</v>
      </c>
      <c r="W29" s="299">
        <v>8</v>
      </c>
      <c r="X29" s="300">
        <v>5</v>
      </c>
      <c r="Y29" s="301">
        <v>3</v>
      </c>
      <c r="Z29" s="299">
        <v>4</v>
      </c>
      <c r="AA29" s="300">
        <v>4</v>
      </c>
      <c r="AB29" s="301">
        <v>0</v>
      </c>
      <c r="AC29" s="299">
        <v>8</v>
      </c>
      <c r="AD29" s="300">
        <v>4</v>
      </c>
      <c r="AE29" s="301">
        <v>4</v>
      </c>
      <c r="AF29" s="299">
        <v>7</v>
      </c>
      <c r="AG29" s="300">
        <v>2</v>
      </c>
      <c r="AH29" s="301">
        <v>5</v>
      </c>
    </row>
    <row r="30" spans="1:34" s="3" customFormat="1" ht="12.75" customHeight="1" x14ac:dyDescent="0.15">
      <c r="A30" s="324" t="s">
        <v>104</v>
      </c>
      <c r="B30" s="299">
        <v>6</v>
      </c>
      <c r="C30" s="300">
        <v>2</v>
      </c>
      <c r="D30" s="301">
        <v>4</v>
      </c>
      <c r="E30" s="299">
        <v>2</v>
      </c>
      <c r="F30" s="300">
        <v>1</v>
      </c>
      <c r="G30" s="301">
        <v>1</v>
      </c>
      <c r="H30" s="299">
        <v>1</v>
      </c>
      <c r="I30" s="300">
        <v>1</v>
      </c>
      <c r="J30" s="301">
        <v>0</v>
      </c>
      <c r="K30" s="299">
        <v>5</v>
      </c>
      <c r="L30" s="300">
        <v>4</v>
      </c>
      <c r="M30" s="301">
        <v>1</v>
      </c>
      <c r="N30" s="299">
        <v>26</v>
      </c>
      <c r="O30" s="300">
        <v>16</v>
      </c>
      <c r="P30" s="301">
        <v>10</v>
      </c>
      <c r="Q30" s="299">
        <v>21</v>
      </c>
      <c r="R30" s="300">
        <v>16</v>
      </c>
      <c r="S30" s="301">
        <v>5</v>
      </c>
      <c r="T30" s="299">
        <v>9</v>
      </c>
      <c r="U30" s="300">
        <v>6</v>
      </c>
      <c r="V30" s="301">
        <v>3</v>
      </c>
      <c r="W30" s="299">
        <v>7</v>
      </c>
      <c r="X30" s="300">
        <v>4</v>
      </c>
      <c r="Y30" s="301">
        <v>3</v>
      </c>
      <c r="Z30" s="299">
        <v>7</v>
      </c>
      <c r="AA30" s="300">
        <v>4</v>
      </c>
      <c r="AB30" s="301">
        <v>3</v>
      </c>
      <c r="AC30" s="299">
        <v>6</v>
      </c>
      <c r="AD30" s="300">
        <v>5</v>
      </c>
      <c r="AE30" s="301">
        <v>1</v>
      </c>
      <c r="AF30" s="299">
        <v>1</v>
      </c>
      <c r="AG30" s="300">
        <v>0</v>
      </c>
      <c r="AH30" s="301">
        <v>1</v>
      </c>
    </row>
    <row r="31" spans="1:34" s="3" customFormat="1" ht="12.75" customHeight="1" x14ac:dyDescent="0.15">
      <c r="A31" s="324" t="s">
        <v>105</v>
      </c>
      <c r="B31" s="299">
        <v>5</v>
      </c>
      <c r="C31" s="300">
        <v>4</v>
      </c>
      <c r="D31" s="301">
        <v>1</v>
      </c>
      <c r="E31" s="299">
        <v>8</v>
      </c>
      <c r="F31" s="300">
        <v>4</v>
      </c>
      <c r="G31" s="301">
        <v>4</v>
      </c>
      <c r="H31" s="299">
        <v>1</v>
      </c>
      <c r="I31" s="300">
        <v>1</v>
      </c>
      <c r="J31" s="301">
        <v>0</v>
      </c>
      <c r="K31" s="299">
        <v>46</v>
      </c>
      <c r="L31" s="300">
        <v>31</v>
      </c>
      <c r="M31" s="301">
        <v>15</v>
      </c>
      <c r="N31" s="299">
        <v>117</v>
      </c>
      <c r="O31" s="300">
        <v>61</v>
      </c>
      <c r="P31" s="301">
        <v>56</v>
      </c>
      <c r="Q31" s="299">
        <v>44</v>
      </c>
      <c r="R31" s="300">
        <v>21</v>
      </c>
      <c r="S31" s="301">
        <v>23</v>
      </c>
      <c r="T31" s="299">
        <v>20</v>
      </c>
      <c r="U31" s="300">
        <v>14</v>
      </c>
      <c r="V31" s="301">
        <v>6</v>
      </c>
      <c r="W31" s="299">
        <v>8</v>
      </c>
      <c r="X31" s="300">
        <v>3</v>
      </c>
      <c r="Y31" s="301">
        <v>5</v>
      </c>
      <c r="Z31" s="299">
        <v>6</v>
      </c>
      <c r="AA31" s="300">
        <v>4</v>
      </c>
      <c r="AB31" s="301">
        <v>2</v>
      </c>
      <c r="AC31" s="299">
        <v>7</v>
      </c>
      <c r="AD31" s="300">
        <v>4</v>
      </c>
      <c r="AE31" s="301">
        <v>3</v>
      </c>
      <c r="AF31" s="299">
        <v>6</v>
      </c>
      <c r="AG31" s="300">
        <v>3</v>
      </c>
      <c r="AH31" s="301">
        <v>3</v>
      </c>
    </row>
    <row r="32" spans="1:34" s="3" customFormat="1" ht="12.75" customHeight="1" x14ac:dyDescent="0.15">
      <c r="A32" s="324" t="s">
        <v>106</v>
      </c>
      <c r="B32" s="299">
        <v>32</v>
      </c>
      <c r="C32" s="300">
        <v>20</v>
      </c>
      <c r="D32" s="301">
        <v>12</v>
      </c>
      <c r="E32" s="299">
        <v>18</v>
      </c>
      <c r="F32" s="300">
        <v>10</v>
      </c>
      <c r="G32" s="301">
        <v>8</v>
      </c>
      <c r="H32" s="299">
        <v>7</v>
      </c>
      <c r="I32" s="300">
        <v>3</v>
      </c>
      <c r="J32" s="301">
        <v>4</v>
      </c>
      <c r="K32" s="299">
        <v>98</v>
      </c>
      <c r="L32" s="300">
        <v>55</v>
      </c>
      <c r="M32" s="301">
        <v>43</v>
      </c>
      <c r="N32" s="299">
        <v>289</v>
      </c>
      <c r="O32" s="300">
        <v>140</v>
      </c>
      <c r="P32" s="301">
        <v>149</v>
      </c>
      <c r="Q32" s="299">
        <v>151</v>
      </c>
      <c r="R32" s="300">
        <v>78</v>
      </c>
      <c r="S32" s="301">
        <v>73</v>
      </c>
      <c r="T32" s="299">
        <v>66</v>
      </c>
      <c r="U32" s="300">
        <v>37</v>
      </c>
      <c r="V32" s="301">
        <v>29</v>
      </c>
      <c r="W32" s="299">
        <v>48</v>
      </c>
      <c r="X32" s="300">
        <v>32</v>
      </c>
      <c r="Y32" s="301">
        <v>16</v>
      </c>
      <c r="Z32" s="299">
        <v>27</v>
      </c>
      <c r="AA32" s="300">
        <v>15</v>
      </c>
      <c r="AB32" s="301">
        <v>12</v>
      </c>
      <c r="AC32" s="299">
        <v>41</v>
      </c>
      <c r="AD32" s="300">
        <v>21</v>
      </c>
      <c r="AE32" s="301">
        <v>20</v>
      </c>
      <c r="AF32" s="299">
        <v>26</v>
      </c>
      <c r="AG32" s="300">
        <v>18</v>
      </c>
      <c r="AH32" s="301">
        <v>8</v>
      </c>
    </row>
    <row r="33" spans="1:34" s="3" customFormat="1" ht="12.75" customHeight="1" x14ac:dyDescent="0.15">
      <c r="A33" s="324" t="s">
        <v>107</v>
      </c>
      <c r="B33" s="299">
        <v>23</v>
      </c>
      <c r="C33" s="300">
        <v>17</v>
      </c>
      <c r="D33" s="301">
        <v>6</v>
      </c>
      <c r="E33" s="299">
        <v>9</v>
      </c>
      <c r="F33" s="300">
        <v>5</v>
      </c>
      <c r="G33" s="301">
        <v>4</v>
      </c>
      <c r="H33" s="299">
        <v>13</v>
      </c>
      <c r="I33" s="300">
        <v>6</v>
      </c>
      <c r="J33" s="301">
        <v>7</v>
      </c>
      <c r="K33" s="299">
        <v>49</v>
      </c>
      <c r="L33" s="300">
        <v>24</v>
      </c>
      <c r="M33" s="301">
        <v>25</v>
      </c>
      <c r="N33" s="299">
        <v>166</v>
      </c>
      <c r="O33" s="300">
        <v>91</v>
      </c>
      <c r="P33" s="301">
        <v>75</v>
      </c>
      <c r="Q33" s="299">
        <v>62</v>
      </c>
      <c r="R33" s="300">
        <v>34</v>
      </c>
      <c r="S33" s="301">
        <v>28</v>
      </c>
      <c r="T33" s="299">
        <v>44</v>
      </c>
      <c r="U33" s="300">
        <v>23</v>
      </c>
      <c r="V33" s="301">
        <v>21</v>
      </c>
      <c r="W33" s="299">
        <v>25</v>
      </c>
      <c r="X33" s="300">
        <v>11</v>
      </c>
      <c r="Y33" s="301">
        <v>14</v>
      </c>
      <c r="Z33" s="299">
        <v>23</v>
      </c>
      <c r="AA33" s="300">
        <v>13</v>
      </c>
      <c r="AB33" s="301">
        <v>10</v>
      </c>
      <c r="AC33" s="299">
        <v>31</v>
      </c>
      <c r="AD33" s="300">
        <v>16</v>
      </c>
      <c r="AE33" s="301">
        <v>15</v>
      </c>
      <c r="AF33" s="299">
        <v>19</v>
      </c>
      <c r="AG33" s="300">
        <v>13</v>
      </c>
      <c r="AH33" s="301">
        <v>6</v>
      </c>
    </row>
    <row r="34" spans="1:34" s="3" customFormat="1" ht="12.75" customHeight="1" x14ac:dyDescent="0.15">
      <c r="A34" s="324" t="s">
        <v>108</v>
      </c>
      <c r="B34" s="299">
        <v>7</v>
      </c>
      <c r="C34" s="300">
        <v>3</v>
      </c>
      <c r="D34" s="301">
        <v>4</v>
      </c>
      <c r="E34" s="299">
        <v>1</v>
      </c>
      <c r="F34" s="300">
        <v>1</v>
      </c>
      <c r="G34" s="301">
        <v>0</v>
      </c>
      <c r="H34" s="299">
        <v>0</v>
      </c>
      <c r="I34" s="300">
        <v>0</v>
      </c>
      <c r="J34" s="301">
        <v>0</v>
      </c>
      <c r="K34" s="299">
        <v>13</v>
      </c>
      <c r="L34" s="300">
        <v>9</v>
      </c>
      <c r="M34" s="301">
        <v>4</v>
      </c>
      <c r="N34" s="299">
        <v>24</v>
      </c>
      <c r="O34" s="300">
        <v>15</v>
      </c>
      <c r="P34" s="301">
        <v>9</v>
      </c>
      <c r="Q34" s="299">
        <v>10</v>
      </c>
      <c r="R34" s="300">
        <v>6</v>
      </c>
      <c r="S34" s="301">
        <v>4</v>
      </c>
      <c r="T34" s="299">
        <v>6</v>
      </c>
      <c r="U34" s="300">
        <v>2</v>
      </c>
      <c r="V34" s="301">
        <v>4</v>
      </c>
      <c r="W34" s="299">
        <v>4</v>
      </c>
      <c r="X34" s="300">
        <v>1</v>
      </c>
      <c r="Y34" s="301">
        <v>3</v>
      </c>
      <c r="Z34" s="299">
        <v>3</v>
      </c>
      <c r="AA34" s="300">
        <v>3</v>
      </c>
      <c r="AB34" s="301">
        <v>0</v>
      </c>
      <c r="AC34" s="299">
        <v>5</v>
      </c>
      <c r="AD34" s="300">
        <v>1</v>
      </c>
      <c r="AE34" s="301">
        <v>4</v>
      </c>
      <c r="AF34" s="299">
        <v>3</v>
      </c>
      <c r="AG34" s="300">
        <v>1</v>
      </c>
      <c r="AH34" s="301">
        <v>2</v>
      </c>
    </row>
    <row r="35" spans="1:34" s="3" customFormat="1" ht="12.75" customHeight="1" x14ac:dyDescent="0.15">
      <c r="A35" s="165" t="s">
        <v>109</v>
      </c>
      <c r="B35" s="167">
        <v>0</v>
      </c>
      <c r="C35" s="168">
        <v>0</v>
      </c>
      <c r="D35" s="169">
        <v>0</v>
      </c>
      <c r="E35" s="167">
        <v>0</v>
      </c>
      <c r="F35" s="168">
        <v>0</v>
      </c>
      <c r="G35" s="169">
        <v>0</v>
      </c>
      <c r="H35" s="167">
        <v>0</v>
      </c>
      <c r="I35" s="168">
        <v>0</v>
      </c>
      <c r="J35" s="169">
        <v>0</v>
      </c>
      <c r="K35" s="167">
        <v>2</v>
      </c>
      <c r="L35" s="168">
        <v>1</v>
      </c>
      <c r="M35" s="169">
        <v>1</v>
      </c>
      <c r="N35" s="167">
        <v>8</v>
      </c>
      <c r="O35" s="168">
        <v>3</v>
      </c>
      <c r="P35" s="169">
        <v>5</v>
      </c>
      <c r="Q35" s="167">
        <v>8</v>
      </c>
      <c r="R35" s="168">
        <v>5</v>
      </c>
      <c r="S35" s="169">
        <v>3</v>
      </c>
      <c r="T35" s="167">
        <v>10</v>
      </c>
      <c r="U35" s="168">
        <v>6</v>
      </c>
      <c r="V35" s="169">
        <v>4</v>
      </c>
      <c r="W35" s="167">
        <v>5</v>
      </c>
      <c r="X35" s="168">
        <v>5</v>
      </c>
      <c r="Y35" s="169">
        <v>0</v>
      </c>
      <c r="Z35" s="167">
        <v>0</v>
      </c>
      <c r="AA35" s="168">
        <v>0</v>
      </c>
      <c r="AB35" s="169">
        <v>0</v>
      </c>
      <c r="AC35" s="167">
        <v>2</v>
      </c>
      <c r="AD35" s="168">
        <v>1</v>
      </c>
      <c r="AE35" s="169">
        <v>1</v>
      </c>
      <c r="AF35" s="167">
        <v>0</v>
      </c>
      <c r="AG35" s="168">
        <v>0</v>
      </c>
      <c r="AH35" s="169">
        <v>0</v>
      </c>
    </row>
    <row r="36" spans="1:34" s="3" customFormat="1" ht="12.75" customHeight="1" x14ac:dyDescent="0.15">
      <c r="A36" s="324" t="s">
        <v>110</v>
      </c>
      <c r="B36" s="299">
        <v>3</v>
      </c>
      <c r="C36" s="300">
        <v>1</v>
      </c>
      <c r="D36" s="301">
        <v>2</v>
      </c>
      <c r="E36" s="299">
        <v>0</v>
      </c>
      <c r="F36" s="300">
        <v>0</v>
      </c>
      <c r="G36" s="301">
        <v>0</v>
      </c>
      <c r="H36" s="299">
        <v>0</v>
      </c>
      <c r="I36" s="300">
        <v>0</v>
      </c>
      <c r="J36" s="301">
        <v>0</v>
      </c>
      <c r="K36" s="299">
        <v>5</v>
      </c>
      <c r="L36" s="300">
        <v>1</v>
      </c>
      <c r="M36" s="301">
        <v>4</v>
      </c>
      <c r="N36" s="299">
        <v>12</v>
      </c>
      <c r="O36" s="300">
        <v>6</v>
      </c>
      <c r="P36" s="301">
        <v>6</v>
      </c>
      <c r="Q36" s="299">
        <v>5</v>
      </c>
      <c r="R36" s="300">
        <v>5</v>
      </c>
      <c r="S36" s="301">
        <v>0</v>
      </c>
      <c r="T36" s="299">
        <v>5</v>
      </c>
      <c r="U36" s="300">
        <v>3</v>
      </c>
      <c r="V36" s="301">
        <v>2</v>
      </c>
      <c r="W36" s="299">
        <v>4</v>
      </c>
      <c r="X36" s="300">
        <v>3</v>
      </c>
      <c r="Y36" s="301">
        <v>1</v>
      </c>
      <c r="Z36" s="299">
        <v>3</v>
      </c>
      <c r="AA36" s="300">
        <v>2</v>
      </c>
      <c r="AB36" s="301">
        <v>1</v>
      </c>
      <c r="AC36" s="299">
        <v>3</v>
      </c>
      <c r="AD36" s="300">
        <v>2</v>
      </c>
      <c r="AE36" s="301">
        <v>1</v>
      </c>
      <c r="AF36" s="299">
        <v>3</v>
      </c>
      <c r="AG36" s="300">
        <v>2</v>
      </c>
      <c r="AH36" s="301">
        <v>1</v>
      </c>
    </row>
    <row r="37" spans="1:34" s="3" customFormat="1" ht="12.75" customHeight="1" x14ac:dyDescent="0.15">
      <c r="A37" s="324" t="s">
        <v>111</v>
      </c>
      <c r="B37" s="299">
        <v>3</v>
      </c>
      <c r="C37" s="300">
        <v>0</v>
      </c>
      <c r="D37" s="301">
        <v>3</v>
      </c>
      <c r="E37" s="299">
        <v>1</v>
      </c>
      <c r="F37" s="300">
        <v>1</v>
      </c>
      <c r="G37" s="301">
        <v>0</v>
      </c>
      <c r="H37" s="299">
        <v>0</v>
      </c>
      <c r="I37" s="300">
        <v>0</v>
      </c>
      <c r="J37" s="301">
        <v>0</v>
      </c>
      <c r="K37" s="299">
        <v>13</v>
      </c>
      <c r="L37" s="300">
        <v>8</v>
      </c>
      <c r="M37" s="301">
        <v>5</v>
      </c>
      <c r="N37" s="299">
        <v>15</v>
      </c>
      <c r="O37" s="300">
        <v>10</v>
      </c>
      <c r="P37" s="301">
        <v>5</v>
      </c>
      <c r="Q37" s="299">
        <v>12</v>
      </c>
      <c r="R37" s="300">
        <v>5</v>
      </c>
      <c r="S37" s="301">
        <v>7</v>
      </c>
      <c r="T37" s="299">
        <v>10</v>
      </c>
      <c r="U37" s="300">
        <v>5</v>
      </c>
      <c r="V37" s="301">
        <v>5</v>
      </c>
      <c r="W37" s="299">
        <v>2</v>
      </c>
      <c r="X37" s="300">
        <v>1</v>
      </c>
      <c r="Y37" s="301">
        <v>1</v>
      </c>
      <c r="Z37" s="299">
        <v>3</v>
      </c>
      <c r="AA37" s="300">
        <v>2</v>
      </c>
      <c r="AB37" s="301">
        <v>1</v>
      </c>
      <c r="AC37" s="299">
        <v>2</v>
      </c>
      <c r="AD37" s="300">
        <v>1</v>
      </c>
      <c r="AE37" s="301">
        <v>1</v>
      </c>
      <c r="AF37" s="299">
        <v>1</v>
      </c>
      <c r="AG37" s="300">
        <v>1</v>
      </c>
      <c r="AH37" s="301">
        <v>0</v>
      </c>
    </row>
    <row r="38" spans="1:34" s="3" customFormat="1" ht="12.75" customHeight="1" x14ac:dyDescent="0.15">
      <c r="A38" s="324" t="s">
        <v>112</v>
      </c>
      <c r="B38" s="299">
        <v>6</v>
      </c>
      <c r="C38" s="300">
        <v>4</v>
      </c>
      <c r="D38" s="301">
        <v>2</v>
      </c>
      <c r="E38" s="299">
        <v>4</v>
      </c>
      <c r="F38" s="300">
        <v>2</v>
      </c>
      <c r="G38" s="301">
        <v>2</v>
      </c>
      <c r="H38" s="299">
        <v>1</v>
      </c>
      <c r="I38" s="300">
        <v>0</v>
      </c>
      <c r="J38" s="301">
        <v>1</v>
      </c>
      <c r="K38" s="299">
        <v>24</v>
      </c>
      <c r="L38" s="300">
        <v>12</v>
      </c>
      <c r="M38" s="301">
        <v>12</v>
      </c>
      <c r="N38" s="299">
        <v>38</v>
      </c>
      <c r="O38" s="300">
        <v>21</v>
      </c>
      <c r="P38" s="301">
        <v>17</v>
      </c>
      <c r="Q38" s="299">
        <v>33</v>
      </c>
      <c r="R38" s="300">
        <v>21</v>
      </c>
      <c r="S38" s="301">
        <v>12</v>
      </c>
      <c r="T38" s="299">
        <v>23</v>
      </c>
      <c r="U38" s="300">
        <v>13</v>
      </c>
      <c r="V38" s="301">
        <v>10</v>
      </c>
      <c r="W38" s="299">
        <v>15</v>
      </c>
      <c r="X38" s="300">
        <v>6</v>
      </c>
      <c r="Y38" s="301">
        <v>9</v>
      </c>
      <c r="Z38" s="299">
        <v>12</v>
      </c>
      <c r="AA38" s="300">
        <v>8</v>
      </c>
      <c r="AB38" s="301">
        <v>4</v>
      </c>
      <c r="AC38" s="299">
        <v>4</v>
      </c>
      <c r="AD38" s="300">
        <v>1</v>
      </c>
      <c r="AE38" s="301">
        <v>3</v>
      </c>
      <c r="AF38" s="299">
        <v>6</v>
      </c>
      <c r="AG38" s="300">
        <v>3</v>
      </c>
      <c r="AH38" s="301">
        <v>3</v>
      </c>
    </row>
    <row r="39" spans="1:34" s="3" customFormat="1" ht="12.75" customHeight="1" x14ac:dyDescent="0.15">
      <c r="A39" s="324" t="s">
        <v>113</v>
      </c>
      <c r="B39" s="299">
        <v>11</v>
      </c>
      <c r="C39" s="300">
        <v>3</v>
      </c>
      <c r="D39" s="301">
        <v>8</v>
      </c>
      <c r="E39" s="299">
        <v>13</v>
      </c>
      <c r="F39" s="300">
        <v>6</v>
      </c>
      <c r="G39" s="301">
        <v>7</v>
      </c>
      <c r="H39" s="299">
        <v>8</v>
      </c>
      <c r="I39" s="300">
        <v>6</v>
      </c>
      <c r="J39" s="301">
        <v>2</v>
      </c>
      <c r="K39" s="299">
        <v>71</v>
      </c>
      <c r="L39" s="300">
        <v>49</v>
      </c>
      <c r="M39" s="301">
        <v>22</v>
      </c>
      <c r="N39" s="299">
        <v>130</v>
      </c>
      <c r="O39" s="300">
        <v>73</v>
      </c>
      <c r="P39" s="301">
        <v>57</v>
      </c>
      <c r="Q39" s="299">
        <v>63</v>
      </c>
      <c r="R39" s="300">
        <v>25</v>
      </c>
      <c r="S39" s="301">
        <v>38</v>
      </c>
      <c r="T39" s="299">
        <v>35</v>
      </c>
      <c r="U39" s="300">
        <v>13</v>
      </c>
      <c r="V39" s="301">
        <v>22</v>
      </c>
      <c r="W39" s="299">
        <v>23</v>
      </c>
      <c r="X39" s="300">
        <v>12</v>
      </c>
      <c r="Y39" s="301">
        <v>11</v>
      </c>
      <c r="Z39" s="299">
        <v>18</v>
      </c>
      <c r="AA39" s="300">
        <v>11</v>
      </c>
      <c r="AB39" s="301">
        <v>7</v>
      </c>
      <c r="AC39" s="299">
        <v>36</v>
      </c>
      <c r="AD39" s="300">
        <v>21</v>
      </c>
      <c r="AE39" s="301">
        <v>15</v>
      </c>
      <c r="AF39" s="299">
        <v>15</v>
      </c>
      <c r="AG39" s="300">
        <v>11</v>
      </c>
      <c r="AH39" s="301">
        <v>4</v>
      </c>
    </row>
    <row r="40" spans="1:34" s="3" customFormat="1" ht="12.75" customHeight="1" x14ac:dyDescent="0.15">
      <c r="A40" s="165" t="s">
        <v>114</v>
      </c>
      <c r="B40" s="167">
        <v>17</v>
      </c>
      <c r="C40" s="168">
        <v>10</v>
      </c>
      <c r="D40" s="169">
        <v>7</v>
      </c>
      <c r="E40" s="167">
        <v>6</v>
      </c>
      <c r="F40" s="168">
        <v>2</v>
      </c>
      <c r="G40" s="169">
        <v>4</v>
      </c>
      <c r="H40" s="167">
        <v>6</v>
      </c>
      <c r="I40" s="168">
        <v>4</v>
      </c>
      <c r="J40" s="169">
        <v>2</v>
      </c>
      <c r="K40" s="167">
        <v>68</v>
      </c>
      <c r="L40" s="168">
        <v>43</v>
      </c>
      <c r="M40" s="169">
        <v>25</v>
      </c>
      <c r="N40" s="167">
        <v>110</v>
      </c>
      <c r="O40" s="168">
        <v>66</v>
      </c>
      <c r="P40" s="169">
        <v>44</v>
      </c>
      <c r="Q40" s="167">
        <v>73</v>
      </c>
      <c r="R40" s="168">
        <v>44</v>
      </c>
      <c r="S40" s="169">
        <v>29</v>
      </c>
      <c r="T40" s="167">
        <v>44</v>
      </c>
      <c r="U40" s="168">
        <v>29</v>
      </c>
      <c r="V40" s="169">
        <v>15</v>
      </c>
      <c r="W40" s="167">
        <v>23</v>
      </c>
      <c r="X40" s="168">
        <v>14</v>
      </c>
      <c r="Y40" s="169">
        <v>9</v>
      </c>
      <c r="Z40" s="167">
        <v>23</v>
      </c>
      <c r="AA40" s="168">
        <v>15</v>
      </c>
      <c r="AB40" s="169">
        <v>8</v>
      </c>
      <c r="AC40" s="167">
        <v>17</v>
      </c>
      <c r="AD40" s="168">
        <v>8</v>
      </c>
      <c r="AE40" s="169">
        <v>9</v>
      </c>
      <c r="AF40" s="167">
        <v>15</v>
      </c>
      <c r="AG40" s="168">
        <v>14</v>
      </c>
      <c r="AH40" s="169">
        <v>1</v>
      </c>
    </row>
    <row r="41" spans="1:34" s="3" customFormat="1" ht="12.75" customHeight="1" x14ac:dyDescent="0.15">
      <c r="A41" s="324" t="s">
        <v>115</v>
      </c>
      <c r="B41" s="299">
        <v>0</v>
      </c>
      <c r="C41" s="300">
        <v>0</v>
      </c>
      <c r="D41" s="301">
        <v>0</v>
      </c>
      <c r="E41" s="299">
        <v>0</v>
      </c>
      <c r="F41" s="300">
        <v>0</v>
      </c>
      <c r="G41" s="301">
        <v>0</v>
      </c>
      <c r="H41" s="299">
        <v>2</v>
      </c>
      <c r="I41" s="300">
        <v>2</v>
      </c>
      <c r="J41" s="301">
        <v>0</v>
      </c>
      <c r="K41" s="299">
        <v>7</v>
      </c>
      <c r="L41" s="300">
        <v>4</v>
      </c>
      <c r="M41" s="301">
        <v>3</v>
      </c>
      <c r="N41" s="299">
        <v>10</v>
      </c>
      <c r="O41" s="300">
        <v>5</v>
      </c>
      <c r="P41" s="301">
        <v>5</v>
      </c>
      <c r="Q41" s="299">
        <v>7</v>
      </c>
      <c r="R41" s="300">
        <v>3</v>
      </c>
      <c r="S41" s="301">
        <v>4</v>
      </c>
      <c r="T41" s="299">
        <v>2</v>
      </c>
      <c r="U41" s="300">
        <v>1</v>
      </c>
      <c r="V41" s="301">
        <v>1</v>
      </c>
      <c r="W41" s="299">
        <v>6</v>
      </c>
      <c r="X41" s="300">
        <v>2</v>
      </c>
      <c r="Y41" s="301">
        <v>4</v>
      </c>
      <c r="Z41" s="299">
        <v>2</v>
      </c>
      <c r="AA41" s="300">
        <v>1</v>
      </c>
      <c r="AB41" s="301">
        <v>1</v>
      </c>
      <c r="AC41" s="299">
        <v>4</v>
      </c>
      <c r="AD41" s="300">
        <v>4</v>
      </c>
      <c r="AE41" s="301">
        <v>0</v>
      </c>
      <c r="AF41" s="299">
        <v>4</v>
      </c>
      <c r="AG41" s="300">
        <v>2</v>
      </c>
      <c r="AH41" s="301">
        <v>2</v>
      </c>
    </row>
    <row r="42" spans="1:34" s="3" customFormat="1" ht="12.75" customHeight="1" x14ac:dyDescent="0.15">
      <c r="A42" s="324" t="s">
        <v>116</v>
      </c>
      <c r="B42" s="299">
        <v>2</v>
      </c>
      <c r="C42" s="300">
        <v>1</v>
      </c>
      <c r="D42" s="301">
        <v>1</v>
      </c>
      <c r="E42" s="299">
        <v>3</v>
      </c>
      <c r="F42" s="300">
        <v>2</v>
      </c>
      <c r="G42" s="301">
        <v>1</v>
      </c>
      <c r="H42" s="299">
        <v>1</v>
      </c>
      <c r="I42" s="300">
        <v>1</v>
      </c>
      <c r="J42" s="301">
        <v>0</v>
      </c>
      <c r="K42" s="299">
        <v>3</v>
      </c>
      <c r="L42" s="300">
        <v>2</v>
      </c>
      <c r="M42" s="301">
        <v>1</v>
      </c>
      <c r="N42" s="299">
        <v>17</v>
      </c>
      <c r="O42" s="300">
        <v>9</v>
      </c>
      <c r="P42" s="301">
        <v>8</v>
      </c>
      <c r="Q42" s="299">
        <v>9</v>
      </c>
      <c r="R42" s="300">
        <v>4</v>
      </c>
      <c r="S42" s="301">
        <v>5</v>
      </c>
      <c r="T42" s="299">
        <v>11</v>
      </c>
      <c r="U42" s="300">
        <v>7</v>
      </c>
      <c r="V42" s="301">
        <v>4</v>
      </c>
      <c r="W42" s="299">
        <v>4</v>
      </c>
      <c r="X42" s="300">
        <v>3</v>
      </c>
      <c r="Y42" s="301">
        <v>1</v>
      </c>
      <c r="Z42" s="299">
        <v>2</v>
      </c>
      <c r="AA42" s="300">
        <v>1</v>
      </c>
      <c r="AB42" s="301">
        <v>1</v>
      </c>
      <c r="AC42" s="299">
        <v>6</v>
      </c>
      <c r="AD42" s="300">
        <v>5</v>
      </c>
      <c r="AE42" s="301">
        <v>1</v>
      </c>
      <c r="AF42" s="299">
        <v>5</v>
      </c>
      <c r="AG42" s="300">
        <v>3</v>
      </c>
      <c r="AH42" s="301">
        <v>2</v>
      </c>
    </row>
    <row r="43" spans="1:34" s="3" customFormat="1" ht="12.75" customHeight="1" x14ac:dyDescent="0.15">
      <c r="A43" s="324" t="s">
        <v>117</v>
      </c>
      <c r="B43" s="299">
        <v>5</v>
      </c>
      <c r="C43" s="300">
        <v>4</v>
      </c>
      <c r="D43" s="301">
        <v>1</v>
      </c>
      <c r="E43" s="299">
        <v>7</v>
      </c>
      <c r="F43" s="300">
        <v>6</v>
      </c>
      <c r="G43" s="301">
        <v>1</v>
      </c>
      <c r="H43" s="299">
        <v>4</v>
      </c>
      <c r="I43" s="300">
        <v>3</v>
      </c>
      <c r="J43" s="301">
        <v>1</v>
      </c>
      <c r="K43" s="299">
        <v>14</v>
      </c>
      <c r="L43" s="300">
        <v>11</v>
      </c>
      <c r="M43" s="301">
        <v>3</v>
      </c>
      <c r="N43" s="299">
        <v>38</v>
      </c>
      <c r="O43" s="300">
        <v>19</v>
      </c>
      <c r="P43" s="301">
        <v>19</v>
      </c>
      <c r="Q43" s="299">
        <v>35</v>
      </c>
      <c r="R43" s="300">
        <v>15</v>
      </c>
      <c r="S43" s="301">
        <v>20</v>
      </c>
      <c r="T43" s="299">
        <v>12</v>
      </c>
      <c r="U43" s="300">
        <v>6</v>
      </c>
      <c r="V43" s="301">
        <v>6</v>
      </c>
      <c r="W43" s="299">
        <v>16</v>
      </c>
      <c r="X43" s="300">
        <v>11</v>
      </c>
      <c r="Y43" s="301">
        <v>5</v>
      </c>
      <c r="Z43" s="299">
        <v>16</v>
      </c>
      <c r="AA43" s="300">
        <v>9</v>
      </c>
      <c r="AB43" s="301">
        <v>7</v>
      </c>
      <c r="AC43" s="299">
        <v>11</v>
      </c>
      <c r="AD43" s="300">
        <v>11</v>
      </c>
      <c r="AE43" s="301">
        <v>0</v>
      </c>
      <c r="AF43" s="299">
        <v>7</v>
      </c>
      <c r="AG43" s="300">
        <v>7</v>
      </c>
      <c r="AH43" s="301">
        <v>0</v>
      </c>
    </row>
    <row r="44" spans="1:34" s="3" customFormat="1" ht="12.75" customHeight="1" x14ac:dyDescent="0.15">
      <c r="A44" s="165" t="s">
        <v>118</v>
      </c>
      <c r="B44" s="167">
        <v>5</v>
      </c>
      <c r="C44" s="168">
        <v>2</v>
      </c>
      <c r="D44" s="169">
        <v>3</v>
      </c>
      <c r="E44" s="167">
        <v>2</v>
      </c>
      <c r="F44" s="168">
        <v>1</v>
      </c>
      <c r="G44" s="169">
        <v>1</v>
      </c>
      <c r="H44" s="167">
        <v>2</v>
      </c>
      <c r="I44" s="168">
        <v>1</v>
      </c>
      <c r="J44" s="169">
        <v>1</v>
      </c>
      <c r="K44" s="167">
        <v>14</v>
      </c>
      <c r="L44" s="168">
        <v>7</v>
      </c>
      <c r="M44" s="169">
        <v>7</v>
      </c>
      <c r="N44" s="167">
        <v>12</v>
      </c>
      <c r="O44" s="168">
        <v>7</v>
      </c>
      <c r="P44" s="169">
        <v>5</v>
      </c>
      <c r="Q44" s="167">
        <v>6</v>
      </c>
      <c r="R44" s="168">
        <v>5</v>
      </c>
      <c r="S44" s="169">
        <v>1</v>
      </c>
      <c r="T44" s="167">
        <v>7</v>
      </c>
      <c r="U44" s="168">
        <v>2</v>
      </c>
      <c r="V44" s="169">
        <v>5</v>
      </c>
      <c r="W44" s="167">
        <v>5</v>
      </c>
      <c r="X44" s="168">
        <v>2</v>
      </c>
      <c r="Y44" s="169">
        <v>3</v>
      </c>
      <c r="Z44" s="167">
        <v>1</v>
      </c>
      <c r="AA44" s="168">
        <v>1</v>
      </c>
      <c r="AB44" s="169">
        <v>0</v>
      </c>
      <c r="AC44" s="167">
        <v>4</v>
      </c>
      <c r="AD44" s="168">
        <v>2</v>
      </c>
      <c r="AE44" s="169">
        <v>2</v>
      </c>
      <c r="AF44" s="167">
        <v>5</v>
      </c>
      <c r="AG44" s="168">
        <v>3</v>
      </c>
      <c r="AH44" s="169">
        <v>2</v>
      </c>
    </row>
    <row r="45" spans="1:34" s="3" customFormat="1" ht="12.75" customHeight="1" x14ac:dyDescent="0.15">
      <c r="A45" s="324" t="s">
        <v>119</v>
      </c>
      <c r="B45" s="299">
        <v>374</v>
      </c>
      <c r="C45" s="300">
        <v>188</v>
      </c>
      <c r="D45" s="301">
        <v>186</v>
      </c>
      <c r="E45" s="299">
        <v>202</v>
      </c>
      <c r="F45" s="300">
        <v>107</v>
      </c>
      <c r="G45" s="301">
        <v>95</v>
      </c>
      <c r="H45" s="299">
        <v>96</v>
      </c>
      <c r="I45" s="300">
        <v>42</v>
      </c>
      <c r="J45" s="301">
        <v>54</v>
      </c>
      <c r="K45" s="299">
        <v>652</v>
      </c>
      <c r="L45" s="300">
        <v>350</v>
      </c>
      <c r="M45" s="301">
        <v>302</v>
      </c>
      <c r="N45" s="299">
        <v>1758</v>
      </c>
      <c r="O45" s="300">
        <v>862</v>
      </c>
      <c r="P45" s="301">
        <v>896</v>
      </c>
      <c r="Q45" s="299">
        <v>1097</v>
      </c>
      <c r="R45" s="300">
        <v>582</v>
      </c>
      <c r="S45" s="301">
        <v>515</v>
      </c>
      <c r="T45" s="299">
        <v>722</v>
      </c>
      <c r="U45" s="300">
        <v>399</v>
      </c>
      <c r="V45" s="301">
        <v>323</v>
      </c>
      <c r="W45" s="299">
        <v>500</v>
      </c>
      <c r="X45" s="300">
        <v>290</v>
      </c>
      <c r="Y45" s="301">
        <v>210</v>
      </c>
      <c r="Z45" s="299">
        <v>301</v>
      </c>
      <c r="AA45" s="300">
        <v>176</v>
      </c>
      <c r="AB45" s="301">
        <v>125</v>
      </c>
      <c r="AC45" s="299">
        <v>317</v>
      </c>
      <c r="AD45" s="300">
        <v>180</v>
      </c>
      <c r="AE45" s="301">
        <v>137</v>
      </c>
      <c r="AF45" s="299">
        <v>203</v>
      </c>
      <c r="AG45" s="300">
        <v>125</v>
      </c>
      <c r="AH45" s="301">
        <v>78</v>
      </c>
    </row>
    <row r="46" spans="1:34" s="3" customFormat="1" ht="12.75" customHeight="1" x14ac:dyDescent="0.15">
      <c r="A46" s="324" t="s">
        <v>120</v>
      </c>
      <c r="B46" s="299">
        <v>35</v>
      </c>
      <c r="C46" s="300">
        <v>16</v>
      </c>
      <c r="D46" s="301">
        <v>19</v>
      </c>
      <c r="E46" s="299">
        <v>10</v>
      </c>
      <c r="F46" s="300">
        <v>7</v>
      </c>
      <c r="G46" s="301">
        <v>3</v>
      </c>
      <c r="H46" s="299">
        <v>6</v>
      </c>
      <c r="I46" s="300">
        <v>2</v>
      </c>
      <c r="J46" s="301">
        <v>4</v>
      </c>
      <c r="K46" s="299">
        <v>31</v>
      </c>
      <c r="L46" s="300">
        <v>21</v>
      </c>
      <c r="M46" s="301">
        <v>10</v>
      </c>
      <c r="N46" s="299">
        <v>137</v>
      </c>
      <c r="O46" s="300">
        <v>74</v>
      </c>
      <c r="P46" s="301">
        <v>63</v>
      </c>
      <c r="Q46" s="299">
        <v>88</v>
      </c>
      <c r="R46" s="300">
        <v>44</v>
      </c>
      <c r="S46" s="301">
        <v>44</v>
      </c>
      <c r="T46" s="299">
        <v>36</v>
      </c>
      <c r="U46" s="300">
        <v>23</v>
      </c>
      <c r="V46" s="301">
        <v>13</v>
      </c>
      <c r="W46" s="299">
        <v>45</v>
      </c>
      <c r="X46" s="300">
        <v>30</v>
      </c>
      <c r="Y46" s="301">
        <v>15</v>
      </c>
      <c r="Z46" s="299">
        <v>25</v>
      </c>
      <c r="AA46" s="300">
        <v>13</v>
      </c>
      <c r="AB46" s="301">
        <v>12</v>
      </c>
      <c r="AC46" s="299">
        <v>18</v>
      </c>
      <c r="AD46" s="300">
        <v>12</v>
      </c>
      <c r="AE46" s="301">
        <v>6</v>
      </c>
      <c r="AF46" s="299">
        <v>20</v>
      </c>
      <c r="AG46" s="300">
        <v>13</v>
      </c>
      <c r="AH46" s="301">
        <v>7</v>
      </c>
    </row>
    <row r="47" spans="1:34" s="3" customFormat="1" ht="12.75" customHeight="1" x14ac:dyDescent="0.15">
      <c r="A47" s="324" t="s">
        <v>121</v>
      </c>
      <c r="B47" s="299">
        <v>29</v>
      </c>
      <c r="C47" s="300">
        <v>14</v>
      </c>
      <c r="D47" s="301">
        <v>15</v>
      </c>
      <c r="E47" s="299">
        <v>24</v>
      </c>
      <c r="F47" s="300">
        <v>10</v>
      </c>
      <c r="G47" s="301">
        <v>14</v>
      </c>
      <c r="H47" s="299">
        <v>14</v>
      </c>
      <c r="I47" s="300">
        <v>9</v>
      </c>
      <c r="J47" s="301">
        <v>5</v>
      </c>
      <c r="K47" s="299">
        <v>62</v>
      </c>
      <c r="L47" s="300">
        <v>40</v>
      </c>
      <c r="M47" s="301">
        <v>22</v>
      </c>
      <c r="N47" s="299">
        <v>163</v>
      </c>
      <c r="O47" s="300">
        <v>106</v>
      </c>
      <c r="P47" s="301">
        <v>57</v>
      </c>
      <c r="Q47" s="299">
        <v>118</v>
      </c>
      <c r="R47" s="300">
        <v>68</v>
      </c>
      <c r="S47" s="301">
        <v>50</v>
      </c>
      <c r="T47" s="299">
        <v>69</v>
      </c>
      <c r="U47" s="300">
        <v>43</v>
      </c>
      <c r="V47" s="301">
        <v>26</v>
      </c>
      <c r="W47" s="299">
        <v>63</v>
      </c>
      <c r="X47" s="300">
        <v>35</v>
      </c>
      <c r="Y47" s="301">
        <v>28</v>
      </c>
      <c r="Z47" s="299">
        <v>41</v>
      </c>
      <c r="AA47" s="300">
        <v>25</v>
      </c>
      <c r="AB47" s="301">
        <v>16</v>
      </c>
      <c r="AC47" s="299">
        <v>38</v>
      </c>
      <c r="AD47" s="300">
        <v>26</v>
      </c>
      <c r="AE47" s="301">
        <v>12</v>
      </c>
      <c r="AF47" s="299">
        <v>30</v>
      </c>
      <c r="AG47" s="300">
        <v>22</v>
      </c>
      <c r="AH47" s="301">
        <v>8</v>
      </c>
    </row>
    <row r="48" spans="1:34" s="3" customFormat="1" ht="12.75" customHeight="1" x14ac:dyDescent="0.15">
      <c r="A48" s="324" t="s">
        <v>122</v>
      </c>
      <c r="B48" s="299">
        <v>71</v>
      </c>
      <c r="C48" s="300">
        <v>37</v>
      </c>
      <c r="D48" s="301">
        <v>34</v>
      </c>
      <c r="E48" s="299">
        <v>52</v>
      </c>
      <c r="F48" s="300">
        <v>22</v>
      </c>
      <c r="G48" s="301">
        <v>30</v>
      </c>
      <c r="H48" s="299">
        <v>45</v>
      </c>
      <c r="I48" s="300">
        <v>22</v>
      </c>
      <c r="J48" s="301">
        <v>23</v>
      </c>
      <c r="K48" s="299">
        <v>99</v>
      </c>
      <c r="L48" s="300">
        <v>65</v>
      </c>
      <c r="M48" s="301">
        <v>34</v>
      </c>
      <c r="N48" s="299">
        <v>298</v>
      </c>
      <c r="O48" s="300">
        <v>181</v>
      </c>
      <c r="P48" s="301">
        <v>117</v>
      </c>
      <c r="Q48" s="299">
        <v>204</v>
      </c>
      <c r="R48" s="300">
        <v>120</v>
      </c>
      <c r="S48" s="301">
        <v>84</v>
      </c>
      <c r="T48" s="299">
        <v>148</v>
      </c>
      <c r="U48" s="300">
        <v>85</v>
      </c>
      <c r="V48" s="301">
        <v>63</v>
      </c>
      <c r="W48" s="299">
        <v>114</v>
      </c>
      <c r="X48" s="300">
        <v>66</v>
      </c>
      <c r="Y48" s="301">
        <v>48</v>
      </c>
      <c r="Z48" s="299">
        <v>103</v>
      </c>
      <c r="AA48" s="300">
        <v>63</v>
      </c>
      <c r="AB48" s="301">
        <v>40</v>
      </c>
      <c r="AC48" s="299">
        <v>86</v>
      </c>
      <c r="AD48" s="300">
        <v>44</v>
      </c>
      <c r="AE48" s="301">
        <v>42</v>
      </c>
      <c r="AF48" s="299">
        <v>77</v>
      </c>
      <c r="AG48" s="300">
        <v>56</v>
      </c>
      <c r="AH48" s="301">
        <v>21</v>
      </c>
    </row>
    <row r="49" spans="1:34" s="3" customFormat="1" ht="12.75" customHeight="1" x14ac:dyDescent="0.15">
      <c r="A49" s="324" t="s">
        <v>123</v>
      </c>
      <c r="B49" s="299">
        <v>45</v>
      </c>
      <c r="C49" s="300">
        <v>25</v>
      </c>
      <c r="D49" s="301">
        <v>20</v>
      </c>
      <c r="E49" s="299">
        <v>38</v>
      </c>
      <c r="F49" s="300">
        <v>20</v>
      </c>
      <c r="G49" s="301">
        <v>18</v>
      </c>
      <c r="H49" s="299">
        <v>17</v>
      </c>
      <c r="I49" s="300">
        <v>7</v>
      </c>
      <c r="J49" s="301">
        <v>10</v>
      </c>
      <c r="K49" s="299">
        <v>115</v>
      </c>
      <c r="L49" s="300">
        <v>87</v>
      </c>
      <c r="M49" s="301">
        <v>28</v>
      </c>
      <c r="N49" s="299">
        <v>170</v>
      </c>
      <c r="O49" s="300">
        <v>103</v>
      </c>
      <c r="P49" s="301">
        <v>67</v>
      </c>
      <c r="Q49" s="299">
        <v>141</v>
      </c>
      <c r="R49" s="300">
        <v>88</v>
      </c>
      <c r="S49" s="301">
        <v>53</v>
      </c>
      <c r="T49" s="299">
        <v>82</v>
      </c>
      <c r="U49" s="300">
        <v>44</v>
      </c>
      <c r="V49" s="301">
        <v>38</v>
      </c>
      <c r="W49" s="299">
        <v>69</v>
      </c>
      <c r="X49" s="300">
        <v>37</v>
      </c>
      <c r="Y49" s="301">
        <v>32</v>
      </c>
      <c r="Z49" s="299">
        <v>50</v>
      </c>
      <c r="AA49" s="300">
        <v>36</v>
      </c>
      <c r="AB49" s="301">
        <v>14</v>
      </c>
      <c r="AC49" s="299">
        <v>47</v>
      </c>
      <c r="AD49" s="300">
        <v>31</v>
      </c>
      <c r="AE49" s="301">
        <v>16</v>
      </c>
      <c r="AF49" s="299">
        <v>44</v>
      </c>
      <c r="AG49" s="300">
        <v>30</v>
      </c>
      <c r="AH49" s="301">
        <v>14</v>
      </c>
    </row>
    <row r="50" spans="1:34" s="3" customFormat="1" ht="12.75" customHeight="1" x14ac:dyDescent="0.15">
      <c r="A50" s="324" t="s">
        <v>124</v>
      </c>
      <c r="B50" s="299">
        <v>36</v>
      </c>
      <c r="C50" s="300">
        <v>17</v>
      </c>
      <c r="D50" s="301">
        <v>19</v>
      </c>
      <c r="E50" s="299">
        <v>20</v>
      </c>
      <c r="F50" s="300">
        <v>10</v>
      </c>
      <c r="G50" s="301">
        <v>10</v>
      </c>
      <c r="H50" s="299">
        <v>4</v>
      </c>
      <c r="I50" s="300">
        <v>2</v>
      </c>
      <c r="J50" s="301">
        <v>2</v>
      </c>
      <c r="K50" s="299">
        <v>40</v>
      </c>
      <c r="L50" s="300">
        <v>27</v>
      </c>
      <c r="M50" s="301">
        <v>13</v>
      </c>
      <c r="N50" s="299">
        <v>124</v>
      </c>
      <c r="O50" s="300">
        <v>76</v>
      </c>
      <c r="P50" s="301">
        <v>48</v>
      </c>
      <c r="Q50" s="299">
        <v>83</v>
      </c>
      <c r="R50" s="300">
        <v>51</v>
      </c>
      <c r="S50" s="301">
        <v>32</v>
      </c>
      <c r="T50" s="299">
        <v>60</v>
      </c>
      <c r="U50" s="300">
        <v>36</v>
      </c>
      <c r="V50" s="301">
        <v>24</v>
      </c>
      <c r="W50" s="299">
        <v>39</v>
      </c>
      <c r="X50" s="300">
        <v>28</v>
      </c>
      <c r="Y50" s="301">
        <v>11</v>
      </c>
      <c r="Z50" s="299">
        <v>38</v>
      </c>
      <c r="AA50" s="300">
        <v>18</v>
      </c>
      <c r="AB50" s="301">
        <v>20</v>
      </c>
      <c r="AC50" s="299">
        <v>31</v>
      </c>
      <c r="AD50" s="300">
        <v>26</v>
      </c>
      <c r="AE50" s="301">
        <v>5</v>
      </c>
      <c r="AF50" s="299">
        <v>17</v>
      </c>
      <c r="AG50" s="300">
        <v>12</v>
      </c>
      <c r="AH50" s="301">
        <v>5</v>
      </c>
    </row>
    <row r="51" spans="1:34" s="3" customFormat="1" ht="12.75" customHeight="1" x14ac:dyDescent="0.15">
      <c r="A51" s="165" t="s">
        <v>125</v>
      </c>
      <c r="B51" s="167">
        <v>19</v>
      </c>
      <c r="C51" s="168">
        <v>14</v>
      </c>
      <c r="D51" s="169">
        <v>5</v>
      </c>
      <c r="E51" s="167">
        <v>7</v>
      </c>
      <c r="F51" s="168">
        <v>5</v>
      </c>
      <c r="G51" s="169">
        <v>2</v>
      </c>
      <c r="H51" s="167">
        <v>7</v>
      </c>
      <c r="I51" s="168">
        <v>3</v>
      </c>
      <c r="J51" s="169">
        <v>4</v>
      </c>
      <c r="K51" s="167">
        <v>28</v>
      </c>
      <c r="L51" s="168">
        <v>23</v>
      </c>
      <c r="M51" s="169">
        <v>5</v>
      </c>
      <c r="N51" s="167">
        <v>48</v>
      </c>
      <c r="O51" s="168">
        <v>24</v>
      </c>
      <c r="P51" s="169">
        <v>24</v>
      </c>
      <c r="Q51" s="167">
        <v>44</v>
      </c>
      <c r="R51" s="168">
        <v>24</v>
      </c>
      <c r="S51" s="169">
        <v>20</v>
      </c>
      <c r="T51" s="167">
        <v>36</v>
      </c>
      <c r="U51" s="168">
        <v>23</v>
      </c>
      <c r="V51" s="169">
        <v>13</v>
      </c>
      <c r="W51" s="167">
        <v>21</v>
      </c>
      <c r="X51" s="168">
        <v>14</v>
      </c>
      <c r="Y51" s="169">
        <v>7</v>
      </c>
      <c r="Z51" s="167">
        <v>13</v>
      </c>
      <c r="AA51" s="168">
        <v>5</v>
      </c>
      <c r="AB51" s="169">
        <v>8</v>
      </c>
      <c r="AC51" s="167">
        <v>21</v>
      </c>
      <c r="AD51" s="168">
        <v>13</v>
      </c>
      <c r="AE51" s="169">
        <v>8</v>
      </c>
      <c r="AF51" s="167">
        <v>7</v>
      </c>
      <c r="AG51" s="168">
        <v>7</v>
      </c>
      <c r="AH51" s="169">
        <v>0</v>
      </c>
    </row>
    <row r="52" spans="1:34" s="3" customFormat="1" ht="12.75" customHeight="1" x14ac:dyDescent="0.15">
      <c r="A52" s="165" t="s">
        <v>59</v>
      </c>
      <c r="B52" s="167">
        <v>54</v>
      </c>
      <c r="C52" s="168">
        <v>26</v>
      </c>
      <c r="D52" s="169">
        <v>28</v>
      </c>
      <c r="E52" s="167">
        <v>46</v>
      </c>
      <c r="F52" s="168">
        <v>25</v>
      </c>
      <c r="G52" s="169">
        <v>21</v>
      </c>
      <c r="H52" s="167">
        <v>22</v>
      </c>
      <c r="I52" s="168">
        <v>8</v>
      </c>
      <c r="J52" s="169">
        <v>14</v>
      </c>
      <c r="K52" s="167">
        <v>55</v>
      </c>
      <c r="L52" s="168">
        <v>28</v>
      </c>
      <c r="M52" s="169">
        <v>27</v>
      </c>
      <c r="N52" s="167">
        <v>1004</v>
      </c>
      <c r="O52" s="168">
        <v>429</v>
      </c>
      <c r="P52" s="169">
        <v>575</v>
      </c>
      <c r="Q52" s="167">
        <v>410</v>
      </c>
      <c r="R52" s="168">
        <v>232</v>
      </c>
      <c r="S52" s="169">
        <v>178</v>
      </c>
      <c r="T52" s="167">
        <v>218</v>
      </c>
      <c r="U52" s="168">
        <v>108</v>
      </c>
      <c r="V52" s="169">
        <v>110</v>
      </c>
      <c r="W52" s="167">
        <v>145</v>
      </c>
      <c r="X52" s="168">
        <v>51</v>
      </c>
      <c r="Y52" s="169">
        <v>94</v>
      </c>
      <c r="Z52" s="167">
        <v>88</v>
      </c>
      <c r="AA52" s="168">
        <v>30</v>
      </c>
      <c r="AB52" s="169">
        <v>58</v>
      </c>
      <c r="AC52" s="167">
        <v>42</v>
      </c>
      <c r="AD52" s="168">
        <v>16</v>
      </c>
      <c r="AE52" s="169">
        <v>26</v>
      </c>
      <c r="AF52" s="167">
        <v>21</v>
      </c>
      <c r="AG52" s="168">
        <v>10</v>
      </c>
      <c r="AH52" s="169">
        <v>11</v>
      </c>
    </row>
    <row r="53" spans="1:34" s="3" customFormat="1" ht="12.75" customHeight="1" x14ac:dyDescent="0.15">
      <c r="A53" s="165" t="s">
        <v>44</v>
      </c>
      <c r="B53" s="167">
        <v>9</v>
      </c>
      <c r="C53" s="168">
        <v>6</v>
      </c>
      <c r="D53" s="169">
        <v>3</v>
      </c>
      <c r="E53" s="167">
        <v>7</v>
      </c>
      <c r="F53" s="168">
        <v>5</v>
      </c>
      <c r="G53" s="169">
        <v>2</v>
      </c>
      <c r="H53" s="167">
        <v>1</v>
      </c>
      <c r="I53" s="168">
        <v>0</v>
      </c>
      <c r="J53" s="169">
        <v>1</v>
      </c>
      <c r="K53" s="167">
        <v>6</v>
      </c>
      <c r="L53" s="168">
        <v>3</v>
      </c>
      <c r="M53" s="169">
        <v>3</v>
      </c>
      <c r="N53" s="167">
        <v>62</v>
      </c>
      <c r="O53" s="168">
        <v>14</v>
      </c>
      <c r="P53" s="169">
        <v>48</v>
      </c>
      <c r="Q53" s="167">
        <v>50</v>
      </c>
      <c r="R53" s="168">
        <v>26</v>
      </c>
      <c r="S53" s="169">
        <v>24</v>
      </c>
      <c r="T53" s="167">
        <v>43</v>
      </c>
      <c r="U53" s="168">
        <v>17</v>
      </c>
      <c r="V53" s="169">
        <v>26</v>
      </c>
      <c r="W53" s="167">
        <v>36</v>
      </c>
      <c r="X53" s="168">
        <v>9</v>
      </c>
      <c r="Y53" s="169">
        <v>27</v>
      </c>
      <c r="Z53" s="167">
        <v>27</v>
      </c>
      <c r="AA53" s="168">
        <v>10</v>
      </c>
      <c r="AB53" s="169">
        <v>17</v>
      </c>
      <c r="AC53" s="167">
        <v>21</v>
      </c>
      <c r="AD53" s="168">
        <v>9</v>
      </c>
      <c r="AE53" s="169">
        <v>12</v>
      </c>
      <c r="AF53" s="167">
        <v>14</v>
      </c>
      <c r="AG53" s="168">
        <v>5</v>
      </c>
      <c r="AH53" s="169">
        <v>9</v>
      </c>
    </row>
    <row r="54" spans="1:34" ht="12.75" customHeight="1" x14ac:dyDescent="0.15">
      <c r="A54" s="306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</row>
    <row r="55" spans="1:34" ht="12.75" customHeight="1" x14ac:dyDescent="0.15">
      <c r="A55" s="306" t="s">
        <v>220</v>
      </c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</row>
    <row r="56" spans="1:34" ht="12.75" customHeight="1" thickBot="1" x14ac:dyDescent="0.2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564" t="s">
        <v>32</v>
      </c>
      <c r="AA56" s="564"/>
      <c r="AB56" s="564"/>
      <c r="AC56" s="564"/>
      <c r="AD56" s="564"/>
      <c r="AE56" s="564"/>
      <c r="AF56" s="564"/>
      <c r="AG56" s="564"/>
      <c r="AH56" s="564"/>
    </row>
    <row r="57" spans="1:34" ht="12.75" customHeight="1" x14ac:dyDescent="0.15">
      <c r="A57" s="119"/>
      <c r="B57" s="565" t="s">
        <v>206</v>
      </c>
      <c r="C57" s="566"/>
      <c r="D57" s="567"/>
      <c r="E57" s="565" t="s">
        <v>207</v>
      </c>
      <c r="F57" s="566"/>
      <c r="G57" s="567"/>
      <c r="H57" s="565" t="s">
        <v>211</v>
      </c>
      <c r="I57" s="566"/>
      <c r="J57" s="567"/>
      <c r="K57" s="565" t="s">
        <v>212</v>
      </c>
      <c r="L57" s="566"/>
      <c r="M57" s="567"/>
      <c r="N57" s="565" t="s">
        <v>213</v>
      </c>
      <c r="O57" s="566"/>
      <c r="P57" s="567"/>
      <c r="Q57" s="565" t="s">
        <v>214</v>
      </c>
      <c r="R57" s="566"/>
      <c r="S57" s="567"/>
      <c r="T57" s="565" t="s">
        <v>215</v>
      </c>
      <c r="U57" s="566"/>
      <c r="V57" s="567"/>
      <c r="W57" s="565" t="s">
        <v>216</v>
      </c>
      <c r="X57" s="566"/>
      <c r="Y57" s="567"/>
      <c r="Z57" s="565" t="s">
        <v>217</v>
      </c>
      <c r="AA57" s="566"/>
      <c r="AB57" s="567"/>
      <c r="AC57" s="565" t="s">
        <v>218</v>
      </c>
      <c r="AD57" s="566"/>
      <c r="AE57" s="567"/>
      <c r="AF57" s="568" t="s">
        <v>61</v>
      </c>
      <c r="AG57" s="569"/>
      <c r="AH57" s="570"/>
    </row>
    <row r="58" spans="1:34" ht="12.75" customHeight="1" x14ac:dyDescent="0.15">
      <c r="A58" s="344"/>
      <c r="B58" s="317" t="s">
        <v>34</v>
      </c>
      <c r="C58" s="318" t="s">
        <v>35</v>
      </c>
      <c r="D58" s="319" t="s">
        <v>36</v>
      </c>
      <c r="E58" s="317" t="s">
        <v>34</v>
      </c>
      <c r="F58" s="318" t="s">
        <v>35</v>
      </c>
      <c r="G58" s="319" t="s">
        <v>36</v>
      </c>
      <c r="H58" s="317" t="s">
        <v>34</v>
      </c>
      <c r="I58" s="318" t="s">
        <v>35</v>
      </c>
      <c r="J58" s="319" t="s">
        <v>36</v>
      </c>
      <c r="K58" s="317" t="s">
        <v>34</v>
      </c>
      <c r="L58" s="318" t="s">
        <v>35</v>
      </c>
      <c r="M58" s="319" t="s">
        <v>36</v>
      </c>
      <c r="N58" s="317" t="s">
        <v>34</v>
      </c>
      <c r="O58" s="318" t="s">
        <v>35</v>
      </c>
      <c r="P58" s="319" t="s">
        <v>36</v>
      </c>
      <c r="Q58" s="317" t="s">
        <v>34</v>
      </c>
      <c r="R58" s="318" t="s">
        <v>35</v>
      </c>
      <c r="S58" s="319" t="s">
        <v>36</v>
      </c>
      <c r="T58" s="317" t="s">
        <v>34</v>
      </c>
      <c r="U58" s="318" t="s">
        <v>35</v>
      </c>
      <c r="V58" s="319" t="s">
        <v>36</v>
      </c>
      <c r="W58" s="317" t="s">
        <v>34</v>
      </c>
      <c r="X58" s="318" t="s">
        <v>35</v>
      </c>
      <c r="Y58" s="319" t="s">
        <v>36</v>
      </c>
      <c r="Z58" s="317" t="s">
        <v>34</v>
      </c>
      <c r="AA58" s="318" t="s">
        <v>35</v>
      </c>
      <c r="AB58" s="319" t="s">
        <v>36</v>
      </c>
      <c r="AC58" s="317" t="s">
        <v>34</v>
      </c>
      <c r="AD58" s="318" t="s">
        <v>35</v>
      </c>
      <c r="AE58" s="319" t="s">
        <v>36</v>
      </c>
      <c r="AF58" s="345" t="s">
        <v>34</v>
      </c>
      <c r="AG58" s="346" t="s">
        <v>35</v>
      </c>
      <c r="AH58" s="347" t="s">
        <v>36</v>
      </c>
    </row>
    <row r="59" spans="1:34" ht="12.75" customHeight="1" thickBot="1" x14ac:dyDescent="0.2">
      <c r="A59" s="320" t="s">
        <v>80</v>
      </c>
      <c r="B59" s="321">
        <v>500</v>
      </c>
      <c r="C59" s="322">
        <v>339</v>
      </c>
      <c r="D59" s="323">
        <v>161</v>
      </c>
      <c r="E59" s="321">
        <v>330</v>
      </c>
      <c r="F59" s="322">
        <v>193</v>
      </c>
      <c r="G59" s="323">
        <v>137</v>
      </c>
      <c r="H59" s="321">
        <v>246</v>
      </c>
      <c r="I59" s="322">
        <v>124</v>
      </c>
      <c r="J59" s="323">
        <v>122</v>
      </c>
      <c r="K59" s="321">
        <v>218</v>
      </c>
      <c r="L59" s="322">
        <v>101</v>
      </c>
      <c r="M59" s="323">
        <v>117</v>
      </c>
      <c r="N59" s="321">
        <v>147</v>
      </c>
      <c r="O59" s="322">
        <v>48</v>
      </c>
      <c r="P59" s="323">
        <v>99</v>
      </c>
      <c r="Q59" s="321">
        <v>137</v>
      </c>
      <c r="R59" s="322">
        <v>44</v>
      </c>
      <c r="S59" s="323">
        <v>93</v>
      </c>
      <c r="T59" s="321">
        <v>143</v>
      </c>
      <c r="U59" s="322">
        <v>33</v>
      </c>
      <c r="V59" s="323">
        <v>110</v>
      </c>
      <c r="W59" s="321">
        <v>65</v>
      </c>
      <c r="X59" s="322">
        <v>20</v>
      </c>
      <c r="Y59" s="323">
        <v>45</v>
      </c>
      <c r="Z59" s="321">
        <v>10</v>
      </c>
      <c r="AA59" s="322">
        <v>1</v>
      </c>
      <c r="AB59" s="323">
        <v>9</v>
      </c>
      <c r="AC59" s="321">
        <v>1</v>
      </c>
      <c r="AD59" s="322">
        <v>0</v>
      </c>
      <c r="AE59" s="323">
        <v>1</v>
      </c>
      <c r="AF59" s="146">
        <v>23188</v>
      </c>
      <c r="AG59" s="322">
        <v>12693</v>
      </c>
      <c r="AH59" s="348">
        <v>10495</v>
      </c>
    </row>
    <row r="60" spans="1:34" ht="12.75" customHeight="1" thickTop="1" x14ac:dyDescent="0.15">
      <c r="A60" s="324" t="s">
        <v>51</v>
      </c>
      <c r="B60" s="299">
        <v>1</v>
      </c>
      <c r="C60" s="300">
        <v>1</v>
      </c>
      <c r="D60" s="301">
        <v>0</v>
      </c>
      <c r="E60" s="299">
        <v>4</v>
      </c>
      <c r="F60" s="300">
        <v>2</v>
      </c>
      <c r="G60" s="301">
        <v>2</v>
      </c>
      <c r="H60" s="299">
        <v>2</v>
      </c>
      <c r="I60" s="300">
        <v>1</v>
      </c>
      <c r="J60" s="301">
        <v>1</v>
      </c>
      <c r="K60" s="299">
        <v>2</v>
      </c>
      <c r="L60" s="300">
        <v>1</v>
      </c>
      <c r="M60" s="301">
        <v>1</v>
      </c>
      <c r="N60" s="299">
        <v>1</v>
      </c>
      <c r="O60" s="300">
        <v>0</v>
      </c>
      <c r="P60" s="301">
        <v>1</v>
      </c>
      <c r="Q60" s="299">
        <v>2</v>
      </c>
      <c r="R60" s="300">
        <v>0</v>
      </c>
      <c r="S60" s="301">
        <v>2</v>
      </c>
      <c r="T60" s="299">
        <v>0</v>
      </c>
      <c r="U60" s="300">
        <v>0</v>
      </c>
      <c r="V60" s="301">
        <v>0</v>
      </c>
      <c r="W60" s="299">
        <v>0</v>
      </c>
      <c r="X60" s="300">
        <v>0</v>
      </c>
      <c r="Y60" s="301">
        <v>0</v>
      </c>
      <c r="Z60" s="299">
        <v>0</v>
      </c>
      <c r="AA60" s="300">
        <v>0</v>
      </c>
      <c r="AB60" s="301">
        <v>0</v>
      </c>
      <c r="AC60" s="299">
        <v>0</v>
      </c>
      <c r="AD60" s="300">
        <v>0</v>
      </c>
      <c r="AE60" s="301">
        <v>0</v>
      </c>
      <c r="AF60" s="311">
        <v>203</v>
      </c>
      <c r="AG60" s="297">
        <v>122</v>
      </c>
      <c r="AH60" s="312">
        <v>81</v>
      </c>
    </row>
    <row r="61" spans="1:34" ht="12.75" customHeight="1" x14ac:dyDescent="0.15">
      <c r="A61" s="324" t="s">
        <v>81</v>
      </c>
      <c r="B61" s="299">
        <v>1</v>
      </c>
      <c r="C61" s="300">
        <v>1</v>
      </c>
      <c r="D61" s="301">
        <v>0</v>
      </c>
      <c r="E61" s="299">
        <v>0</v>
      </c>
      <c r="F61" s="300">
        <v>0</v>
      </c>
      <c r="G61" s="301">
        <v>0</v>
      </c>
      <c r="H61" s="299">
        <v>1</v>
      </c>
      <c r="I61" s="300">
        <v>1</v>
      </c>
      <c r="J61" s="301">
        <v>0</v>
      </c>
      <c r="K61" s="299">
        <v>0</v>
      </c>
      <c r="L61" s="300">
        <v>0</v>
      </c>
      <c r="M61" s="301">
        <v>0</v>
      </c>
      <c r="N61" s="299">
        <v>0</v>
      </c>
      <c r="O61" s="300">
        <v>0</v>
      </c>
      <c r="P61" s="301">
        <v>0</v>
      </c>
      <c r="Q61" s="299">
        <v>0</v>
      </c>
      <c r="R61" s="300">
        <v>0</v>
      </c>
      <c r="S61" s="301">
        <v>0</v>
      </c>
      <c r="T61" s="299">
        <v>0</v>
      </c>
      <c r="U61" s="300">
        <v>0</v>
      </c>
      <c r="V61" s="301">
        <v>0</v>
      </c>
      <c r="W61" s="299">
        <v>0</v>
      </c>
      <c r="X61" s="300">
        <v>0</v>
      </c>
      <c r="Y61" s="301">
        <v>0</v>
      </c>
      <c r="Z61" s="299">
        <v>0</v>
      </c>
      <c r="AA61" s="300">
        <v>0</v>
      </c>
      <c r="AB61" s="301">
        <v>0</v>
      </c>
      <c r="AC61" s="299">
        <v>0</v>
      </c>
      <c r="AD61" s="300">
        <v>0</v>
      </c>
      <c r="AE61" s="301">
        <v>0</v>
      </c>
      <c r="AF61" s="311">
        <v>22</v>
      </c>
      <c r="AG61" s="297">
        <v>14</v>
      </c>
      <c r="AH61" s="312">
        <v>8</v>
      </c>
    </row>
    <row r="62" spans="1:34" ht="12.75" customHeight="1" x14ac:dyDescent="0.15">
      <c r="A62" s="324" t="s">
        <v>82</v>
      </c>
      <c r="B62" s="299">
        <v>0</v>
      </c>
      <c r="C62" s="300">
        <v>0</v>
      </c>
      <c r="D62" s="301">
        <v>0</v>
      </c>
      <c r="E62" s="299">
        <v>0</v>
      </c>
      <c r="F62" s="300">
        <v>0</v>
      </c>
      <c r="G62" s="301">
        <v>0</v>
      </c>
      <c r="H62" s="299">
        <v>0</v>
      </c>
      <c r="I62" s="300">
        <v>0</v>
      </c>
      <c r="J62" s="301">
        <v>0</v>
      </c>
      <c r="K62" s="299">
        <v>0</v>
      </c>
      <c r="L62" s="300">
        <v>0</v>
      </c>
      <c r="M62" s="301">
        <v>0</v>
      </c>
      <c r="N62" s="299">
        <v>0</v>
      </c>
      <c r="O62" s="300">
        <v>0</v>
      </c>
      <c r="P62" s="301">
        <v>0</v>
      </c>
      <c r="Q62" s="299">
        <v>0</v>
      </c>
      <c r="R62" s="300">
        <v>0</v>
      </c>
      <c r="S62" s="301">
        <v>0</v>
      </c>
      <c r="T62" s="299">
        <v>0</v>
      </c>
      <c r="U62" s="300">
        <v>0</v>
      </c>
      <c r="V62" s="301">
        <v>0</v>
      </c>
      <c r="W62" s="299">
        <v>0</v>
      </c>
      <c r="X62" s="300">
        <v>0</v>
      </c>
      <c r="Y62" s="301">
        <v>0</v>
      </c>
      <c r="Z62" s="299">
        <v>0</v>
      </c>
      <c r="AA62" s="300">
        <v>0</v>
      </c>
      <c r="AB62" s="301">
        <v>0</v>
      </c>
      <c r="AC62" s="299">
        <v>0</v>
      </c>
      <c r="AD62" s="300">
        <v>0</v>
      </c>
      <c r="AE62" s="301">
        <v>0</v>
      </c>
      <c r="AF62" s="311">
        <v>25</v>
      </c>
      <c r="AG62" s="297">
        <v>18</v>
      </c>
      <c r="AH62" s="312">
        <v>7</v>
      </c>
    </row>
    <row r="63" spans="1:34" ht="12.75" customHeight="1" x14ac:dyDescent="0.15">
      <c r="A63" s="324" t="s">
        <v>83</v>
      </c>
      <c r="B63" s="299">
        <v>1</v>
      </c>
      <c r="C63" s="300">
        <v>1</v>
      </c>
      <c r="D63" s="301">
        <v>0</v>
      </c>
      <c r="E63" s="299">
        <v>1</v>
      </c>
      <c r="F63" s="300">
        <v>0</v>
      </c>
      <c r="G63" s="301">
        <v>1</v>
      </c>
      <c r="H63" s="299">
        <v>2</v>
      </c>
      <c r="I63" s="300">
        <v>2</v>
      </c>
      <c r="J63" s="301">
        <v>0</v>
      </c>
      <c r="K63" s="299">
        <v>1</v>
      </c>
      <c r="L63" s="300">
        <v>0</v>
      </c>
      <c r="M63" s="301">
        <v>1</v>
      </c>
      <c r="N63" s="299">
        <v>1</v>
      </c>
      <c r="O63" s="300">
        <v>0</v>
      </c>
      <c r="P63" s="301">
        <v>1</v>
      </c>
      <c r="Q63" s="299">
        <v>0</v>
      </c>
      <c r="R63" s="300">
        <v>0</v>
      </c>
      <c r="S63" s="301">
        <v>0</v>
      </c>
      <c r="T63" s="299">
        <v>0</v>
      </c>
      <c r="U63" s="300">
        <v>0</v>
      </c>
      <c r="V63" s="301">
        <v>0</v>
      </c>
      <c r="W63" s="299">
        <v>0</v>
      </c>
      <c r="X63" s="300">
        <v>0</v>
      </c>
      <c r="Y63" s="301">
        <v>0</v>
      </c>
      <c r="Z63" s="299">
        <v>0</v>
      </c>
      <c r="AA63" s="300">
        <v>0</v>
      </c>
      <c r="AB63" s="301">
        <v>0</v>
      </c>
      <c r="AC63" s="299">
        <v>0</v>
      </c>
      <c r="AD63" s="300">
        <v>0</v>
      </c>
      <c r="AE63" s="301">
        <v>0</v>
      </c>
      <c r="AF63" s="311">
        <v>58</v>
      </c>
      <c r="AG63" s="297">
        <v>29</v>
      </c>
      <c r="AH63" s="312">
        <v>29</v>
      </c>
    </row>
    <row r="64" spans="1:34" ht="12.75" customHeight="1" x14ac:dyDescent="0.15">
      <c r="A64" s="324" t="s">
        <v>84</v>
      </c>
      <c r="B64" s="299">
        <v>0</v>
      </c>
      <c r="C64" s="300">
        <v>0</v>
      </c>
      <c r="D64" s="301">
        <v>0</v>
      </c>
      <c r="E64" s="299">
        <v>0</v>
      </c>
      <c r="F64" s="300">
        <v>0</v>
      </c>
      <c r="G64" s="301">
        <v>0</v>
      </c>
      <c r="H64" s="299">
        <v>0</v>
      </c>
      <c r="I64" s="300">
        <v>0</v>
      </c>
      <c r="J64" s="301">
        <v>0</v>
      </c>
      <c r="K64" s="299">
        <v>0</v>
      </c>
      <c r="L64" s="300">
        <v>0</v>
      </c>
      <c r="M64" s="301">
        <v>0</v>
      </c>
      <c r="N64" s="299">
        <v>0</v>
      </c>
      <c r="O64" s="300">
        <v>0</v>
      </c>
      <c r="P64" s="301">
        <v>0</v>
      </c>
      <c r="Q64" s="299">
        <v>0</v>
      </c>
      <c r="R64" s="300">
        <v>0</v>
      </c>
      <c r="S64" s="301">
        <v>0</v>
      </c>
      <c r="T64" s="299">
        <v>0</v>
      </c>
      <c r="U64" s="300">
        <v>0</v>
      </c>
      <c r="V64" s="301">
        <v>0</v>
      </c>
      <c r="W64" s="299">
        <v>0</v>
      </c>
      <c r="X64" s="300">
        <v>0</v>
      </c>
      <c r="Y64" s="301">
        <v>0</v>
      </c>
      <c r="Z64" s="299">
        <v>0</v>
      </c>
      <c r="AA64" s="300">
        <v>0</v>
      </c>
      <c r="AB64" s="301">
        <v>0</v>
      </c>
      <c r="AC64" s="299">
        <v>0</v>
      </c>
      <c r="AD64" s="300">
        <v>0</v>
      </c>
      <c r="AE64" s="301">
        <v>0</v>
      </c>
      <c r="AF64" s="311">
        <v>15</v>
      </c>
      <c r="AG64" s="297">
        <v>10</v>
      </c>
      <c r="AH64" s="312">
        <v>5</v>
      </c>
    </row>
    <row r="65" spans="1:34" ht="12.75" customHeight="1" x14ac:dyDescent="0.15">
      <c r="A65" s="324" t="s">
        <v>85</v>
      </c>
      <c r="B65" s="299">
        <v>3</v>
      </c>
      <c r="C65" s="300">
        <v>2</v>
      </c>
      <c r="D65" s="301">
        <v>1</v>
      </c>
      <c r="E65" s="299">
        <v>0</v>
      </c>
      <c r="F65" s="300">
        <v>0</v>
      </c>
      <c r="G65" s="301">
        <v>0</v>
      </c>
      <c r="H65" s="299">
        <v>0</v>
      </c>
      <c r="I65" s="300">
        <v>0</v>
      </c>
      <c r="J65" s="301">
        <v>0</v>
      </c>
      <c r="K65" s="299">
        <v>0</v>
      </c>
      <c r="L65" s="300">
        <v>0</v>
      </c>
      <c r="M65" s="301">
        <v>0</v>
      </c>
      <c r="N65" s="299">
        <v>0</v>
      </c>
      <c r="O65" s="300">
        <v>0</v>
      </c>
      <c r="P65" s="301">
        <v>0</v>
      </c>
      <c r="Q65" s="299">
        <v>0</v>
      </c>
      <c r="R65" s="300">
        <v>0</v>
      </c>
      <c r="S65" s="301">
        <v>0</v>
      </c>
      <c r="T65" s="299">
        <v>0</v>
      </c>
      <c r="U65" s="300">
        <v>0</v>
      </c>
      <c r="V65" s="301">
        <v>0</v>
      </c>
      <c r="W65" s="299">
        <v>0</v>
      </c>
      <c r="X65" s="300">
        <v>0</v>
      </c>
      <c r="Y65" s="301">
        <v>0</v>
      </c>
      <c r="Z65" s="299">
        <v>0</v>
      </c>
      <c r="AA65" s="300">
        <v>0</v>
      </c>
      <c r="AB65" s="301">
        <v>0</v>
      </c>
      <c r="AC65" s="299">
        <v>0</v>
      </c>
      <c r="AD65" s="300">
        <v>0</v>
      </c>
      <c r="AE65" s="301">
        <v>0</v>
      </c>
      <c r="AF65" s="311">
        <v>38</v>
      </c>
      <c r="AG65" s="297">
        <v>25</v>
      </c>
      <c r="AH65" s="312">
        <v>13</v>
      </c>
    </row>
    <row r="66" spans="1:34" ht="12.75" customHeight="1" x14ac:dyDescent="0.15">
      <c r="A66" s="165" t="s">
        <v>86</v>
      </c>
      <c r="B66" s="167">
        <v>5</v>
      </c>
      <c r="C66" s="168">
        <v>2</v>
      </c>
      <c r="D66" s="169">
        <v>3</v>
      </c>
      <c r="E66" s="167">
        <v>3</v>
      </c>
      <c r="F66" s="168">
        <v>2</v>
      </c>
      <c r="G66" s="169">
        <v>1</v>
      </c>
      <c r="H66" s="167">
        <v>0</v>
      </c>
      <c r="I66" s="168">
        <v>0</v>
      </c>
      <c r="J66" s="169">
        <v>0</v>
      </c>
      <c r="K66" s="167">
        <v>0</v>
      </c>
      <c r="L66" s="168">
        <v>0</v>
      </c>
      <c r="M66" s="169">
        <v>0</v>
      </c>
      <c r="N66" s="167">
        <v>0</v>
      </c>
      <c r="O66" s="168">
        <v>0</v>
      </c>
      <c r="P66" s="169">
        <v>0</v>
      </c>
      <c r="Q66" s="167">
        <v>0</v>
      </c>
      <c r="R66" s="168">
        <v>0</v>
      </c>
      <c r="S66" s="169">
        <v>0</v>
      </c>
      <c r="T66" s="167">
        <v>0</v>
      </c>
      <c r="U66" s="168">
        <v>0</v>
      </c>
      <c r="V66" s="169">
        <v>0</v>
      </c>
      <c r="W66" s="167">
        <v>0</v>
      </c>
      <c r="X66" s="168">
        <v>0</v>
      </c>
      <c r="Y66" s="169">
        <v>0</v>
      </c>
      <c r="Z66" s="167">
        <v>0</v>
      </c>
      <c r="AA66" s="168">
        <v>0</v>
      </c>
      <c r="AB66" s="169">
        <v>0</v>
      </c>
      <c r="AC66" s="167">
        <v>0</v>
      </c>
      <c r="AD66" s="168">
        <v>0</v>
      </c>
      <c r="AE66" s="169">
        <v>0</v>
      </c>
      <c r="AF66" s="166">
        <v>65</v>
      </c>
      <c r="AG66" s="349">
        <v>37</v>
      </c>
      <c r="AH66" s="484">
        <v>28</v>
      </c>
    </row>
    <row r="67" spans="1:34" ht="12.75" customHeight="1" x14ac:dyDescent="0.15">
      <c r="A67" s="324" t="s">
        <v>87</v>
      </c>
      <c r="B67" s="299">
        <v>4</v>
      </c>
      <c r="C67" s="300">
        <v>4</v>
      </c>
      <c r="D67" s="301">
        <v>0</v>
      </c>
      <c r="E67" s="299">
        <v>0</v>
      </c>
      <c r="F67" s="300">
        <v>0</v>
      </c>
      <c r="G67" s="301">
        <v>0</v>
      </c>
      <c r="H67" s="299">
        <v>3</v>
      </c>
      <c r="I67" s="300">
        <v>0</v>
      </c>
      <c r="J67" s="301">
        <v>3</v>
      </c>
      <c r="K67" s="299">
        <v>2</v>
      </c>
      <c r="L67" s="300">
        <v>1</v>
      </c>
      <c r="M67" s="301">
        <v>1</v>
      </c>
      <c r="N67" s="299">
        <v>5</v>
      </c>
      <c r="O67" s="300">
        <v>2</v>
      </c>
      <c r="P67" s="301">
        <v>3</v>
      </c>
      <c r="Q67" s="299">
        <v>2</v>
      </c>
      <c r="R67" s="300">
        <v>0</v>
      </c>
      <c r="S67" s="301">
        <v>2</v>
      </c>
      <c r="T67" s="299">
        <v>2</v>
      </c>
      <c r="U67" s="300">
        <v>1</v>
      </c>
      <c r="V67" s="301">
        <v>1</v>
      </c>
      <c r="W67" s="299">
        <v>2</v>
      </c>
      <c r="X67" s="300">
        <v>1</v>
      </c>
      <c r="Y67" s="301">
        <v>1</v>
      </c>
      <c r="Z67" s="299">
        <v>0</v>
      </c>
      <c r="AA67" s="300">
        <v>0</v>
      </c>
      <c r="AB67" s="301">
        <v>0</v>
      </c>
      <c r="AC67" s="299">
        <v>0</v>
      </c>
      <c r="AD67" s="300">
        <v>0</v>
      </c>
      <c r="AE67" s="301">
        <v>0</v>
      </c>
      <c r="AF67" s="311">
        <v>193</v>
      </c>
      <c r="AG67" s="297">
        <v>115</v>
      </c>
      <c r="AH67" s="312">
        <v>78</v>
      </c>
    </row>
    <row r="68" spans="1:34" ht="12.75" customHeight="1" x14ac:dyDescent="0.15">
      <c r="A68" s="324" t="s">
        <v>88</v>
      </c>
      <c r="B68" s="299">
        <v>2</v>
      </c>
      <c r="C68" s="300">
        <v>2</v>
      </c>
      <c r="D68" s="301">
        <v>0</v>
      </c>
      <c r="E68" s="299">
        <v>1</v>
      </c>
      <c r="F68" s="300">
        <v>0</v>
      </c>
      <c r="G68" s="301">
        <v>1</v>
      </c>
      <c r="H68" s="299">
        <v>0</v>
      </c>
      <c r="I68" s="300">
        <v>0</v>
      </c>
      <c r="J68" s="301">
        <v>0</v>
      </c>
      <c r="K68" s="299">
        <v>0</v>
      </c>
      <c r="L68" s="300">
        <v>0</v>
      </c>
      <c r="M68" s="301">
        <v>0</v>
      </c>
      <c r="N68" s="299">
        <v>0</v>
      </c>
      <c r="O68" s="300">
        <v>0</v>
      </c>
      <c r="P68" s="301">
        <v>0</v>
      </c>
      <c r="Q68" s="299">
        <v>0</v>
      </c>
      <c r="R68" s="300">
        <v>0</v>
      </c>
      <c r="S68" s="301">
        <v>0</v>
      </c>
      <c r="T68" s="299">
        <v>0</v>
      </c>
      <c r="U68" s="300">
        <v>0</v>
      </c>
      <c r="V68" s="301">
        <v>0</v>
      </c>
      <c r="W68" s="299">
        <v>0</v>
      </c>
      <c r="X68" s="300">
        <v>0</v>
      </c>
      <c r="Y68" s="301">
        <v>0</v>
      </c>
      <c r="Z68" s="299">
        <v>0</v>
      </c>
      <c r="AA68" s="300">
        <v>0</v>
      </c>
      <c r="AB68" s="301">
        <v>0</v>
      </c>
      <c r="AC68" s="299">
        <v>0</v>
      </c>
      <c r="AD68" s="300">
        <v>0</v>
      </c>
      <c r="AE68" s="301">
        <v>0</v>
      </c>
      <c r="AF68" s="311">
        <v>83</v>
      </c>
      <c r="AG68" s="297">
        <v>52</v>
      </c>
      <c r="AH68" s="312">
        <v>31</v>
      </c>
    </row>
    <row r="69" spans="1:34" ht="12.75" customHeight="1" x14ac:dyDescent="0.15">
      <c r="A69" s="324" t="s">
        <v>89</v>
      </c>
      <c r="B69" s="299">
        <v>4</v>
      </c>
      <c r="C69" s="300">
        <v>3</v>
      </c>
      <c r="D69" s="301">
        <v>1</v>
      </c>
      <c r="E69" s="299">
        <v>2</v>
      </c>
      <c r="F69" s="300">
        <v>2</v>
      </c>
      <c r="G69" s="301">
        <v>0</v>
      </c>
      <c r="H69" s="299">
        <v>4</v>
      </c>
      <c r="I69" s="300">
        <v>3</v>
      </c>
      <c r="J69" s="301">
        <v>1</v>
      </c>
      <c r="K69" s="299">
        <v>3</v>
      </c>
      <c r="L69" s="300">
        <v>2</v>
      </c>
      <c r="M69" s="301">
        <v>1</v>
      </c>
      <c r="N69" s="299">
        <v>1</v>
      </c>
      <c r="O69" s="300">
        <v>0</v>
      </c>
      <c r="P69" s="301">
        <v>1</v>
      </c>
      <c r="Q69" s="299">
        <v>0</v>
      </c>
      <c r="R69" s="300">
        <v>0</v>
      </c>
      <c r="S69" s="301">
        <v>0</v>
      </c>
      <c r="T69" s="299">
        <v>0</v>
      </c>
      <c r="U69" s="300">
        <v>0</v>
      </c>
      <c r="V69" s="301">
        <v>0</v>
      </c>
      <c r="W69" s="299">
        <v>0</v>
      </c>
      <c r="X69" s="300">
        <v>0</v>
      </c>
      <c r="Y69" s="301">
        <v>0</v>
      </c>
      <c r="Z69" s="299">
        <v>0</v>
      </c>
      <c r="AA69" s="300">
        <v>0</v>
      </c>
      <c r="AB69" s="301">
        <v>0</v>
      </c>
      <c r="AC69" s="299">
        <v>0</v>
      </c>
      <c r="AD69" s="300">
        <v>0</v>
      </c>
      <c r="AE69" s="301">
        <v>0</v>
      </c>
      <c r="AF69" s="311">
        <v>128</v>
      </c>
      <c r="AG69" s="297">
        <v>66</v>
      </c>
      <c r="AH69" s="312">
        <v>62</v>
      </c>
    </row>
    <row r="70" spans="1:34" ht="12.75" customHeight="1" x14ac:dyDescent="0.15">
      <c r="A70" s="324" t="s">
        <v>90</v>
      </c>
      <c r="B70" s="299">
        <v>8</v>
      </c>
      <c r="C70" s="300">
        <v>6</v>
      </c>
      <c r="D70" s="301">
        <v>2</v>
      </c>
      <c r="E70" s="299">
        <v>7</v>
      </c>
      <c r="F70" s="300">
        <v>3</v>
      </c>
      <c r="G70" s="301">
        <v>4</v>
      </c>
      <c r="H70" s="299">
        <v>4</v>
      </c>
      <c r="I70" s="300">
        <v>2</v>
      </c>
      <c r="J70" s="301">
        <v>2</v>
      </c>
      <c r="K70" s="299">
        <v>5</v>
      </c>
      <c r="L70" s="300">
        <v>0</v>
      </c>
      <c r="M70" s="301">
        <v>5</v>
      </c>
      <c r="N70" s="299">
        <v>2</v>
      </c>
      <c r="O70" s="300">
        <v>0</v>
      </c>
      <c r="P70" s="301">
        <v>2</v>
      </c>
      <c r="Q70" s="299">
        <v>2</v>
      </c>
      <c r="R70" s="300">
        <v>0</v>
      </c>
      <c r="S70" s="301">
        <v>2</v>
      </c>
      <c r="T70" s="299">
        <v>6</v>
      </c>
      <c r="U70" s="300">
        <v>5</v>
      </c>
      <c r="V70" s="301">
        <v>1</v>
      </c>
      <c r="W70" s="299">
        <v>0</v>
      </c>
      <c r="X70" s="300">
        <v>0</v>
      </c>
      <c r="Y70" s="301">
        <v>0</v>
      </c>
      <c r="Z70" s="299">
        <v>1</v>
      </c>
      <c r="AA70" s="300">
        <v>0</v>
      </c>
      <c r="AB70" s="301">
        <v>1</v>
      </c>
      <c r="AC70" s="299">
        <v>0</v>
      </c>
      <c r="AD70" s="300">
        <v>0</v>
      </c>
      <c r="AE70" s="301">
        <v>0</v>
      </c>
      <c r="AF70" s="311">
        <v>423</v>
      </c>
      <c r="AG70" s="297">
        <v>233</v>
      </c>
      <c r="AH70" s="312">
        <v>190</v>
      </c>
    </row>
    <row r="71" spans="1:34" ht="12.75" customHeight="1" x14ac:dyDescent="0.15">
      <c r="A71" s="324" t="s">
        <v>91</v>
      </c>
      <c r="B71" s="299">
        <v>12</v>
      </c>
      <c r="C71" s="300">
        <v>8</v>
      </c>
      <c r="D71" s="301">
        <v>4</v>
      </c>
      <c r="E71" s="299">
        <v>14</v>
      </c>
      <c r="F71" s="300">
        <v>9</v>
      </c>
      <c r="G71" s="301">
        <v>5</v>
      </c>
      <c r="H71" s="299">
        <v>11</v>
      </c>
      <c r="I71" s="300">
        <v>5</v>
      </c>
      <c r="J71" s="301">
        <v>6</v>
      </c>
      <c r="K71" s="299">
        <v>3</v>
      </c>
      <c r="L71" s="300">
        <v>2</v>
      </c>
      <c r="M71" s="301">
        <v>1</v>
      </c>
      <c r="N71" s="299">
        <v>5</v>
      </c>
      <c r="O71" s="300">
        <v>1</v>
      </c>
      <c r="P71" s="301">
        <v>4</v>
      </c>
      <c r="Q71" s="299">
        <v>4</v>
      </c>
      <c r="R71" s="300">
        <v>0</v>
      </c>
      <c r="S71" s="301">
        <v>4</v>
      </c>
      <c r="T71" s="299">
        <v>3</v>
      </c>
      <c r="U71" s="300">
        <v>1</v>
      </c>
      <c r="V71" s="301">
        <v>2</v>
      </c>
      <c r="W71" s="299">
        <v>1</v>
      </c>
      <c r="X71" s="300">
        <v>0</v>
      </c>
      <c r="Y71" s="301">
        <v>1</v>
      </c>
      <c r="Z71" s="299">
        <v>0</v>
      </c>
      <c r="AA71" s="300">
        <v>0</v>
      </c>
      <c r="AB71" s="301">
        <v>0</v>
      </c>
      <c r="AC71" s="299">
        <v>0</v>
      </c>
      <c r="AD71" s="300">
        <v>0</v>
      </c>
      <c r="AE71" s="301">
        <v>0</v>
      </c>
      <c r="AF71" s="311">
        <v>534</v>
      </c>
      <c r="AG71" s="297">
        <v>308</v>
      </c>
      <c r="AH71" s="312">
        <v>226</v>
      </c>
    </row>
    <row r="72" spans="1:34" ht="12.75" customHeight="1" x14ac:dyDescent="0.15">
      <c r="A72" s="324" t="s">
        <v>92</v>
      </c>
      <c r="B72" s="299">
        <v>22</v>
      </c>
      <c r="C72" s="300">
        <v>16</v>
      </c>
      <c r="D72" s="301">
        <v>6</v>
      </c>
      <c r="E72" s="299">
        <v>16</v>
      </c>
      <c r="F72" s="300">
        <v>9</v>
      </c>
      <c r="G72" s="301">
        <v>7</v>
      </c>
      <c r="H72" s="299">
        <v>10</v>
      </c>
      <c r="I72" s="300">
        <v>1</v>
      </c>
      <c r="J72" s="301">
        <v>9</v>
      </c>
      <c r="K72" s="299">
        <v>12</v>
      </c>
      <c r="L72" s="300">
        <v>3</v>
      </c>
      <c r="M72" s="301">
        <v>9</v>
      </c>
      <c r="N72" s="299">
        <v>7</v>
      </c>
      <c r="O72" s="300">
        <v>3</v>
      </c>
      <c r="P72" s="301">
        <v>4</v>
      </c>
      <c r="Q72" s="299">
        <v>8</v>
      </c>
      <c r="R72" s="300">
        <v>0</v>
      </c>
      <c r="S72" s="301">
        <v>8</v>
      </c>
      <c r="T72" s="299">
        <v>12</v>
      </c>
      <c r="U72" s="300">
        <v>2</v>
      </c>
      <c r="V72" s="301">
        <v>10</v>
      </c>
      <c r="W72" s="299">
        <v>3</v>
      </c>
      <c r="X72" s="300">
        <v>1</v>
      </c>
      <c r="Y72" s="301">
        <v>2</v>
      </c>
      <c r="Z72" s="299">
        <v>0</v>
      </c>
      <c r="AA72" s="300">
        <v>0</v>
      </c>
      <c r="AB72" s="301">
        <v>0</v>
      </c>
      <c r="AC72" s="299">
        <v>0</v>
      </c>
      <c r="AD72" s="300">
        <v>0</v>
      </c>
      <c r="AE72" s="301">
        <v>0</v>
      </c>
      <c r="AF72" s="311">
        <v>2043</v>
      </c>
      <c r="AG72" s="297">
        <v>1109</v>
      </c>
      <c r="AH72" s="312">
        <v>934</v>
      </c>
    </row>
    <row r="73" spans="1:34" ht="12.75" customHeight="1" x14ac:dyDescent="0.15">
      <c r="A73" s="165" t="s">
        <v>93</v>
      </c>
      <c r="B73" s="167">
        <v>11</v>
      </c>
      <c r="C73" s="168">
        <v>9</v>
      </c>
      <c r="D73" s="169">
        <v>2</v>
      </c>
      <c r="E73" s="167">
        <v>11</v>
      </c>
      <c r="F73" s="168">
        <v>5</v>
      </c>
      <c r="G73" s="169">
        <v>6</v>
      </c>
      <c r="H73" s="167">
        <v>8</v>
      </c>
      <c r="I73" s="168">
        <v>4</v>
      </c>
      <c r="J73" s="169">
        <v>4</v>
      </c>
      <c r="K73" s="167">
        <v>5</v>
      </c>
      <c r="L73" s="168">
        <v>3</v>
      </c>
      <c r="M73" s="169">
        <v>2</v>
      </c>
      <c r="N73" s="167">
        <v>5</v>
      </c>
      <c r="O73" s="168">
        <v>1</v>
      </c>
      <c r="P73" s="169">
        <v>4</v>
      </c>
      <c r="Q73" s="167">
        <v>9</v>
      </c>
      <c r="R73" s="168">
        <v>4</v>
      </c>
      <c r="S73" s="169">
        <v>5</v>
      </c>
      <c r="T73" s="167">
        <v>4</v>
      </c>
      <c r="U73" s="168">
        <v>0</v>
      </c>
      <c r="V73" s="169">
        <v>4</v>
      </c>
      <c r="W73" s="167">
        <v>1</v>
      </c>
      <c r="X73" s="168">
        <v>0</v>
      </c>
      <c r="Y73" s="169">
        <v>1</v>
      </c>
      <c r="Z73" s="167">
        <v>0</v>
      </c>
      <c r="AA73" s="168">
        <v>0</v>
      </c>
      <c r="AB73" s="169">
        <v>0</v>
      </c>
      <c r="AC73" s="167">
        <v>0</v>
      </c>
      <c r="AD73" s="168">
        <v>0</v>
      </c>
      <c r="AE73" s="169">
        <v>0</v>
      </c>
      <c r="AF73" s="166">
        <v>897</v>
      </c>
      <c r="AG73" s="349">
        <v>514</v>
      </c>
      <c r="AH73" s="484">
        <v>383</v>
      </c>
    </row>
    <row r="74" spans="1:34" ht="12.75" customHeight="1" x14ac:dyDescent="0.15">
      <c r="A74" s="324" t="s">
        <v>94</v>
      </c>
      <c r="B74" s="299">
        <v>1</v>
      </c>
      <c r="C74" s="300">
        <v>1</v>
      </c>
      <c r="D74" s="301">
        <v>0</v>
      </c>
      <c r="E74" s="299">
        <v>1</v>
      </c>
      <c r="F74" s="300">
        <v>0</v>
      </c>
      <c r="G74" s="301">
        <v>1</v>
      </c>
      <c r="H74" s="299">
        <v>0</v>
      </c>
      <c r="I74" s="300">
        <v>0</v>
      </c>
      <c r="J74" s="301">
        <v>0</v>
      </c>
      <c r="K74" s="299">
        <v>0</v>
      </c>
      <c r="L74" s="300">
        <v>0</v>
      </c>
      <c r="M74" s="301">
        <v>0</v>
      </c>
      <c r="N74" s="299">
        <v>0</v>
      </c>
      <c r="O74" s="300">
        <v>0</v>
      </c>
      <c r="P74" s="301">
        <v>0</v>
      </c>
      <c r="Q74" s="299">
        <v>0</v>
      </c>
      <c r="R74" s="300">
        <v>0</v>
      </c>
      <c r="S74" s="301">
        <v>0</v>
      </c>
      <c r="T74" s="299">
        <v>0</v>
      </c>
      <c r="U74" s="300">
        <v>0</v>
      </c>
      <c r="V74" s="301">
        <v>0</v>
      </c>
      <c r="W74" s="299">
        <v>0</v>
      </c>
      <c r="X74" s="300">
        <v>0</v>
      </c>
      <c r="Y74" s="301">
        <v>0</v>
      </c>
      <c r="Z74" s="299">
        <v>0</v>
      </c>
      <c r="AA74" s="300">
        <v>0</v>
      </c>
      <c r="AB74" s="301">
        <v>0</v>
      </c>
      <c r="AC74" s="299">
        <v>0</v>
      </c>
      <c r="AD74" s="300">
        <v>0</v>
      </c>
      <c r="AE74" s="301">
        <v>0</v>
      </c>
      <c r="AF74" s="311">
        <v>54</v>
      </c>
      <c r="AG74" s="297">
        <v>36</v>
      </c>
      <c r="AH74" s="312">
        <v>18</v>
      </c>
    </row>
    <row r="75" spans="1:34" ht="12.75" customHeight="1" x14ac:dyDescent="0.15">
      <c r="A75" s="324" t="s">
        <v>95</v>
      </c>
      <c r="B75" s="299">
        <v>0</v>
      </c>
      <c r="C75" s="300">
        <v>0</v>
      </c>
      <c r="D75" s="301">
        <v>0</v>
      </c>
      <c r="E75" s="299">
        <v>1</v>
      </c>
      <c r="F75" s="300">
        <v>1</v>
      </c>
      <c r="G75" s="301">
        <v>0</v>
      </c>
      <c r="H75" s="299">
        <v>0</v>
      </c>
      <c r="I75" s="300">
        <v>0</v>
      </c>
      <c r="J75" s="301">
        <v>0</v>
      </c>
      <c r="K75" s="299">
        <v>0</v>
      </c>
      <c r="L75" s="300">
        <v>0</v>
      </c>
      <c r="M75" s="301">
        <v>0</v>
      </c>
      <c r="N75" s="299">
        <v>1</v>
      </c>
      <c r="O75" s="300">
        <v>1</v>
      </c>
      <c r="P75" s="301">
        <v>0</v>
      </c>
      <c r="Q75" s="299">
        <v>1</v>
      </c>
      <c r="R75" s="300">
        <v>0</v>
      </c>
      <c r="S75" s="301">
        <v>1</v>
      </c>
      <c r="T75" s="299">
        <v>0</v>
      </c>
      <c r="U75" s="300">
        <v>0</v>
      </c>
      <c r="V75" s="301">
        <v>0</v>
      </c>
      <c r="W75" s="299">
        <v>0</v>
      </c>
      <c r="X75" s="300">
        <v>0</v>
      </c>
      <c r="Y75" s="301">
        <v>0</v>
      </c>
      <c r="Z75" s="299">
        <v>0</v>
      </c>
      <c r="AA75" s="300">
        <v>0</v>
      </c>
      <c r="AB75" s="301">
        <v>0</v>
      </c>
      <c r="AC75" s="299">
        <v>0</v>
      </c>
      <c r="AD75" s="300">
        <v>0</v>
      </c>
      <c r="AE75" s="301">
        <v>0</v>
      </c>
      <c r="AF75" s="311">
        <v>46</v>
      </c>
      <c r="AG75" s="297">
        <v>30</v>
      </c>
      <c r="AH75" s="312">
        <v>16</v>
      </c>
    </row>
    <row r="76" spans="1:34" ht="12.75" customHeight="1" x14ac:dyDescent="0.15">
      <c r="A76" s="324" t="s">
        <v>96</v>
      </c>
      <c r="B76" s="299">
        <v>1</v>
      </c>
      <c r="C76" s="300">
        <v>1</v>
      </c>
      <c r="D76" s="301">
        <v>0</v>
      </c>
      <c r="E76" s="299">
        <v>3</v>
      </c>
      <c r="F76" s="300">
        <v>0</v>
      </c>
      <c r="G76" s="301">
        <v>3</v>
      </c>
      <c r="H76" s="299">
        <v>0</v>
      </c>
      <c r="I76" s="300">
        <v>0</v>
      </c>
      <c r="J76" s="301">
        <v>0</v>
      </c>
      <c r="K76" s="299">
        <v>1</v>
      </c>
      <c r="L76" s="300">
        <v>0</v>
      </c>
      <c r="M76" s="301">
        <v>1</v>
      </c>
      <c r="N76" s="299">
        <v>0</v>
      </c>
      <c r="O76" s="300">
        <v>0</v>
      </c>
      <c r="P76" s="301">
        <v>0</v>
      </c>
      <c r="Q76" s="299">
        <v>1</v>
      </c>
      <c r="R76" s="300">
        <v>0</v>
      </c>
      <c r="S76" s="301">
        <v>1</v>
      </c>
      <c r="T76" s="299">
        <v>0</v>
      </c>
      <c r="U76" s="300">
        <v>0</v>
      </c>
      <c r="V76" s="301">
        <v>0</v>
      </c>
      <c r="W76" s="299">
        <v>0</v>
      </c>
      <c r="X76" s="300">
        <v>0</v>
      </c>
      <c r="Y76" s="301">
        <v>0</v>
      </c>
      <c r="Z76" s="299">
        <v>0</v>
      </c>
      <c r="AA76" s="300">
        <v>0</v>
      </c>
      <c r="AB76" s="301">
        <v>0</v>
      </c>
      <c r="AC76" s="299">
        <v>0</v>
      </c>
      <c r="AD76" s="300">
        <v>0</v>
      </c>
      <c r="AE76" s="301">
        <v>0</v>
      </c>
      <c r="AF76" s="311">
        <v>50</v>
      </c>
      <c r="AG76" s="297">
        <v>29</v>
      </c>
      <c r="AH76" s="312">
        <v>21</v>
      </c>
    </row>
    <row r="77" spans="1:34" ht="12.75" customHeight="1" x14ac:dyDescent="0.15">
      <c r="A77" s="324" t="s">
        <v>97</v>
      </c>
      <c r="B77" s="299">
        <v>1</v>
      </c>
      <c r="C77" s="300">
        <v>1</v>
      </c>
      <c r="D77" s="301">
        <v>0</v>
      </c>
      <c r="E77" s="299">
        <v>1</v>
      </c>
      <c r="F77" s="300">
        <v>1</v>
      </c>
      <c r="G77" s="301">
        <v>0</v>
      </c>
      <c r="H77" s="299">
        <v>0</v>
      </c>
      <c r="I77" s="300">
        <v>0</v>
      </c>
      <c r="J77" s="301">
        <v>0</v>
      </c>
      <c r="K77" s="299">
        <v>1</v>
      </c>
      <c r="L77" s="300">
        <v>0</v>
      </c>
      <c r="M77" s="301">
        <v>1</v>
      </c>
      <c r="N77" s="299">
        <v>0</v>
      </c>
      <c r="O77" s="300">
        <v>0</v>
      </c>
      <c r="P77" s="301">
        <v>0</v>
      </c>
      <c r="Q77" s="299">
        <v>0</v>
      </c>
      <c r="R77" s="300">
        <v>0</v>
      </c>
      <c r="S77" s="301">
        <v>0</v>
      </c>
      <c r="T77" s="299">
        <v>0</v>
      </c>
      <c r="U77" s="300">
        <v>0</v>
      </c>
      <c r="V77" s="301">
        <v>0</v>
      </c>
      <c r="W77" s="299">
        <v>1</v>
      </c>
      <c r="X77" s="300">
        <v>0</v>
      </c>
      <c r="Y77" s="301">
        <v>1</v>
      </c>
      <c r="Z77" s="299">
        <v>0</v>
      </c>
      <c r="AA77" s="300">
        <v>0</v>
      </c>
      <c r="AB77" s="301">
        <v>0</v>
      </c>
      <c r="AC77" s="299">
        <v>0</v>
      </c>
      <c r="AD77" s="300">
        <v>0</v>
      </c>
      <c r="AE77" s="301">
        <v>0</v>
      </c>
      <c r="AF77" s="311">
        <v>43</v>
      </c>
      <c r="AG77" s="297">
        <v>25</v>
      </c>
      <c r="AH77" s="312">
        <v>18</v>
      </c>
    </row>
    <row r="78" spans="1:34" ht="12.75" customHeight="1" x14ac:dyDescent="0.15">
      <c r="A78" s="324" t="s">
        <v>98</v>
      </c>
      <c r="B78" s="299">
        <v>2</v>
      </c>
      <c r="C78" s="300">
        <v>1</v>
      </c>
      <c r="D78" s="301">
        <v>1</v>
      </c>
      <c r="E78" s="299">
        <v>0</v>
      </c>
      <c r="F78" s="300">
        <v>0</v>
      </c>
      <c r="G78" s="301">
        <v>0</v>
      </c>
      <c r="H78" s="299">
        <v>0</v>
      </c>
      <c r="I78" s="300">
        <v>0</v>
      </c>
      <c r="J78" s="301">
        <v>0</v>
      </c>
      <c r="K78" s="299">
        <v>0</v>
      </c>
      <c r="L78" s="300">
        <v>0</v>
      </c>
      <c r="M78" s="301">
        <v>0</v>
      </c>
      <c r="N78" s="299">
        <v>0</v>
      </c>
      <c r="O78" s="300">
        <v>0</v>
      </c>
      <c r="P78" s="301">
        <v>0</v>
      </c>
      <c r="Q78" s="299">
        <v>1</v>
      </c>
      <c r="R78" s="300">
        <v>0</v>
      </c>
      <c r="S78" s="301">
        <v>1</v>
      </c>
      <c r="T78" s="299">
        <v>0</v>
      </c>
      <c r="U78" s="300">
        <v>0</v>
      </c>
      <c r="V78" s="301">
        <v>0</v>
      </c>
      <c r="W78" s="299">
        <v>0</v>
      </c>
      <c r="X78" s="300">
        <v>0</v>
      </c>
      <c r="Y78" s="301">
        <v>0</v>
      </c>
      <c r="Z78" s="299">
        <v>0</v>
      </c>
      <c r="AA78" s="300">
        <v>0</v>
      </c>
      <c r="AB78" s="301">
        <v>0</v>
      </c>
      <c r="AC78" s="299">
        <v>0</v>
      </c>
      <c r="AD78" s="300">
        <v>0</v>
      </c>
      <c r="AE78" s="301">
        <v>0</v>
      </c>
      <c r="AF78" s="311">
        <v>52</v>
      </c>
      <c r="AG78" s="297">
        <v>34</v>
      </c>
      <c r="AH78" s="312">
        <v>18</v>
      </c>
    </row>
    <row r="79" spans="1:34" ht="12.75" customHeight="1" x14ac:dyDescent="0.15">
      <c r="A79" s="324" t="s">
        <v>99</v>
      </c>
      <c r="B79" s="299">
        <v>4</v>
      </c>
      <c r="C79" s="300">
        <v>2</v>
      </c>
      <c r="D79" s="301">
        <v>2</v>
      </c>
      <c r="E79" s="299">
        <v>1</v>
      </c>
      <c r="F79" s="300">
        <v>1</v>
      </c>
      <c r="G79" s="301">
        <v>0</v>
      </c>
      <c r="H79" s="299">
        <v>2</v>
      </c>
      <c r="I79" s="300">
        <v>1</v>
      </c>
      <c r="J79" s="301">
        <v>1</v>
      </c>
      <c r="K79" s="299">
        <v>0</v>
      </c>
      <c r="L79" s="300">
        <v>0</v>
      </c>
      <c r="M79" s="301">
        <v>0</v>
      </c>
      <c r="N79" s="299">
        <v>0</v>
      </c>
      <c r="O79" s="300">
        <v>0</v>
      </c>
      <c r="P79" s="301">
        <v>0</v>
      </c>
      <c r="Q79" s="299">
        <v>0</v>
      </c>
      <c r="R79" s="300">
        <v>0</v>
      </c>
      <c r="S79" s="301">
        <v>0</v>
      </c>
      <c r="T79" s="299">
        <v>0</v>
      </c>
      <c r="U79" s="300">
        <v>0</v>
      </c>
      <c r="V79" s="301">
        <v>0</v>
      </c>
      <c r="W79" s="299">
        <v>0</v>
      </c>
      <c r="X79" s="300">
        <v>0</v>
      </c>
      <c r="Y79" s="301">
        <v>0</v>
      </c>
      <c r="Z79" s="299">
        <v>0</v>
      </c>
      <c r="AA79" s="300">
        <v>0</v>
      </c>
      <c r="AB79" s="301">
        <v>0</v>
      </c>
      <c r="AC79" s="299">
        <v>0</v>
      </c>
      <c r="AD79" s="300">
        <v>0</v>
      </c>
      <c r="AE79" s="301">
        <v>0</v>
      </c>
      <c r="AF79" s="311">
        <v>95</v>
      </c>
      <c r="AG79" s="297">
        <v>48</v>
      </c>
      <c r="AH79" s="312">
        <v>47</v>
      </c>
    </row>
    <row r="80" spans="1:34" ht="12.75" customHeight="1" x14ac:dyDescent="0.15">
      <c r="A80" s="324" t="s">
        <v>100</v>
      </c>
      <c r="B80" s="299">
        <v>2</v>
      </c>
      <c r="C80" s="300">
        <v>1</v>
      </c>
      <c r="D80" s="301">
        <v>1</v>
      </c>
      <c r="E80" s="299">
        <v>0</v>
      </c>
      <c r="F80" s="300">
        <v>0</v>
      </c>
      <c r="G80" s="301">
        <v>0</v>
      </c>
      <c r="H80" s="299">
        <v>1</v>
      </c>
      <c r="I80" s="300">
        <v>1</v>
      </c>
      <c r="J80" s="301">
        <v>0</v>
      </c>
      <c r="K80" s="299">
        <v>1</v>
      </c>
      <c r="L80" s="300">
        <v>0</v>
      </c>
      <c r="M80" s="301">
        <v>1</v>
      </c>
      <c r="N80" s="299">
        <v>2</v>
      </c>
      <c r="O80" s="300">
        <v>1</v>
      </c>
      <c r="P80" s="301">
        <v>1</v>
      </c>
      <c r="Q80" s="299">
        <v>0</v>
      </c>
      <c r="R80" s="300">
        <v>0</v>
      </c>
      <c r="S80" s="301">
        <v>0</v>
      </c>
      <c r="T80" s="299">
        <v>0</v>
      </c>
      <c r="U80" s="300">
        <v>0</v>
      </c>
      <c r="V80" s="301">
        <v>0</v>
      </c>
      <c r="W80" s="299">
        <v>0</v>
      </c>
      <c r="X80" s="300">
        <v>0</v>
      </c>
      <c r="Y80" s="301">
        <v>0</v>
      </c>
      <c r="Z80" s="299">
        <v>0</v>
      </c>
      <c r="AA80" s="300">
        <v>0</v>
      </c>
      <c r="AB80" s="301">
        <v>0</v>
      </c>
      <c r="AC80" s="299">
        <v>0</v>
      </c>
      <c r="AD80" s="300">
        <v>0</v>
      </c>
      <c r="AE80" s="301">
        <v>0</v>
      </c>
      <c r="AF80" s="311">
        <v>86</v>
      </c>
      <c r="AG80" s="297">
        <v>48</v>
      </c>
      <c r="AH80" s="312">
        <v>38</v>
      </c>
    </row>
    <row r="81" spans="1:34" ht="12.75" customHeight="1" x14ac:dyDescent="0.15">
      <c r="A81" s="324" t="s">
        <v>101</v>
      </c>
      <c r="B81" s="299">
        <v>9</v>
      </c>
      <c r="C81" s="300">
        <v>4</v>
      </c>
      <c r="D81" s="301">
        <v>5</v>
      </c>
      <c r="E81" s="299">
        <v>6</v>
      </c>
      <c r="F81" s="300">
        <v>5</v>
      </c>
      <c r="G81" s="301">
        <v>1</v>
      </c>
      <c r="H81" s="299">
        <v>1</v>
      </c>
      <c r="I81" s="300">
        <v>1</v>
      </c>
      <c r="J81" s="301">
        <v>0</v>
      </c>
      <c r="K81" s="299">
        <v>1</v>
      </c>
      <c r="L81" s="300">
        <v>0</v>
      </c>
      <c r="M81" s="301">
        <v>1</v>
      </c>
      <c r="N81" s="299">
        <v>0</v>
      </c>
      <c r="O81" s="300">
        <v>0</v>
      </c>
      <c r="P81" s="301">
        <v>0</v>
      </c>
      <c r="Q81" s="299">
        <v>1</v>
      </c>
      <c r="R81" s="300">
        <v>0</v>
      </c>
      <c r="S81" s="301">
        <v>1</v>
      </c>
      <c r="T81" s="299">
        <v>2</v>
      </c>
      <c r="U81" s="300">
        <v>1</v>
      </c>
      <c r="V81" s="301">
        <v>1</v>
      </c>
      <c r="W81" s="299">
        <v>1</v>
      </c>
      <c r="X81" s="300">
        <v>1</v>
      </c>
      <c r="Y81" s="301">
        <v>0</v>
      </c>
      <c r="Z81" s="299">
        <v>0</v>
      </c>
      <c r="AA81" s="300">
        <v>0</v>
      </c>
      <c r="AB81" s="301">
        <v>0</v>
      </c>
      <c r="AC81" s="299">
        <v>0</v>
      </c>
      <c r="AD81" s="300">
        <v>0</v>
      </c>
      <c r="AE81" s="301">
        <v>0</v>
      </c>
      <c r="AF81" s="311">
        <v>233</v>
      </c>
      <c r="AG81" s="297">
        <v>136</v>
      </c>
      <c r="AH81" s="312">
        <v>97</v>
      </c>
    </row>
    <row r="82" spans="1:34" ht="12.75" customHeight="1" x14ac:dyDescent="0.15">
      <c r="A82" s="165" t="s">
        <v>102</v>
      </c>
      <c r="B82" s="167">
        <v>9</v>
      </c>
      <c r="C82" s="168">
        <v>7</v>
      </c>
      <c r="D82" s="169">
        <v>2</v>
      </c>
      <c r="E82" s="167">
        <v>6</v>
      </c>
      <c r="F82" s="168">
        <v>1</v>
      </c>
      <c r="G82" s="169">
        <v>5</v>
      </c>
      <c r="H82" s="167">
        <v>7</v>
      </c>
      <c r="I82" s="168">
        <v>2</v>
      </c>
      <c r="J82" s="169">
        <v>5</v>
      </c>
      <c r="K82" s="167">
        <v>6</v>
      </c>
      <c r="L82" s="168">
        <v>2</v>
      </c>
      <c r="M82" s="169">
        <v>4</v>
      </c>
      <c r="N82" s="167">
        <v>5</v>
      </c>
      <c r="O82" s="168">
        <v>1</v>
      </c>
      <c r="P82" s="169">
        <v>4</v>
      </c>
      <c r="Q82" s="167">
        <v>4</v>
      </c>
      <c r="R82" s="168">
        <v>2</v>
      </c>
      <c r="S82" s="169">
        <v>2</v>
      </c>
      <c r="T82" s="167">
        <v>6</v>
      </c>
      <c r="U82" s="168">
        <v>0</v>
      </c>
      <c r="V82" s="169">
        <v>6</v>
      </c>
      <c r="W82" s="167">
        <v>7</v>
      </c>
      <c r="X82" s="168">
        <v>1</v>
      </c>
      <c r="Y82" s="169">
        <v>6</v>
      </c>
      <c r="Z82" s="167">
        <v>0</v>
      </c>
      <c r="AA82" s="168">
        <v>0</v>
      </c>
      <c r="AB82" s="169">
        <v>0</v>
      </c>
      <c r="AC82" s="167">
        <v>0</v>
      </c>
      <c r="AD82" s="168">
        <v>0</v>
      </c>
      <c r="AE82" s="169">
        <v>0</v>
      </c>
      <c r="AF82" s="166">
        <v>561</v>
      </c>
      <c r="AG82" s="349">
        <v>344</v>
      </c>
      <c r="AH82" s="484">
        <v>217</v>
      </c>
    </row>
    <row r="83" spans="1:34" ht="12.75" customHeight="1" x14ac:dyDescent="0.15">
      <c r="A83" s="324" t="s">
        <v>103</v>
      </c>
      <c r="B83" s="299">
        <v>9</v>
      </c>
      <c r="C83" s="300">
        <v>8</v>
      </c>
      <c r="D83" s="301">
        <v>1</v>
      </c>
      <c r="E83" s="299">
        <v>1</v>
      </c>
      <c r="F83" s="300">
        <v>1</v>
      </c>
      <c r="G83" s="301">
        <v>0</v>
      </c>
      <c r="H83" s="299">
        <v>0</v>
      </c>
      <c r="I83" s="300">
        <v>0</v>
      </c>
      <c r="J83" s="301">
        <v>0</v>
      </c>
      <c r="K83" s="299">
        <v>0</v>
      </c>
      <c r="L83" s="300">
        <v>0</v>
      </c>
      <c r="M83" s="301">
        <v>0</v>
      </c>
      <c r="N83" s="299">
        <v>2</v>
      </c>
      <c r="O83" s="300">
        <v>0</v>
      </c>
      <c r="P83" s="301">
        <v>2</v>
      </c>
      <c r="Q83" s="299">
        <v>2</v>
      </c>
      <c r="R83" s="300">
        <v>1</v>
      </c>
      <c r="S83" s="301">
        <v>1</v>
      </c>
      <c r="T83" s="299">
        <v>0</v>
      </c>
      <c r="U83" s="300">
        <v>0</v>
      </c>
      <c r="V83" s="301">
        <v>0</v>
      </c>
      <c r="W83" s="299">
        <v>0</v>
      </c>
      <c r="X83" s="300">
        <v>0</v>
      </c>
      <c r="Y83" s="301">
        <v>0</v>
      </c>
      <c r="Z83" s="299">
        <v>0</v>
      </c>
      <c r="AA83" s="300">
        <v>0</v>
      </c>
      <c r="AB83" s="301">
        <v>0</v>
      </c>
      <c r="AC83" s="299">
        <v>0</v>
      </c>
      <c r="AD83" s="300">
        <v>0</v>
      </c>
      <c r="AE83" s="301">
        <v>0</v>
      </c>
      <c r="AF83" s="311">
        <v>129</v>
      </c>
      <c r="AG83" s="297">
        <v>72</v>
      </c>
      <c r="AH83" s="312">
        <v>57</v>
      </c>
    </row>
    <row r="84" spans="1:34" ht="12.75" customHeight="1" x14ac:dyDescent="0.15">
      <c r="A84" s="324" t="s">
        <v>104</v>
      </c>
      <c r="B84" s="299">
        <v>1</v>
      </c>
      <c r="C84" s="300">
        <v>1</v>
      </c>
      <c r="D84" s="301">
        <v>0</v>
      </c>
      <c r="E84" s="299">
        <v>2</v>
      </c>
      <c r="F84" s="300">
        <v>0</v>
      </c>
      <c r="G84" s="301">
        <v>2</v>
      </c>
      <c r="H84" s="299">
        <v>2</v>
      </c>
      <c r="I84" s="300">
        <v>2</v>
      </c>
      <c r="J84" s="301">
        <v>0</v>
      </c>
      <c r="K84" s="299">
        <v>3</v>
      </c>
      <c r="L84" s="300">
        <v>1</v>
      </c>
      <c r="M84" s="301">
        <v>2</v>
      </c>
      <c r="N84" s="299">
        <v>0</v>
      </c>
      <c r="O84" s="300">
        <v>0</v>
      </c>
      <c r="P84" s="301">
        <v>0</v>
      </c>
      <c r="Q84" s="299">
        <v>1</v>
      </c>
      <c r="R84" s="300">
        <v>0</v>
      </c>
      <c r="S84" s="301">
        <v>1</v>
      </c>
      <c r="T84" s="299">
        <v>0</v>
      </c>
      <c r="U84" s="300">
        <v>0</v>
      </c>
      <c r="V84" s="301">
        <v>0</v>
      </c>
      <c r="W84" s="299">
        <v>0</v>
      </c>
      <c r="X84" s="300">
        <v>0</v>
      </c>
      <c r="Y84" s="301">
        <v>0</v>
      </c>
      <c r="Z84" s="299">
        <v>0</v>
      </c>
      <c r="AA84" s="300">
        <v>0</v>
      </c>
      <c r="AB84" s="301">
        <v>0</v>
      </c>
      <c r="AC84" s="299">
        <v>0</v>
      </c>
      <c r="AD84" s="300">
        <v>0</v>
      </c>
      <c r="AE84" s="301">
        <v>0</v>
      </c>
      <c r="AF84" s="311">
        <v>100</v>
      </c>
      <c r="AG84" s="297">
        <v>63</v>
      </c>
      <c r="AH84" s="312">
        <v>37</v>
      </c>
    </row>
    <row r="85" spans="1:34" ht="12.75" customHeight="1" x14ac:dyDescent="0.15">
      <c r="A85" s="324" t="s">
        <v>105</v>
      </c>
      <c r="B85" s="299">
        <v>8</v>
      </c>
      <c r="C85" s="300">
        <v>6</v>
      </c>
      <c r="D85" s="301">
        <v>2</v>
      </c>
      <c r="E85" s="299">
        <v>5</v>
      </c>
      <c r="F85" s="300">
        <v>4</v>
      </c>
      <c r="G85" s="301">
        <v>1</v>
      </c>
      <c r="H85" s="299">
        <v>5</v>
      </c>
      <c r="I85" s="300">
        <v>1</v>
      </c>
      <c r="J85" s="301">
        <v>4</v>
      </c>
      <c r="K85" s="299">
        <v>2</v>
      </c>
      <c r="L85" s="300">
        <v>2</v>
      </c>
      <c r="M85" s="301">
        <v>0</v>
      </c>
      <c r="N85" s="299">
        <v>1</v>
      </c>
      <c r="O85" s="300">
        <v>0</v>
      </c>
      <c r="P85" s="301">
        <v>1</v>
      </c>
      <c r="Q85" s="299">
        <v>4</v>
      </c>
      <c r="R85" s="300">
        <v>3</v>
      </c>
      <c r="S85" s="301">
        <v>1</v>
      </c>
      <c r="T85" s="299">
        <v>3</v>
      </c>
      <c r="U85" s="300">
        <v>1</v>
      </c>
      <c r="V85" s="301">
        <v>2</v>
      </c>
      <c r="W85" s="299">
        <v>0</v>
      </c>
      <c r="X85" s="300">
        <v>0</v>
      </c>
      <c r="Y85" s="301">
        <v>0</v>
      </c>
      <c r="Z85" s="299">
        <v>0</v>
      </c>
      <c r="AA85" s="300">
        <v>0</v>
      </c>
      <c r="AB85" s="301">
        <v>0</v>
      </c>
      <c r="AC85" s="299">
        <v>0</v>
      </c>
      <c r="AD85" s="300">
        <v>0</v>
      </c>
      <c r="AE85" s="301">
        <v>0</v>
      </c>
      <c r="AF85" s="311">
        <v>296</v>
      </c>
      <c r="AG85" s="297">
        <v>167</v>
      </c>
      <c r="AH85" s="312">
        <v>129</v>
      </c>
    </row>
    <row r="86" spans="1:34" ht="12.75" customHeight="1" x14ac:dyDescent="0.15">
      <c r="A86" s="324" t="s">
        <v>106</v>
      </c>
      <c r="B86" s="299">
        <v>17</v>
      </c>
      <c r="C86" s="300">
        <v>10</v>
      </c>
      <c r="D86" s="301">
        <v>7</v>
      </c>
      <c r="E86" s="299">
        <v>13</v>
      </c>
      <c r="F86" s="300">
        <v>7</v>
      </c>
      <c r="G86" s="301">
        <v>6</v>
      </c>
      <c r="H86" s="299">
        <v>15</v>
      </c>
      <c r="I86" s="300">
        <v>8</v>
      </c>
      <c r="J86" s="301">
        <v>7</v>
      </c>
      <c r="K86" s="299">
        <v>12</v>
      </c>
      <c r="L86" s="300">
        <v>6</v>
      </c>
      <c r="M86" s="301">
        <v>6</v>
      </c>
      <c r="N86" s="299">
        <v>13</v>
      </c>
      <c r="O86" s="300">
        <v>5</v>
      </c>
      <c r="P86" s="301">
        <v>8</v>
      </c>
      <c r="Q86" s="299">
        <v>13</v>
      </c>
      <c r="R86" s="300">
        <v>5</v>
      </c>
      <c r="S86" s="301">
        <v>8</v>
      </c>
      <c r="T86" s="299">
        <v>15</v>
      </c>
      <c r="U86" s="300">
        <v>1</v>
      </c>
      <c r="V86" s="301">
        <v>14</v>
      </c>
      <c r="W86" s="299">
        <v>6</v>
      </c>
      <c r="X86" s="300">
        <v>4</v>
      </c>
      <c r="Y86" s="301">
        <v>2</v>
      </c>
      <c r="Z86" s="299">
        <v>1</v>
      </c>
      <c r="AA86" s="300">
        <v>1</v>
      </c>
      <c r="AB86" s="301">
        <v>0</v>
      </c>
      <c r="AC86" s="299">
        <v>0</v>
      </c>
      <c r="AD86" s="300">
        <v>0</v>
      </c>
      <c r="AE86" s="301">
        <v>0</v>
      </c>
      <c r="AF86" s="311">
        <v>908</v>
      </c>
      <c r="AG86" s="297">
        <v>476</v>
      </c>
      <c r="AH86" s="312">
        <v>432</v>
      </c>
    </row>
    <row r="87" spans="1:34" ht="12.75" customHeight="1" x14ac:dyDescent="0.15">
      <c r="A87" s="324" t="s">
        <v>107</v>
      </c>
      <c r="B87" s="299">
        <v>11</v>
      </c>
      <c r="C87" s="300">
        <v>6</v>
      </c>
      <c r="D87" s="301">
        <v>5</v>
      </c>
      <c r="E87" s="299">
        <v>10</v>
      </c>
      <c r="F87" s="300">
        <v>5</v>
      </c>
      <c r="G87" s="301">
        <v>5</v>
      </c>
      <c r="H87" s="299">
        <v>9</v>
      </c>
      <c r="I87" s="300">
        <v>6</v>
      </c>
      <c r="J87" s="301">
        <v>3</v>
      </c>
      <c r="K87" s="299">
        <v>1</v>
      </c>
      <c r="L87" s="300">
        <v>1</v>
      </c>
      <c r="M87" s="301">
        <v>0</v>
      </c>
      <c r="N87" s="299">
        <v>10</v>
      </c>
      <c r="O87" s="300">
        <v>5</v>
      </c>
      <c r="P87" s="301">
        <v>5</v>
      </c>
      <c r="Q87" s="299">
        <v>2</v>
      </c>
      <c r="R87" s="300">
        <v>0</v>
      </c>
      <c r="S87" s="301">
        <v>2</v>
      </c>
      <c r="T87" s="299">
        <v>5</v>
      </c>
      <c r="U87" s="300">
        <v>2</v>
      </c>
      <c r="V87" s="301">
        <v>3</v>
      </c>
      <c r="W87" s="299">
        <v>1</v>
      </c>
      <c r="X87" s="300">
        <v>0</v>
      </c>
      <c r="Y87" s="301">
        <v>1</v>
      </c>
      <c r="Z87" s="299">
        <v>0</v>
      </c>
      <c r="AA87" s="300">
        <v>0</v>
      </c>
      <c r="AB87" s="301">
        <v>0</v>
      </c>
      <c r="AC87" s="299">
        <v>0</v>
      </c>
      <c r="AD87" s="300">
        <v>0</v>
      </c>
      <c r="AE87" s="301">
        <v>0</v>
      </c>
      <c r="AF87" s="311">
        <v>513</v>
      </c>
      <c r="AG87" s="297">
        <v>278</v>
      </c>
      <c r="AH87" s="312">
        <v>235</v>
      </c>
    </row>
    <row r="88" spans="1:34" ht="12.75" customHeight="1" x14ac:dyDescent="0.15">
      <c r="A88" s="324" t="s">
        <v>108</v>
      </c>
      <c r="B88" s="299">
        <v>1</v>
      </c>
      <c r="C88" s="300">
        <v>1</v>
      </c>
      <c r="D88" s="301">
        <v>0</v>
      </c>
      <c r="E88" s="299">
        <v>1</v>
      </c>
      <c r="F88" s="300">
        <v>0</v>
      </c>
      <c r="G88" s="301">
        <v>1</v>
      </c>
      <c r="H88" s="299">
        <v>0</v>
      </c>
      <c r="I88" s="300">
        <v>0</v>
      </c>
      <c r="J88" s="301">
        <v>0</v>
      </c>
      <c r="K88" s="299">
        <v>3</v>
      </c>
      <c r="L88" s="300">
        <v>0</v>
      </c>
      <c r="M88" s="301">
        <v>3</v>
      </c>
      <c r="N88" s="299">
        <v>2</v>
      </c>
      <c r="O88" s="300">
        <v>0</v>
      </c>
      <c r="P88" s="301">
        <v>2</v>
      </c>
      <c r="Q88" s="299">
        <v>0</v>
      </c>
      <c r="R88" s="300">
        <v>0</v>
      </c>
      <c r="S88" s="301">
        <v>0</v>
      </c>
      <c r="T88" s="299">
        <v>1</v>
      </c>
      <c r="U88" s="300">
        <v>0</v>
      </c>
      <c r="V88" s="301">
        <v>1</v>
      </c>
      <c r="W88" s="299">
        <v>1</v>
      </c>
      <c r="X88" s="300">
        <v>0</v>
      </c>
      <c r="Y88" s="301">
        <v>1</v>
      </c>
      <c r="Z88" s="299">
        <v>0</v>
      </c>
      <c r="AA88" s="300">
        <v>0</v>
      </c>
      <c r="AB88" s="301">
        <v>0</v>
      </c>
      <c r="AC88" s="299">
        <v>0</v>
      </c>
      <c r="AD88" s="300">
        <v>0</v>
      </c>
      <c r="AE88" s="301">
        <v>0</v>
      </c>
      <c r="AF88" s="311">
        <v>85</v>
      </c>
      <c r="AG88" s="297">
        <v>43</v>
      </c>
      <c r="AH88" s="312">
        <v>42</v>
      </c>
    </row>
    <row r="89" spans="1:34" ht="12.75" customHeight="1" x14ac:dyDescent="0.15">
      <c r="A89" s="165" t="s">
        <v>109</v>
      </c>
      <c r="B89" s="167">
        <v>0</v>
      </c>
      <c r="C89" s="168">
        <v>0</v>
      </c>
      <c r="D89" s="169">
        <v>0</v>
      </c>
      <c r="E89" s="167">
        <v>0</v>
      </c>
      <c r="F89" s="168">
        <v>0</v>
      </c>
      <c r="G89" s="169">
        <v>0</v>
      </c>
      <c r="H89" s="167">
        <v>0</v>
      </c>
      <c r="I89" s="168">
        <v>0</v>
      </c>
      <c r="J89" s="169">
        <v>0</v>
      </c>
      <c r="K89" s="167">
        <v>0</v>
      </c>
      <c r="L89" s="168">
        <v>0</v>
      </c>
      <c r="M89" s="169">
        <v>0</v>
      </c>
      <c r="N89" s="167">
        <v>0</v>
      </c>
      <c r="O89" s="168">
        <v>0</v>
      </c>
      <c r="P89" s="169">
        <v>0</v>
      </c>
      <c r="Q89" s="167">
        <v>0</v>
      </c>
      <c r="R89" s="168">
        <v>0</v>
      </c>
      <c r="S89" s="169">
        <v>0</v>
      </c>
      <c r="T89" s="167">
        <v>0</v>
      </c>
      <c r="U89" s="168">
        <v>0</v>
      </c>
      <c r="V89" s="169">
        <v>0</v>
      </c>
      <c r="W89" s="167">
        <v>0</v>
      </c>
      <c r="X89" s="168">
        <v>0</v>
      </c>
      <c r="Y89" s="169">
        <v>0</v>
      </c>
      <c r="Z89" s="167">
        <v>0</v>
      </c>
      <c r="AA89" s="168">
        <v>0</v>
      </c>
      <c r="AB89" s="169">
        <v>0</v>
      </c>
      <c r="AC89" s="167">
        <v>0</v>
      </c>
      <c r="AD89" s="168">
        <v>0</v>
      </c>
      <c r="AE89" s="169">
        <v>0</v>
      </c>
      <c r="AF89" s="166">
        <v>35</v>
      </c>
      <c r="AG89" s="349">
        <v>21</v>
      </c>
      <c r="AH89" s="484">
        <v>14</v>
      </c>
    </row>
    <row r="90" spans="1:34" ht="12.75" customHeight="1" x14ac:dyDescent="0.15">
      <c r="A90" s="324" t="s">
        <v>110</v>
      </c>
      <c r="B90" s="299">
        <v>0</v>
      </c>
      <c r="C90" s="300">
        <v>0</v>
      </c>
      <c r="D90" s="301">
        <v>0</v>
      </c>
      <c r="E90" s="299">
        <v>0</v>
      </c>
      <c r="F90" s="300">
        <v>0</v>
      </c>
      <c r="G90" s="301">
        <v>0</v>
      </c>
      <c r="H90" s="299">
        <v>0</v>
      </c>
      <c r="I90" s="300">
        <v>0</v>
      </c>
      <c r="J90" s="301">
        <v>0</v>
      </c>
      <c r="K90" s="299">
        <v>0</v>
      </c>
      <c r="L90" s="300">
        <v>0</v>
      </c>
      <c r="M90" s="301">
        <v>0</v>
      </c>
      <c r="N90" s="299">
        <v>0</v>
      </c>
      <c r="O90" s="300">
        <v>0</v>
      </c>
      <c r="P90" s="301">
        <v>0</v>
      </c>
      <c r="Q90" s="299">
        <v>0</v>
      </c>
      <c r="R90" s="300">
        <v>0</v>
      </c>
      <c r="S90" s="301">
        <v>0</v>
      </c>
      <c r="T90" s="299">
        <v>0</v>
      </c>
      <c r="U90" s="300">
        <v>0</v>
      </c>
      <c r="V90" s="301">
        <v>0</v>
      </c>
      <c r="W90" s="299">
        <v>0</v>
      </c>
      <c r="X90" s="300">
        <v>0</v>
      </c>
      <c r="Y90" s="301">
        <v>0</v>
      </c>
      <c r="Z90" s="299">
        <v>0</v>
      </c>
      <c r="AA90" s="300">
        <v>0</v>
      </c>
      <c r="AB90" s="301">
        <v>0</v>
      </c>
      <c r="AC90" s="299">
        <v>0</v>
      </c>
      <c r="AD90" s="300">
        <v>0</v>
      </c>
      <c r="AE90" s="301">
        <v>0</v>
      </c>
      <c r="AF90" s="311">
        <v>43</v>
      </c>
      <c r="AG90" s="297">
        <v>25</v>
      </c>
      <c r="AH90" s="312">
        <v>18</v>
      </c>
    </row>
    <row r="91" spans="1:34" ht="12.75" customHeight="1" x14ac:dyDescent="0.15">
      <c r="A91" s="324" t="s">
        <v>111</v>
      </c>
      <c r="B91" s="299">
        <v>1</v>
      </c>
      <c r="C91" s="300">
        <v>0</v>
      </c>
      <c r="D91" s="301">
        <v>1</v>
      </c>
      <c r="E91" s="299">
        <v>0</v>
      </c>
      <c r="F91" s="300">
        <v>0</v>
      </c>
      <c r="G91" s="301">
        <v>0</v>
      </c>
      <c r="H91" s="299">
        <v>1</v>
      </c>
      <c r="I91" s="300">
        <v>0</v>
      </c>
      <c r="J91" s="301">
        <v>1</v>
      </c>
      <c r="K91" s="299">
        <v>1</v>
      </c>
      <c r="L91" s="300">
        <v>0</v>
      </c>
      <c r="M91" s="301">
        <v>1</v>
      </c>
      <c r="N91" s="299">
        <v>1</v>
      </c>
      <c r="O91" s="300">
        <v>1</v>
      </c>
      <c r="P91" s="301">
        <v>0</v>
      </c>
      <c r="Q91" s="299">
        <v>1</v>
      </c>
      <c r="R91" s="300">
        <v>0</v>
      </c>
      <c r="S91" s="301">
        <v>1</v>
      </c>
      <c r="T91" s="299">
        <v>0</v>
      </c>
      <c r="U91" s="300">
        <v>0</v>
      </c>
      <c r="V91" s="301">
        <v>0</v>
      </c>
      <c r="W91" s="299">
        <v>0</v>
      </c>
      <c r="X91" s="300">
        <v>0</v>
      </c>
      <c r="Y91" s="301">
        <v>0</v>
      </c>
      <c r="Z91" s="299">
        <v>0</v>
      </c>
      <c r="AA91" s="300">
        <v>0</v>
      </c>
      <c r="AB91" s="301">
        <v>0</v>
      </c>
      <c r="AC91" s="299">
        <v>0</v>
      </c>
      <c r="AD91" s="300">
        <v>0</v>
      </c>
      <c r="AE91" s="301">
        <v>0</v>
      </c>
      <c r="AF91" s="311">
        <v>67</v>
      </c>
      <c r="AG91" s="297">
        <v>35</v>
      </c>
      <c r="AH91" s="312">
        <v>32</v>
      </c>
    </row>
    <row r="92" spans="1:34" ht="12.75" customHeight="1" x14ac:dyDescent="0.15">
      <c r="A92" s="324" t="s">
        <v>112</v>
      </c>
      <c r="B92" s="299">
        <v>4</v>
      </c>
      <c r="C92" s="300">
        <v>3</v>
      </c>
      <c r="D92" s="301">
        <v>1</v>
      </c>
      <c r="E92" s="299">
        <v>3</v>
      </c>
      <c r="F92" s="300">
        <v>2</v>
      </c>
      <c r="G92" s="301">
        <v>1</v>
      </c>
      <c r="H92" s="299">
        <v>1</v>
      </c>
      <c r="I92" s="300">
        <v>1</v>
      </c>
      <c r="J92" s="301">
        <v>0</v>
      </c>
      <c r="K92" s="299">
        <v>0</v>
      </c>
      <c r="L92" s="300">
        <v>0</v>
      </c>
      <c r="M92" s="301">
        <v>0</v>
      </c>
      <c r="N92" s="299">
        <v>0</v>
      </c>
      <c r="O92" s="300">
        <v>0</v>
      </c>
      <c r="P92" s="301">
        <v>0</v>
      </c>
      <c r="Q92" s="299">
        <v>2</v>
      </c>
      <c r="R92" s="300">
        <v>2</v>
      </c>
      <c r="S92" s="301">
        <v>0</v>
      </c>
      <c r="T92" s="299">
        <v>0</v>
      </c>
      <c r="U92" s="300">
        <v>0</v>
      </c>
      <c r="V92" s="301">
        <v>0</v>
      </c>
      <c r="W92" s="299">
        <v>0</v>
      </c>
      <c r="X92" s="300">
        <v>0</v>
      </c>
      <c r="Y92" s="301">
        <v>0</v>
      </c>
      <c r="Z92" s="299">
        <v>1</v>
      </c>
      <c r="AA92" s="300">
        <v>0</v>
      </c>
      <c r="AB92" s="301">
        <v>1</v>
      </c>
      <c r="AC92" s="299">
        <v>0</v>
      </c>
      <c r="AD92" s="300">
        <v>0</v>
      </c>
      <c r="AE92" s="301">
        <v>0</v>
      </c>
      <c r="AF92" s="311">
        <v>177</v>
      </c>
      <c r="AG92" s="297">
        <v>99</v>
      </c>
      <c r="AH92" s="312">
        <v>78</v>
      </c>
    </row>
    <row r="93" spans="1:34" ht="12.75" customHeight="1" x14ac:dyDescent="0.15">
      <c r="A93" s="324" t="s">
        <v>113</v>
      </c>
      <c r="B93" s="299">
        <v>4</v>
      </c>
      <c r="C93" s="300">
        <v>3</v>
      </c>
      <c r="D93" s="301">
        <v>1</v>
      </c>
      <c r="E93" s="299">
        <v>6</v>
      </c>
      <c r="F93" s="300">
        <v>4</v>
      </c>
      <c r="G93" s="301">
        <v>2</v>
      </c>
      <c r="H93" s="299">
        <v>11</v>
      </c>
      <c r="I93" s="300">
        <v>6</v>
      </c>
      <c r="J93" s="301">
        <v>5</v>
      </c>
      <c r="K93" s="299">
        <v>2</v>
      </c>
      <c r="L93" s="300">
        <v>2</v>
      </c>
      <c r="M93" s="301">
        <v>0</v>
      </c>
      <c r="N93" s="299">
        <v>4</v>
      </c>
      <c r="O93" s="300">
        <v>1</v>
      </c>
      <c r="P93" s="301">
        <v>3</v>
      </c>
      <c r="Q93" s="299">
        <v>2</v>
      </c>
      <c r="R93" s="300">
        <v>0</v>
      </c>
      <c r="S93" s="301">
        <v>2</v>
      </c>
      <c r="T93" s="299">
        <v>3</v>
      </c>
      <c r="U93" s="300">
        <v>1</v>
      </c>
      <c r="V93" s="301">
        <v>2</v>
      </c>
      <c r="W93" s="299">
        <v>0</v>
      </c>
      <c r="X93" s="300">
        <v>0</v>
      </c>
      <c r="Y93" s="301">
        <v>0</v>
      </c>
      <c r="Z93" s="299">
        <v>0</v>
      </c>
      <c r="AA93" s="300">
        <v>0</v>
      </c>
      <c r="AB93" s="301">
        <v>0</v>
      </c>
      <c r="AC93" s="299">
        <v>0</v>
      </c>
      <c r="AD93" s="300">
        <v>0</v>
      </c>
      <c r="AE93" s="301">
        <v>0</v>
      </c>
      <c r="AF93" s="311">
        <v>455</v>
      </c>
      <c r="AG93" s="297">
        <v>247</v>
      </c>
      <c r="AH93" s="312">
        <v>208</v>
      </c>
    </row>
    <row r="94" spans="1:34" ht="12.75" customHeight="1" x14ac:dyDescent="0.15">
      <c r="A94" s="165" t="s">
        <v>114</v>
      </c>
      <c r="B94" s="167">
        <v>9</v>
      </c>
      <c r="C94" s="168">
        <v>4</v>
      </c>
      <c r="D94" s="169">
        <v>5</v>
      </c>
      <c r="E94" s="167">
        <v>15</v>
      </c>
      <c r="F94" s="168">
        <v>5</v>
      </c>
      <c r="G94" s="169">
        <v>10</v>
      </c>
      <c r="H94" s="167">
        <v>4</v>
      </c>
      <c r="I94" s="168">
        <v>2</v>
      </c>
      <c r="J94" s="169">
        <v>2</v>
      </c>
      <c r="K94" s="167">
        <v>8</v>
      </c>
      <c r="L94" s="168">
        <v>5</v>
      </c>
      <c r="M94" s="169">
        <v>3</v>
      </c>
      <c r="N94" s="167">
        <v>3</v>
      </c>
      <c r="O94" s="168">
        <v>0</v>
      </c>
      <c r="P94" s="169">
        <v>3</v>
      </c>
      <c r="Q94" s="167">
        <v>3</v>
      </c>
      <c r="R94" s="168">
        <v>0</v>
      </c>
      <c r="S94" s="169">
        <v>3</v>
      </c>
      <c r="T94" s="167">
        <v>3</v>
      </c>
      <c r="U94" s="168">
        <v>0</v>
      </c>
      <c r="V94" s="169">
        <v>3</v>
      </c>
      <c r="W94" s="167">
        <v>1</v>
      </c>
      <c r="X94" s="168">
        <v>1</v>
      </c>
      <c r="Y94" s="169">
        <v>0</v>
      </c>
      <c r="Z94" s="167">
        <v>0</v>
      </c>
      <c r="AA94" s="168">
        <v>0</v>
      </c>
      <c r="AB94" s="169">
        <v>0</v>
      </c>
      <c r="AC94" s="167">
        <v>1</v>
      </c>
      <c r="AD94" s="168">
        <v>0</v>
      </c>
      <c r="AE94" s="169">
        <v>1</v>
      </c>
      <c r="AF94" s="166">
        <v>449</v>
      </c>
      <c r="AG94" s="349">
        <v>266</v>
      </c>
      <c r="AH94" s="484">
        <v>183</v>
      </c>
    </row>
    <row r="95" spans="1:34" ht="12.75" customHeight="1" x14ac:dyDescent="0.15">
      <c r="A95" s="324" t="s">
        <v>115</v>
      </c>
      <c r="B95" s="299">
        <v>0</v>
      </c>
      <c r="C95" s="300">
        <v>0</v>
      </c>
      <c r="D95" s="301">
        <v>0</v>
      </c>
      <c r="E95" s="299">
        <v>0</v>
      </c>
      <c r="F95" s="300">
        <v>0</v>
      </c>
      <c r="G95" s="301">
        <v>0</v>
      </c>
      <c r="H95" s="299">
        <v>0</v>
      </c>
      <c r="I95" s="300">
        <v>0</v>
      </c>
      <c r="J95" s="301">
        <v>0</v>
      </c>
      <c r="K95" s="299">
        <v>0</v>
      </c>
      <c r="L95" s="300">
        <v>0</v>
      </c>
      <c r="M95" s="301">
        <v>0</v>
      </c>
      <c r="N95" s="299">
        <v>0</v>
      </c>
      <c r="O95" s="300">
        <v>0</v>
      </c>
      <c r="P95" s="301">
        <v>0</v>
      </c>
      <c r="Q95" s="299">
        <v>0</v>
      </c>
      <c r="R95" s="300">
        <v>0</v>
      </c>
      <c r="S95" s="301">
        <v>0</v>
      </c>
      <c r="T95" s="299">
        <v>0</v>
      </c>
      <c r="U95" s="300">
        <v>0</v>
      </c>
      <c r="V95" s="301">
        <v>0</v>
      </c>
      <c r="W95" s="299">
        <v>0</v>
      </c>
      <c r="X95" s="300">
        <v>0</v>
      </c>
      <c r="Y95" s="301">
        <v>0</v>
      </c>
      <c r="Z95" s="299">
        <v>0</v>
      </c>
      <c r="AA95" s="300">
        <v>0</v>
      </c>
      <c r="AB95" s="301">
        <v>0</v>
      </c>
      <c r="AC95" s="299">
        <v>0</v>
      </c>
      <c r="AD95" s="300">
        <v>0</v>
      </c>
      <c r="AE95" s="301">
        <v>0</v>
      </c>
      <c r="AF95" s="311">
        <v>44</v>
      </c>
      <c r="AG95" s="297">
        <v>24</v>
      </c>
      <c r="AH95" s="312">
        <v>20</v>
      </c>
    </row>
    <row r="96" spans="1:34" ht="12.75" customHeight="1" x14ac:dyDescent="0.15">
      <c r="A96" s="324" t="s">
        <v>116</v>
      </c>
      <c r="B96" s="299">
        <v>4</v>
      </c>
      <c r="C96" s="300">
        <v>2</v>
      </c>
      <c r="D96" s="301">
        <v>2</v>
      </c>
      <c r="E96" s="299">
        <v>2</v>
      </c>
      <c r="F96" s="300">
        <v>2</v>
      </c>
      <c r="G96" s="301">
        <v>0</v>
      </c>
      <c r="H96" s="299">
        <v>1</v>
      </c>
      <c r="I96" s="300">
        <v>0</v>
      </c>
      <c r="J96" s="301">
        <v>1</v>
      </c>
      <c r="K96" s="299">
        <v>0</v>
      </c>
      <c r="L96" s="300">
        <v>0</v>
      </c>
      <c r="M96" s="301">
        <v>0</v>
      </c>
      <c r="N96" s="299">
        <v>0</v>
      </c>
      <c r="O96" s="300">
        <v>0</v>
      </c>
      <c r="P96" s="301">
        <v>0</v>
      </c>
      <c r="Q96" s="299">
        <v>2</v>
      </c>
      <c r="R96" s="300">
        <v>1</v>
      </c>
      <c r="S96" s="301">
        <v>1</v>
      </c>
      <c r="T96" s="299">
        <v>0</v>
      </c>
      <c r="U96" s="300">
        <v>0</v>
      </c>
      <c r="V96" s="301">
        <v>0</v>
      </c>
      <c r="W96" s="299">
        <v>0</v>
      </c>
      <c r="X96" s="300">
        <v>0</v>
      </c>
      <c r="Y96" s="301">
        <v>0</v>
      </c>
      <c r="Z96" s="299">
        <v>0</v>
      </c>
      <c r="AA96" s="300">
        <v>0</v>
      </c>
      <c r="AB96" s="301">
        <v>0</v>
      </c>
      <c r="AC96" s="299">
        <v>0</v>
      </c>
      <c r="AD96" s="300">
        <v>0</v>
      </c>
      <c r="AE96" s="301">
        <v>0</v>
      </c>
      <c r="AF96" s="311">
        <v>72</v>
      </c>
      <c r="AG96" s="297">
        <v>43</v>
      </c>
      <c r="AH96" s="312">
        <v>29</v>
      </c>
    </row>
    <row r="97" spans="1:34" ht="12.75" customHeight="1" x14ac:dyDescent="0.15">
      <c r="A97" s="324" t="s">
        <v>117</v>
      </c>
      <c r="B97" s="299">
        <v>4</v>
      </c>
      <c r="C97" s="300">
        <v>2</v>
      </c>
      <c r="D97" s="301">
        <v>2</v>
      </c>
      <c r="E97" s="299">
        <v>4</v>
      </c>
      <c r="F97" s="300">
        <v>4</v>
      </c>
      <c r="G97" s="301">
        <v>0</v>
      </c>
      <c r="H97" s="299">
        <v>2</v>
      </c>
      <c r="I97" s="300">
        <v>1</v>
      </c>
      <c r="J97" s="301">
        <v>1</v>
      </c>
      <c r="K97" s="299">
        <v>4</v>
      </c>
      <c r="L97" s="300">
        <v>3</v>
      </c>
      <c r="M97" s="301">
        <v>1</v>
      </c>
      <c r="N97" s="299">
        <v>3</v>
      </c>
      <c r="O97" s="300">
        <v>1</v>
      </c>
      <c r="P97" s="301">
        <v>2</v>
      </c>
      <c r="Q97" s="299">
        <v>1</v>
      </c>
      <c r="R97" s="300">
        <v>1</v>
      </c>
      <c r="S97" s="301">
        <v>0</v>
      </c>
      <c r="T97" s="299">
        <v>2</v>
      </c>
      <c r="U97" s="300">
        <v>1</v>
      </c>
      <c r="V97" s="301">
        <v>1</v>
      </c>
      <c r="W97" s="299">
        <v>0</v>
      </c>
      <c r="X97" s="300">
        <v>0</v>
      </c>
      <c r="Y97" s="301">
        <v>0</v>
      </c>
      <c r="Z97" s="299">
        <v>0</v>
      </c>
      <c r="AA97" s="300">
        <v>0</v>
      </c>
      <c r="AB97" s="301">
        <v>0</v>
      </c>
      <c r="AC97" s="299">
        <v>0</v>
      </c>
      <c r="AD97" s="300">
        <v>0</v>
      </c>
      <c r="AE97" s="301">
        <v>0</v>
      </c>
      <c r="AF97" s="311">
        <v>185</v>
      </c>
      <c r="AG97" s="297">
        <v>115</v>
      </c>
      <c r="AH97" s="312">
        <v>70</v>
      </c>
    </row>
    <row r="98" spans="1:34" ht="12.75" customHeight="1" x14ac:dyDescent="0.15">
      <c r="A98" s="165" t="s">
        <v>118</v>
      </c>
      <c r="B98" s="167">
        <v>2</v>
      </c>
      <c r="C98" s="168">
        <v>2</v>
      </c>
      <c r="D98" s="169">
        <v>0</v>
      </c>
      <c r="E98" s="167">
        <v>1</v>
      </c>
      <c r="F98" s="168">
        <v>1</v>
      </c>
      <c r="G98" s="169">
        <v>0</v>
      </c>
      <c r="H98" s="167">
        <v>1</v>
      </c>
      <c r="I98" s="168">
        <v>1</v>
      </c>
      <c r="J98" s="169">
        <v>0</v>
      </c>
      <c r="K98" s="167">
        <v>1</v>
      </c>
      <c r="L98" s="168">
        <v>1</v>
      </c>
      <c r="M98" s="169">
        <v>0</v>
      </c>
      <c r="N98" s="167">
        <v>2</v>
      </c>
      <c r="O98" s="168">
        <v>1</v>
      </c>
      <c r="P98" s="169">
        <v>1</v>
      </c>
      <c r="Q98" s="167">
        <v>3</v>
      </c>
      <c r="R98" s="168">
        <v>1</v>
      </c>
      <c r="S98" s="169">
        <v>2</v>
      </c>
      <c r="T98" s="167">
        <v>1</v>
      </c>
      <c r="U98" s="168">
        <v>1</v>
      </c>
      <c r="V98" s="169">
        <v>0</v>
      </c>
      <c r="W98" s="167">
        <v>0</v>
      </c>
      <c r="X98" s="168">
        <v>0</v>
      </c>
      <c r="Y98" s="169">
        <v>0</v>
      </c>
      <c r="Z98" s="167">
        <v>0</v>
      </c>
      <c r="AA98" s="168">
        <v>0</v>
      </c>
      <c r="AB98" s="169">
        <v>0</v>
      </c>
      <c r="AC98" s="167">
        <v>0</v>
      </c>
      <c r="AD98" s="168">
        <v>0</v>
      </c>
      <c r="AE98" s="169">
        <v>0</v>
      </c>
      <c r="AF98" s="166">
        <v>74</v>
      </c>
      <c r="AG98" s="349">
        <v>41</v>
      </c>
      <c r="AH98" s="484">
        <v>33</v>
      </c>
    </row>
    <row r="99" spans="1:34" ht="12.75" customHeight="1" x14ac:dyDescent="0.15">
      <c r="A99" s="324" t="s">
        <v>119</v>
      </c>
      <c r="B99" s="299">
        <v>147</v>
      </c>
      <c r="C99" s="300">
        <v>95</v>
      </c>
      <c r="D99" s="301">
        <v>52</v>
      </c>
      <c r="E99" s="299">
        <v>89</v>
      </c>
      <c r="F99" s="300">
        <v>53</v>
      </c>
      <c r="G99" s="301">
        <v>36</v>
      </c>
      <c r="H99" s="299">
        <v>75</v>
      </c>
      <c r="I99" s="300">
        <v>36</v>
      </c>
      <c r="J99" s="301">
        <v>39</v>
      </c>
      <c r="K99" s="299">
        <v>73</v>
      </c>
      <c r="L99" s="300">
        <v>29</v>
      </c>
      <c r="M99" s="301">
        <v>44</v>
      </c>
      <c r="N99" s="299">
        <v>36</v>
      </c>
      <c r="O99" s="300">
        <v>11</v>
      </c>
      <c r="P99" s="301">
        <v>25</v>
      </c>
      <c r="Q99" s="299">
        <v>44</v>
      </c>
      <c r="R99" s="300">
        <v>19</v>
      </c>
      <c r="S99" s="301">
        <v>25</v>
      </c>
      <c r="T99" s="299">
        <v>60</v>
      </c>
      <c r="U99" s="300">
        <v>12</v>
      </c>
      <c r="V99" s="301">
        <v>48</v>
      </c>
      <c r="W99" s="299">
        <v>36</v>
      </c>
      <c r="X99" s="300">
        <v>9</v>
      </c>
      <c r="Y99" s="301">
        <v>27</v>
      </c>
      <c r="Z99" s="299">
        <v>5</v>
      </c>
      <c r="AA99" s="300">
        <v>0</v>
      </c>
      <c r="AB99" s="301">
        <v>5</v>
      </c>
      <c r="AC99" s="299">
        <v>0</v>
      </c>
      <c r="AD99" s="300">
        <v>0</v>
      </c>
      <c r="AE99" s="301">
        <v>0</v>
      </c>
      <c r="AF99" s="311">
        <v>6787</v>
      </c>
      <c r="AG99" s="297">
        <v>3565</v>
      </c>
      <c r="AH99" s="312">
        <v>3222</v>
      </c>
    </row>
    <row r="100" spans="1:34" ht="12.75" customHeight="1" x14ac:dyDescent="0.15">
      <c r="A100" s="324" t="s">
        <v>120</v>
      </c>
      <c r="B100" s="299">
        <v>13</v>
      </c>
      <c r="C100" s="300">
        <v>12</v>
      </c>
      <c r="D100" s="301">
        <v>1</v>
      </c>
      <c r="E100" s="299">
        <v>6</v>
      </c>
      <c r="F100" s="300">
        <v>5</v>
      </c>
      <c r="G100" s="301">
        <v>1</v>
      </c>
      <c r="H100" s="299">
        <v>3</v>
      </c>
      <c r="I100" s="300">
        <v>2</v>
      </c>
      <c r="J100" s="301">
        <v>1</v>
      </c>
      <c r="K100" s="299">
        <v>4</v>
      </c>
      <c r="L100" s="300">
        <v>1</v>
      </c>
      <c r="M100" s="301">
        <v>3</v>
      </c>
      <c r="N100" s="299">
        <v>2</v>
      </c>
      <c r="O100" s="300">
        <v>2</v>
      </c>
      <c r="P100" s="301">
        <v>0</v>
      </c>
      <c r="Q100" s="299">
        <v>3</v>
      </c>
      <c r="R100" s="300">
        <v>0</v>
      </c>
      <c r="S100" s="301">
        <v>3</v>
      </c>
      <c r="T100" s="299">
        <v>3</v>
      </c>
      <c r="U100" s="300">
        <v>1</v>
      </c>
      <c r="V100" s="301">
        <v>2</v>
      </c>
      <c r="W100" s="299">
        <v>0</v>
      </c>
      <c r="X100" s="300">
        <v>0</v>
      </c>
      <c r="Y100" s="301">
        <v>0</v>
      </c>
      <c r="Z100" s="299">
        <v>1</v>
      </c>
      <c r="AA100" s="300">
        <v>0</v>
      </c>
      <c r="AB100" s="301">
        <v>1</v>
      </c>
      <c r="AC100" s="299">
        <v>0</v>
      </c>
      <c r="AD100" s="300">
        <v>0</v>
      </c>
      <c r="AE100" s="301">
        <v>0</v>
      </c>
      <c r="AF100" s="311">
        <v>486</v>
      </c>
      <c r="AG100" s="297">
        <v>278</v>
      </c>
      <c r="AH100" s="312">
        <v>208</v>
      </c>
    </row>
    <row r="101" spans="1:34" ht="12.75" customHeight="1" x14ac:dyDescent="0.15">
      <c r="A101" s="324" t="s">
        <v>121</v>
      </c>
      <c r="B101" s="299">
        <v>26</v>
      </c>
      <c r="C101" s="300">
        <v>21</v>
      </c>
      <c r="D101" s="301">
        <v>5</v>
      </c>
      <c r="E101" s="299">
        <v>9</v>
      </c>
      <c r="F101" s="300">
        <v>6</v>
      </c>
      <c r="G101" s="301">
        <v>3</v>
      </c>
      <c r="H101" s="299">
        <v>7</v>
      </c>
      <c r="I101" s="300">
        <v>4</v>
      </c>
      <c r="J101" s="301">
        <v>3</v>
      </c>
      <c r="K101" s="299">
        <v>7</v>
      </c>
      <c r="L101" s="300">
        <v>2</v>
      </c>
      <c r="M101" s="301">
        <v>5</v>
      </c>
      <c r="N101" s="299">
        <v>1</v>
      </c>
      <c r="O101" s="300">
        <v>0</v>
      </c>
      <c r="P101" s="301">
        <v>1</v>
      </c>
      <c r="Q101" s="299">
        <v>3</v>
      </c>
      <c r="R101" s="300">
        <v>1</v>
      </c>
      <c r="S101" s="301">
        <v>2</v>
      </c>
      <c r="T101" s="299">
        <v>2</v>
      </c>
      <c r="U101" s="300">
        <v>0</v>
      </c>
      <c r="V101" s="301">
        <v>2</v>
      </c>
      <c r="W101" s="299">
        <v>1</v>
      </c>
      <c r="X101" s="300">
        <v>1</v>
      </c>
      <c r="Y101" s="301">
        <v>0</v>
      </c>
      <c r="Z101" s="299">
        <v>1</v>
      </c>
      <c r="AA101" s="300">
        <v>0</v>
      </c>
      <c r="AB101" s="301">
        <v>1</v>
      </c>
      <c r="AC101" s="299">
        <v>0</v>
      </c>
      <c r="AD101" s="300">
        <v>0</v>
      </c>
      <c r="AE101" s="301">
        <v>0</v>
      </c>
      <c r="AF101" s="311">
        <v>708</v>
      </c>
      <c r="AG101" s="297">
        <v>433</v>
      </c>
      <c r="AH101" s="312">
        <v>275</v>
      </c>
    </row>
    <row r="102" spans="1:34" ht="12.75" customHeight="1" x14ac:dyDescent="0.15">
      <c r="A102" s="324" t="s">
        <v>122</v>
      </c>
      <c r="B102" s="299">
        <v>53</v>
      </c>
      <c r="C102" s="300">
        <v>33</v>
      </c>
      <c r="D102" s="301">
        <v>20</v>
      </c>
      <c r="E102" s="299">
        <v>35</v>
      </c>
      <c r="F102" s="300">
        <v>22</v>
      </c>
      <c r="G102" s="301">
        <v>13</v>
      </c>
      <c r="H102" s="299">
        <v>17</v>
      </c>
      <c r="I102" s="300">
        <v>10</v>
      </c>
      <c r="J102" s="301">
        <v>7</v>
      </c>
      <c r="K102" s="299">
        <v>14</v>
      </c>
      <c r="L102" s="300">
        <v>7</v>
      </c>
      <c r="M102" s="301">
        <v>7</v>
      </c>
      <c r="N102" s="299">
        <v>14</v>
      </c>
      <c r="O102" s="300">
        <v>3</v>
      </c>
      <c r="P102" s="301">
        <v>11</v>
      </c>
      <c r="Q102" s="299">
        <v>8</v>
      </c>
      <c r="R102" s="300">
        <v>1</v>
      </c>
      <c r="S102" s="301">
        <v>7</v>
      </c>
      <c r="T102" s="299">
        <v>6</v>
      </c>
      <c r="U102" s="300">
        <v>3</v>
      </c>
      <c r="V102" s="301">
        <v>3</v>
      </c>
      <c r="W102" s="299">
        <v>2</v>
      </c>
      <c r="X102" s="300">
        <v>1</v>
      </c>
      <c r="Y102" s="301">
        <v>1</v>
      </c>
      <c r="Z102" s="299">
        <v>0</v>
      </c>
      <c r="AA102" s="300">
        <v>0</v>
      </c>
      <c r="AB102" s="301">
        <v>0</v>
      </c>
      <c r="AC102" s="299">
        <v>0</v>
      </c>
      <c r="AD102" s="300">
        <v>0</v>
      </c>
      <c r="AE102" s="301">
        <v>0</v>
      </c>
      <c r="AF102" s="311">
        <v>1446</v>
      </c>
      <c r="AG102" s="297">
        <v>841</v>
      </c>
      <c r="AH102" s="312">
        <v>605</v>
      </c>
    </row>
    <row r="103" spans="1:34" ht="12.75" customHeight="1" x14ac:dyDescent="0.15">
      <c r="A103" s="324" t="s">
        <v>123</v>
      </c>
      <c r="B103" s="299">
        <v>29</v>
      </c>
      <c r="C103" s="300">
        <v>19</v>
      </c>
      <c r="D103" s="301">
        <v>10</v>
      </c>
      <c r="E103" s="299">
        <v>16</v>
      </c>
      <c r="F103" s="300">
        <v>12</v>
      </c>
      <c r="G103" s="301">
        <v>4</v>
      </c>
      <c r="H103" s="299">
        <v>15</v>
      </c>
      <c r="I103" s="300">
        <v>9</v>
      </c>
      <c r="J103" s="301">
        <v>6</v>
      </c>
      <c r="K103" s="299">
        <v>9</v>
      </c>
      <c r="L103" s="300">
        <v>6</v>
      </c>
      <c r="M103" s="301">
        <v>3</v>
      </c>
      <c r="N103" s="299">
        <v>7</v>
      </c>
      <c r="O103" s="300">
        <v>1</v>
      </c>
      <c r="P103" s="301">
        <v>6</v>
      </c>
      <c r="Q103" s="299">
        <v>5</v>
      </c>
      <c r="R103" s="300">
        <v>1</v>
      </c>
      <c r="S103" s="301">
        <v>4</v>
      </c>
      <c r="T103" s="299">
        <v>3</v>
      </c>
      <c r="U103" s="300">
        <v>0</v>
      </c>
      <c r="V103" s="301">
        <v>3</v>
      </c>
      <c r="W103" s="299">
        <v>0</v>
      </c>
      <c r="X103" s="300">
        <v>0</v>
      </c>
      <c r="Y103" s="301">
        <v>0</v>
      </c>
      <c r="Z103" s="299">
        <v>0</v>
      </c>
      <c r="AA103" s="300">
        <v>0</v>
      </c>
      <c r="AB103" s="301">
        <v>0</v>
      </c>
      <c r="AC103" s="299">
        <v>0</v>
      </c>
      <c r="AD103" s="300">
        <v>0</v>
      </c>
      <c r="AE103" s="301">
        <v>0</v>
      </c>
      <c r="AF103" s="311">
        <v>902</v>
      </c>
      <c r="AG103" s="297">
        <v>556</v>
      </c>
      <c r="AH103" s="312">
        <v>346</v>
      </c>
    </row>
    <row r="104" spans="1:34" ht="12.75" customHeight="1" x14ac:dyDescent="0.15">
      <c r="A104" s="324" t="s">
        <v>124</v>
      </c>
      <c r="B104" s="299">
        <v>28</v>
      </c>
      <c r="C104" s="300">
        <v>21</v>
      </c>
      <c r="D104" s="301">
        <v>7</v>
      </c>
      <c r="E104" s="299">
        <v>8</v>
      </c>
      <c r="F104" s="300">
        <v>6</v>
      </c>
      <c r="G104" s="301">
        <v>2</v>
      </c>
      <c r="H104" s="299">
        <v>4</v>
      </c>
      <c r="I104" s="300">
        <v>2</v>
      </c>
      <c r="J104" s="301">
        <v>2</v>
      </c>
      <c r="K104" s="299">
        <v>1</v>
      </c>
      <c r="L104" s="300">
        <v>1</v>
      </c>
      <c r="M104" s="301">
        <v>0</v>
      </c>
      <c r="N104" s="299">
        <v>1</v>
      </c>
      <c r="O104" s="300">
        <v>0</v>
      </c>
      <c r="P104" s="301">
        <v>1</v>
      </c>
      <c r="Q104" s="299">
        <v>2</v>
      </c>
      <c r="R104" s="300">
        <v>1</v>
      </c>
      <c r="S104" s="301">
        <v>1</v>
      </c>
      <c r="T104" s="299">
        <v>1</v>
      </c>
      <c r="U104" s="300">
        <v>0</v>
      </c>
      <c r="V104" s="301">
        <v>1</v>
      </c>
      <c r="W104" s="299">
        <v>0</v>
      </c>
      <c r="X104" s="300">
        <v>0</v>
      </c>
      <c r="Y104" s="301">
        <v>0</v>
      </c>
      <c r="Z104" s="299">
        <v>0</v>
      </c>
      <c r="AA104" s="300">
        <v>0</v>
      </c>
      <c r="AB104" s="301">
        <v>0</v>
      </c>
      <c r="AC104" s="299">
        <v>0</v>
      </c>
      <c r="AD104" s="300">
        <v>0</v>
      </c>
      <c r="AE104" s="301">
        <v>0</v>
      </c>
      <c r="AF104" s="311">
        <v>537</v>
      </c>
      <c r="AG104" s="297">
        <v>334</v>
      </c>
      <c r="AH104" s="312">
        <v>203</v>
      </c>
    </row>
    <row r="105" spans="1:34" ht="12.75" customHeight="1" x14ac:dyDescent="0.15">
      <c r="A105" s="165" t="s">
        <v>125</v>
      </c>
      <c r="B105" s="167">
        <v>8</v>
      </c>
      <c r="C105" s="168">
        <v>7</v>
      </c>
      <c r="D105" s="169">
        <v>1</v>
      </c>
      <c r="E105" s="167">
        <v>4</v>
      </c>
      <c r="F105" s="168">
        <v>3</v>
      </c>
      <c r="G105" s="169">
        <v>1</v>
      </c>
      <c r="H105" s="167">
        <v>0</v>
      </c>
      <c r="I105" s="168">
        <v>0</v>
      </c>
      <c r="J105" s="169">
        <v>0</v>
      </c>
      <c r="K105" s="167">
        <v>1</v>
      </c>
      <c r="L105" s="168">
        <v>0</v>
      </c>
      <c r="M105" s="169">
        <v>1</v>
      </c>
      <c r="N105" s="167">
        <v>3</v>
      </c>
      <c r="O105" s="168">
        <v>2</v>
      </c>
      <c r="P105" s="169">
        <v>1</v>
      </c>
      <c r="Q105" s="167">
        <v>0</v>
      </c>
      <c r="R105" s="168">
        <v>0</v>
      </c>
      <c r="S105" s="169">
        <v>0</v>
      </c>
      <c r="T105" s="167">
        <v>0</v>
      </c>
      <c r="U105" s="168">
        <v>0</v>
      </c>
      <c r="V105" s="169">
        <v>0</v>
      </c>
      <c r="W105" s="167">
        <v>0</v>
      </c>
      <c r="X105" s="168">
        <v>0</v>
      </c>
      <c r="Y105" s="169">
        <v>0</v>
      </c>
      <c r="Z105" s="167">
        <v>0</v>
      </c>
      <c r="AA105" s="168">
        <v>0</v>
      </c>
      <c r="AB105" s="169">
        <v>0</v>
      </c>
      <c r="AC105" s="167">
        <v>0</v>
      </c>
      <c r="AD105" s="168">
        <v>0</v>
      </c>
      <c r="AE105" s="169">
        <v>0</v>
      </c>
      <c r="AF105" s="166">
        <v>267</v>
      </c>
      <c r="AG105" s="349">
        <v>167</v>
      </c>
      <c r="AH105" s="350">
        <v>100</v>
      </c>
    </row>
    <row r="106" spans="1:34" ht="12.75" customHeight="1" x14ac:dyDescent="0.15">
      <c r="A106" s="165" t="s">
        <v>59</v>
      </c>
      <c r="B106" s="167">
        <v>9</v>
      </c>
      <c r="C106" s="168">
        <v>4</v>
      </c>
      <c r="D106" s="169">
        <v>5</v>
      </c>
      <c r="E106" s="167">
        <v>13</v>
      </c>
      <c r="F106" s="168">
        <v>4</v>
      </c>
      <c r="G106" s="169">
        <v>9</v>
      </c>
      <c r="H106" s="167">
        <v>3</v>
      </c>
      <c r="I106" s="168">
        <v>2</v>
      </c>
      <c r="J106" s="169">
        <v>1</v>
      </c>
      <c r="K106" s="167">
        <v>5</v>
      </c>
      <c r="L106" s="168">
        <v>3</v>
      </c>
      <c r="M106" s="169">
        <v>2</v>
      </c>
      <c r="N106" s="167">
        <v>2</v>
      </c>
      <c r="O106" s="168">
        <v>2</v>
      </c>
      <c r="P106" s="169">
        <v>0</v>
      </c>
      <c r="Q106" s="167">
        <v>0</v>
      </c>
      <c r="R106" s="168">
        <v>0</v>
      </c>
      <c r="S106" s="169">
        <v>0</v>
      </c>
      <c r="T106" s="167">
        <v>0</v>
      </c>
      <c r="U106" s="168">
        <v>0</v>
      </c>
      <c r="V106" s="169">
        <v>0</v>
      </c>
      <c r="W106" s="167">
        <v>0</v>
      </c>
      <c r="X106" s="168">
        <v>0</v>
      </c>
      <c r="Y106" s="169">
        <v>0</v>
      </c>
      <c r="Z106" s="167">
        <v>0</v>
      </c>
      <c r="AA106" s="168">
        <v>0</v>
      </c>
      <c r="AB106" s="169">
        <v>0</v>
      </c>
      <c r="AC106" s="167">
        <v>0</v>
      </c>
      <c r="AD106" s="168">
        <v>0</v>
      </c>
      <c r="AE106" s="351">
        <v>0</v>
      </c>
      <c r="AF106" s="166">
        <v>2137</v>
      </c>
      <c r="AG106" s="349">
        <v>978</v>
      </c>
      <c r="AH106" s="350">
        <v>1159</v>
      </c>
    </row>
    <row r="107" spans="1:34" ht="12.75" customHeight="1" x14ac:dyDescent="0.15">
      <c r="A107" s="121" t="s">
        <v>44</v>
      </c>
      <c r="B107" s="123">
        <v>9</v>
      </c>
      <c r="C107" s="124">
        <v>6</v>
      </c>
      <c r="D107" s="125">
        <v>3</v>
      </c>
      <c r="E107" s="123">
        <v>9</v>
      </c>
      <c r="F107" s="124">
        <v>6</v>
      </c>
      <c r="G107" s="125">
        <v>3</v>
      </c>
      <c r="H107" s="123">
        <v>14</v>
      </c>
      <c r="I107" s="124">
        <v>7</v>
      </c>
      <c r="J107" s="125">
        <v>7</v>
      </c>
      <c r="K107" s="123">
        <v>24</v>
      </c>
      <c r="L107" s="124">
        <v>17</v>
      </c>
      <c r="M107" s="125">
        <v>7</v>
      </c>
      <c r="N107" s="123">
        <v>5</v>
      </c>
      <c r="O107" s="124">
        <v>3</v>
      </c>
      <c r="P107" s="125">
        <v>2</v>
      </c>
      <c r="Q107" s="123">
        <v>1</v>
      </c>
      <c r="R107" s="124">
        <v>1</v>
      </c>
      <c r="S107" s="125">
        <v>0</v>
      </c>
      <c r="T107" s="123">
        <v>0</v>
      </c>
      <c r="U107" s="124">
        <v>0</v>
      </c>
      <c r="V107" s="125">
        <v>0</v>
      </c>
      <c r="W107" s="123">
        <v>1</v>
      </c>
      <c r="X107" s="124">
        <v>0</v>
      </c>
      <c r="Y107" s="125">
        <v>1</v>
      </c>
      <c r="Z107" s="123">
        <v>0</v>
      </c>
      <c r="AA107" s="124">
        <v>0</v>
      </c>
      <c r="AB107" s="125">
        <v>0</v>
      </c>
      <c r="AC107" s="123">
        <v>0</v>
      </c>
      <c r="AD107" s="124">
        <v>0</v>
      </c>
      <c r="AE107" s="125">
        <v>0</v>
      </c>
      <c r="AF107" s="122">
        <v>339</v>
      </c>
      <c r="AG107" s="352">
        <v>144</v>
      </c>
      <c r="AH107" s="353">
        <v>195</v>
      </c>
    </row>
  </sheetData>
  <mergeCells count="25">
    <mergeCell ref="A1:I1"/>
    <mergeCell ref="Z2:AH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Z56:AH56"/>
    <mergeCell ref="B57:D57"/>
    <mergeCell ref="E57:G57"/>
    <mergeCell ref="H57:J57"/>
    <mergeCell ref="K57:M57"/>
    <mergeCell ref="N57:P57"/>
    <mergeCell ref="Q57:S57"/>
    <mergeCell ref="T57:V57"/>
    <mergeCell ref="W57:Y57"/>
    <mergeCell ref="Z57:AB57"/>
    <mergeCell ref="AC57:AE57"/>
    <mergeCell ref="AF57:AH57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75" orientation="landscape" horizontalDpi="300" verticalDpi="300" r:id="rId1"/>
  <headerFooter alignWithMargins="0"/>
  <rowBreaks count="1" manualBreakCount="1">
    <brk id="5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zoomScaleNormal="100" workbookViewId="0">
      <selection activeCell="M32" sqref="M32"/>
    </sheetView>
  </sheetViews>
  <sheetFormatPr defaultColWidth="9.140625" defaultRowHeight="12" x14ac:dyDescent="0.15"/>
  <cols>
    <col min="1" max="1" width="11" style="34" customWidth="1"/>
    <col min="2" max="3" width="5.85546875" style="34" customWidth="1"/>
    <col min="4" max="4" width="5.85546875" style="290" customWidth="1"/>
    <col min="5" max="6" width="5.85546875" style="34" customWidth="1"/>
    <col min="7" max="7" width="5.85546875" style="290" customWidth="1"/>
    <col min="8" max="25" width="5.85546875" style="34" customWidth="1"/>
    <col min="26" max="39" width="6.7109375" style="34" customWidth="1"/>
    <col min="40" max="77" width="5.7109375" style="34" customWidth="1"/>
    <col min="78" max="16384" width="9.140625" style="34"/>
  </cols>
  <sheetData>
    <row r="1" spans="1:25" ht="15" customHeight="1" x14ac:dyDescent="0.15">
      <c r="A1" s="589" t="s">
        <v>221</v>
      </c>
      <c r="B1" s="589"/>
      <c r="C1" s="589"/>
      <c r="D1" s="589"/>
      <c r="E1" s="589"/>
      <c r="F1" s="589"/>
      <c r="G1" s="589"/>
      <c r="H1" s="589"/>
      <c r="I1" s="589"/>
      <c r="J1" s="589"/>
    </row>
    <row r="2" spans="1:25" ht="15" customHeight="1" thickBot="1" x14ac:dyDescent="0.2">
      <c r="Q2" s="557" t="s">
        <v>32</v>
      </c>
      <c r="R2" s="557"/>
      <c r="S2" s="557"/>
      <c r="T2" s="557"/>
      <c r="U2" s="557"/>
      <c r="V2" s="557"/>
      <c r="W2" s="557"/>
      <c r="X2" s="557"/>
      <c r="Y2" s="557"/>
    </row>
    <row r="3" spans="1:25" s="3" customFormat="1" ht="11.25" customHeight="1" x14ac:dyDescent="0.15">
      <c r="A3" s="291"/>
      <c r="B3" s="583" t="s">
        <v>194</v>
      </c>
      <c r="C3" s="584"/>
      <c r="D3" s="585"/>
      <c r="E3" s="583" t="s">
        <v>195</v>
      </c>
      <c r="F3" s="584"/>
      <c r="G3" s="585"/>
      <c r="H3" s="583" t="s">
        <v>196</v>
      </c>
      <c r="I3" s="584"/>
      <c r="J3" s="585"/>
      <c r="K3" s="583" t="s">
        <v>197</v>
      </c>
      <c r="L3" s="584"/>
      <c r="M3" s="585"/>
      <c r="N3" s="583" t="s">
        <v>198</v>
      </c>
      <c r="O3" s="584"/>
      <c r="P3" s="585"/>
      <c r="Q3" s="583" t="s">
        <v>199</v>
      </c>
      <c r="R3" s="584"/>
      <c r="S3" s="585"/>
      <c r="T3" s="583" t="s">
        <v>200</v>
      </c>
      <c r="U3" s="584"/>
      <c r="V3" s="585"/>
      <c r="W3" s="583" t="s">
        <v>201</v>
      </c>
      <c r="X3" s="584"/>
      <c r="Y3" s="585"/>
    </row>
    <row r="4" spans="1:25" s="3" customFormat="1" ht="11.25" customHeight="1" x14ac:dyDescent="0.15">
      <c r="A4" s="354"/>
      <c r="B4" s="586"/>
      <c r="C4" s="587"/>
      <c r="D4" s="588"/>
      <c r="E4" s="586"/>
      <c r="F4" s="587"/>
      <c r="G4" s="588"/>
      <c r="H4" s="586"/>
      <c r="I4" s="587"/>
      <c r="J4" s="588"/>
      <c r="K4" s="586"/>
      <c r="L4" s="587"/>
      <c r="M4" s="588"/>
      <c r="N4" s="586"/>
      <c r="O4" s="587"/>
      <c r="P4" s="588"/>
      <c r="Q4" s="586"/>
      <c r="R4" s="587"/>
      <c r="S4" s="588"/>
      <c r="T4" s="586"/>
      <c r="U4" s="587"/>
      <c r="V4" s="588"/>
      <c r="W4" s="586"/>
      <c r="X4" s="587"/>
      <c r="Y4" s="588"/>
    </row>
    <row r="5" spans="1:25" s="3" customFormat="1" ht="11.25" customHeight="1" x14ac:dyDescent="0.15">
      <c r="A5" s="292"/>
      <c r="B5" s="293" t="s">
        <v>8</v>
      </c>
      <c r="C5" s="294" t="s">
        <v>9</v>
      </c>
      <c r="D5" s="295" t="s">
        <v>202</v>
      </c>
      <c r="E5" s="293" t="s">
        <v>8</v>
      </c>
      <c r="F5" s="294" t="s">
        <v>9</v>
      </c>
      <c r="G5" s="295" t="s">
        <v>202</v>
      </c>
      <c r="H5" s="293" t="s">
        <v>8</v>
      </c>
      <c r="I5" s="294" t="s">
        <v>9</v>
      </c>
      <c r="J5" s="296" t="s">
        <v>202</v>
      </c>
      <c r="K5" s="293" t="s">
        <v>8</v>
      </c>
      <c r="L5" s="294" t="s">
        <v>9</v>
      </c>
      <c r="M5" s="296" t="s">
        <v>202</v>
      </c>
      <c r="N5" s="293" t="s">
        <v>8</v>
      </c>
      <c r="O5" s="294" t="s">
        <v>9</v>
      </c>
      <c r="P5" s="296" t="s">
        <v>202</v>
      </c>
      <c r="Q5" s="293" t="s">
        <v>8</v>
      </c>
      <c r="R5" s="294" t="s">
        <v>9</v>
      </c>
      <c r="S5" s="296" t="s">
        <v>202</v>
      </c>
      <c r="T5" s="293" t="s">
        <v>8</v>
      </c>
      <c r="U5" s="294" t="s">
        <v>9</v>
      </c>
      <c r="V5" s="296" t="s">
        <v>202</v>
      </c>
      <c r="W5" s="293" t="s">
        <v>8</v>
      </c>
      <c r="X5" s="294" t="s">
        <v>9</v>
      </c>
      <c r="Y5" s="296" t="s">
        <v>202</v>
      </c>
    </row>
    <row r="6" spans="1:25" s="3" customFormat="1" ht="11.25" customHeight="1" thickBot="1" x14ac:dyDescent="0.2">
      <c r="A6" s="320" t="s">
        <v>11</v>
      </c>
      <c r="B6" s="321">
        <v>1057</v>
      </c>
      <c r="C6" s="322">
        <v>1057</v>
      </c>
      <c r="D6" s="323">
        <v>0</v>
      </c>
      <c r="E6" s="321">
        <v>422</v>
      </c>
      <c r="F6" s="322">
        <v>422</v>
      </c>
      <c r="G6" s="323">
        <v>0</v>
      </c>
      <c r="H6" s="321">
        <v>263</v>
      </c>
      <c r="I6" s="322">
        <v>263</v>
      </c>
      <c r="J6" s="323">
        <v>0</v>
      </c>
      <c r="K6" s="321">
        <v>837</v>
      </c>
      <c r="L6" s="322">
        <v>837</v>
      </c>
      <c r="M6" s="323">
        <v>0</v>
      </c>
      <c r="N6" s="321">
        <v>2610</v>
      </c>
      <c r="O6" s="322">
        <v>2610</v>
      </c>
      <c r="P6" s="323">
        <v>0</v>
      </c>
      <c r="Q6" s="321">
        <v>2618</v>
      </c>
      <c r="R6" s="322">
        <v>2618</v>
      </c>
      <c r="S6" s="323">
        <v>0</v>
      </c>
      <c r="T6" s="321">
        <v>1809</v>
      </c>
      <c r="U6" s="322">
        <v>1809</v>
      </c>
      <c r="V6" s="323">
        <v>0</v>
      </c>
      <c r="W6" s="321">
        <v>1210</v>
      </c>
      <c r="X6" s="322">
        <v>1210</v>
      </c>
      <c r="Y6" s="323">
        <v>0</v>
      </c>
    </row>
    <row r="7" spans="1:25" s="3" customFormat="1" ht="11.25" customHeight="1" thickTop="1" x14ac:dyDescent="0.15">
      <c r="A7" s="298" t="s">
        <v>12</v>
      </c>
      <c r="B7" s="299">
        <v>332</v>
      </c>
      <c r="C7" s="300">
        <v>323</v>
      </c>
      <c r="D7" s="301">
        <v>9</v>
      </c>
      <c r="E7" s="299">
        <v>146</v>
      </c>
      <c r="F7" s="300">
        <v>123</v>
      </c>
      <c r="G7" s="301">
        <v>23</v>
      </c>
      <c r="H7" s="299">
        <v>104</v>
      </c>
      <c r="I7" s="300">
        <v>68</v>
      </c>
      <c r="J7" s="301">
        <v>36</v>
      </c>
      <c r="K7" s="299">
        <v>331</v>
      </c>
      <c r="L7" s="300">
        <v>217</v>
      </c>
      <c r="M7" s="301">
        <v>114</v>
      </c>
      <c r="N7" s="299">
        <v>1013</v>
      </c>
      <c r="O7" s="300">
        <v>764</v>
      </c>
      <c r="P7" s="301">
        <v>249</v>
      </c>
      <c r="Q7" s="299">
        <v>1018</v>
      </c>
      <c r="R7" s="300">
        <v>762</v>
      </c>
      <c r="S7" s="301">
        <v>256</v>
      </c>
      <c r="T7" s="299">
        <v>670</v>
      </c>
      <c r="U7" s="300">
        <v>487</v>
      </c>
      <c r="V7" s="301">
        <v>183</v>
      </c>
      <c r="W7" s="299">
        <v>471</v>
      </c>
      <c r="X7" s="300">
        <v>342</v>
      </c>
      <c r="Y7" s="301">
        <v>129</v>
      </c>
    </row>
    <row r="8" spans="1:25" s="3" customFormat="1" ht="11.25" customHeight="1" x14ac:dyDescent="0.15">
      <c r="A8" s="298" t="s">
        <v>13</v>
      </c>
      <c r="B8" s="299">
        <v>117</v>
      </c>
      <c r="C8" s="300">
        <v>137</v>
      </c>
      <c r="D8" s="301">
        <v>-20</v>
      </c>
      <c r="E8" s="299">
        <v>46</v>
      </c>
      <c r="F8" s="300">
        <v>60</v>
      </c>
      <c r="G8" s="301">
        <v>-14</v>
      </c>
      <c r="H8" s="299">
        <v>26</v>
      </c>
      <c r="I8" s="300">
        <v>24</v>
      </c>
      <c r="J8" s="301">
        <v>2</v>
      </c>
      <c r="K8" s="299">
        <v>113</v>
      </c>
      <c r="L8" s="300">
        <v>82</v>
      </c>
      <c r="M8" s="301">
        <v>31</v>
      </c>
      <c r="N8" s="299">
        <v>333</v>
      </c>
      <c r="O8" s="300">
        <v>327</v>
      </c>
      <c r="P8" s="301">
        <v>6</v>
      </c>
      <c r="Q8" s="299">
        <v>313</v>
      </c>
      <c r="R8" s="300">
        <v>351</v>
      </c>
      <c r="S8" s="301">
        <v>-38</v>
      </c>
      <c r="T8" s="299">
        <v>230</v>
      </c>
      <c r="U8" s="300">
        <v>228</v>
      </c>
      <c r="V8" s="301">
        <v>2</v>
      </c>
      <c r="W8" s="299">
        <v>110</v>
      </c>
      <c r="X8" s="300">
        <v>155</v>
      </c>
      <c r="Y8" s="301">
        <v>-45</v>
      </c>
    </row>
    <row r="9" spans="1:25" s="3" customFormat="1" ht="11.25" customHeight="1" x14ac:dyDescent="0.15">
      <c r="A9" s="298" t="s">
        <v>14</v>
      </c>
      <c r="B9" s="299">
        <v>65</v>
      </c>
      <c r="C9" s="300">
        <v>80</v>
      </c>
      <c r="D9" s="301">
        <v>-15</v>
      </c>
      <c r="E9" s="299">
        <v>33</v>
      </c>
      <c r="F9" s="300">
        <v>20</v>
      </c>
      <c r="G9" s="301">
        <v>13</v>
      </c>
      <c r="H9" s="299">
        <v>20</v>
      </c>
      <c r="I9" s="300">
        <v>24</v>
      </c>
      <c r="J9" s="301">
        <v>-4</v>
      </c>
      <c r="K9" s="299">
        <v>38</v>
      </c>
      <c r="L9" s="300">
        <v>44</v>
      </c>
      <c r="M9" s="301">
        <v>-6</v>
      </c>
      <c r="N9" s="299">
        <v>187</v>
      </c>
      <c r="O9" s="300">
        <v>153</v>
      </c>
      <c r="P9" s="301">
        <v>34</v>
      </c>
      <c r="Q9" s="299">
        <v>185</v>
      </c>
      <c r="R9" s="300">
        <v>173</v>
      </c>
      <c r="S9" s="301">
        <v>12</v>
      </c>
      <c r="T9" s="299">
        <v>135</v>
      </c>
      <c r="U9" s="300">
        <v>134</v>
      </c>
      <c r="V9" s="301">
        <v>1</v>
      </c>
      <c r="W9" s="299">
        <v>82</v>
      </c>
      <c r="X9" s="300">
        <v>76</v>
      </c>
      <c r="Y9" s="301">
        <v>6</v>
      </c>
    </row>
    <row r="10" spans="1:25" s="3" customFormat="1" ht="11.25" customHeight="1" x14ac:dyDescent="0.15">
      <c r="A10" s="298" t="s">
        <v>15</v>
      </c>
      <c r="B10" s="299">
        <v>32</v>
      </c>
      <c r="C10" s="300">
        <v>46</v>
      </c>
      <c r="D10" s="301">
        <v>-14</v>
      </c>
      <c r="E10" s="299">
        <v>7</v>
      </c>
      <c r="F10" s="300">
        <v>24</v>
      </c>
      <c r="G10" s="301">
        <v>-17</v>
      </c>
      <c r="H10" s="299">
        <v>8</v>
      </c>
      <c r="I10" s="300">
        <v>10</v>
      </c>
      <c r="J10" s="301">
        <v>-2</v>
      </c>
      <c r="K10" s="299">
        <v>27</v>
      </c>
      <c r="L10" s="300">
        <v>29</v>
      </c>
      <c r="M10" s="301">
        <v>-2</v>
      </c>
      <c r="N10" s="299">
        <v>89</v>
      </c>
      <c r="O10" s="300">
        <v>81</v>
      </c>
      <c r="P10" s="301">
        <v>8</v>
      </c>
      <c r="Q10" s="299">
        <v>123</v>
      </c>
      <c r="R10" s="300">
        <v>85</v>
      </c>
      <c r="S10" s="301">
        <v>38</v>
      </c>
      <c r="T10" s="299">
        <v>63</v>
      </c>
      <c r="U10" s="300">
        <v>80</v>
      </c>
      <c r="V10" s="301">
        <v>-17</v>
      </c>
      <c r="W10" s="299">
        <v>32</v>
      </c>
      <c r="X10" s="300">
        <v>40</v>
      </c>
      <c r="Y10" s="301">
        <v>-8</v>
      </c>
    </row>
    <row r="11" spans="1:25" s="3" customFormat="1" ht="11.25" customHeight="1" x14ac:dyDescent="0.15">
      <c r="A11" s="298" t="s">
        <v>16</v>
      </c>
      <c r="B11" s="299">
        <v>42</v>
      </c>
      <c r="C11" s="300">
        <v>58</v>
      </c>
      <c r="D11" s="301">
        <v>-16</v>
      </c>
      <c r="E11" s="299">
        <v>20</v>
      </c>
      <c r="F11" s="300">
        <v>31</v>
      </c>
      <c r="G11" s="301">
        <v>-11</v>
      </c>
      <c r="H11" s="299">
        <v>12</v>
      </c>
      <c r="I11" s="300">
        <v>16</v>
      </c>
      <c r="J11" s="301">
        <v>-4</v>
      </c>
      <c r="K11" s="299">
        <v>46</v>
      </c>
      <c r="L11" s="300">
        <v>59</v>
      </c>
      <c r="M11" s="301">
        <v>-13</v>
      </c>
      <c r="N11" s="299">
        <v>129</v>
      </c>
      <c r="O11" s="300">
        <v>186</v>
      </c>
      <c r="P11" s="301">
        <v>-57</v>
      </c>
      <c r="Q11" s="299">
        <v>114</v>
      </c>
      <c r="R11" s="300">
        <v>145</v>
      </c>
      <c r="S11" s="301">
        <v>-31</v>
      </c>
      <c r="T11" s="299">
        <v>69</v>
      </c>
      <c r="U11" s="300">
        <v>101</v>
      </c>
      <c r="V11" s="301">
        <v>-32</v>
      </c>
      <c r="W11" s="299">
        <v>54</v>
      </c>
      <c r="X11" s="300">
        <v>65</v>
      </c>
      <c r="Y11" s="301">
        <v>-11</v>
      </c>
    </row>
    <row r="12" spans="1:25" s="3" customFormat="1" ht="11.25" customHeight="1" x14ac:dyDescent="0.15">
      <c r="A12" s="298" t="s">
        <v>17</v>
      </c>
      <c r="B12" s="299">
        <v>50</v>
      </c>
      <c r="C12" s="300">
        <v>45</v>
      </c>
      <c r="D12" s="301">
        <v>5</v>
      </c>
      <c r="E12" s="299">
        <v>18</v>
      </c>
      <c r="F12" s="300">
        <v>17</v>
      </c>
      <c r="G12" s="301">
        <v>1</v>
      </c>
      <c r="H12" s="299">
        <v>10</v>
      </c>
      <c r="I12" s="300">
        <v>19</v>
      </c>
      <c r="J12" s="301">
        <v>-9</v>
      </c>
      <c r="K12" s="299">
        <v>15</v>
      </c>
      <c r="L12" s="300">
        <v>40</v>
      </c>
      <c r="M12" s="301">
        <v>-25</v>
      </c>
      <c r="N12" s="299">
        <v>62</v>
      </c>
      <c r="O12" s="300">
        <v>110</v>
      </c>
      <c r="P12" s="301">
        <v>-48</v>
      </c>
      <c r="Q12" s="299">
        <v>64</v>
      </c>
      <c r="R12" s="300">
        <v>123</v>
      </c>
      <c r="S12" s="301">
        <v>-59</v>
      </c>
      <c r="T12" s="299">
        <v>67</v>
      </c>
      <c r="U12" s="300">
        <v>104</v>
      </c>
      <c r="V12" s="301">
        <v>-37</v>
      </c>
      <c r="W12" s="299">
        <v>40</v>
      </c>
      <c r="X12" s="300">
        <v>100</v>
      </c>
      <c r="Y12" s="301">
        <v>-60</v>
      </c>
    </row>
    <row r="13" spans="1:25" s="3" customFormat="1" ht="11.25" customHeight="1" x14ac:dyDescent="0.15">
      <c r="A13" s="298" t="s">
        <v>18</v>
      </c>
      <c r="B13" s="299">
        <v>8</v>
      </c>
      <c r="C13" s="300">
        <v>9</v>
      </c>
      <c r="D13" s="301">
        <v>-1</v>
      </c>
      <c r="E13" s="299">
        <v>5</v>
      </c>
      <c r="F13" s="300">
        <v>12</v>
      </c>
      <c r="G13" s="301">
        <v>-7</v>
      </c>
      <c r="H13" s="299">
        <v>0</v>
      </c>
      <c r="I13" s="300">
        <v>8</v>
      </c>
      <c r="J13" s="301">
        <v>-8</v>
      </c>
      <c r="K13" s="299">
        <v>17</v>
      </c>
      <c r="L13" s="300">
        <v>22</v>
      </c>
      <c r="M13" s="301">
        <v>-5</v>
      </c>
      <c r="N13" s="299">
        <v>25</v>
      </c>
      <c r="O13" s="300">
        <v>38</v>
      </c>
      <c r="P13" s="301">
        <v>-13</v>
      </c>
      <c r="Q13" s="299">
        <v>35</v>
      </c>
      <c r="R13" s="300">
        <v>37</v>
      </c>
      <c r="S13" s="301">
        <v>-2</v>
      </c>
      <c r="T13" s="299">
        <v>14</v>
      </c>
      <c r="U13" s="300">
        <v>32</v>
      </c>
      <c r="V13" s="301">
        <v>-18</v>
      </c>
      <c r="W13" s="299">
        <v>6</v>
      </c>
      <c r="X13" s="300">
        <v>21</v>
      </c>
      <c r="Y13" s="301">
        <v>-15</v>
      </c>
    </row>
    <row r="14" spans="1:25" s="3" customFormat="1" ht="11.25" customHeight="1" x14ac:dyDescent="0.15">
      <c r="A14" s="298" t="s">
        <v>19</v>
      </c>
      <c r="B14" s="299">
        <v>15</v>
      </c>
      <c r="C14" s="300">
        <v>14</v>
      </c>
      <c r="D14" s="301">
        <v>1</v>
      </c>
      <c r="E14" s="299">
        <v>7</v>
      </c>
      <c r="F14" s="300">
        <v>9</v>
      </c>
      <c r="G14" s="301">
        <v>-2</v>
      </c>
      <c r="H14" s="299">
        <v>3</v>
      </c>
      <c r="I14" s="300">
        <v>5</v>
      </c>
      <c r="J14" s="301">
        <v>-2</v>
      </c>
      <c r="K14" s="299">
        <v>32</v>
      </c>
      <c r="L14" s="300">
        <v>28</v>
      </c>
      <c r="M14" s="301">
        <v>4</v>
      </c>
      <c r="N14" s="299">
        <v>50</v>
      </c>
      <c r="O14" s="300">
        <v>51</v>
      </c>
      <c r="P14" s="301">
        <v>-1</v>
      </c>
      <c r="Q14" s="299">
        <v>33</v>
      </c>
      <c r="R14" s="300">
        <v>54</v>
      </c>
      <c r="S14" s="301">
        <v>-21</v>
      </c>
      <c r="T14" s="299">
        <v>33</v>
      </c>
      <c r="U14" s="300">
        <v>35</v>
      </c>
      <c r="V14" s="301">
        <v>-2</v>
      </c>
      <c r="W14" s="299">
        <v>23</v>
      </c>
      <c r="X14" s="300">
        <v>27</v>
      </c>
      <c r="Y14" s="301">
        <v>-4</v>
      </c>
    </row>
    <row r="15" spans="1:25" s="3" customFormat="1" ht="11.25" customHeight="1" x14ac:dyDescent="0.15">
      <c r="A15" s="298" t="s">
        <v>20</v>
      </c>
      <c r="B15" s="299">
        <v>50</v>
      </c>
      <c r="C15" s="300">
        <v>21</v>
      </c>
      <c r="D15" s="301">
        <v>29</v>
      </c>
      <c r="E15" s="299">
        <v>7</v>
      </c>
      <c r="F15" s="300">
        <v>8</v>
      </c>
      <c r="G15" s="301">
        <v>-1</v>
      </c>
      <c r="H15" s="299">
        <v>6</v>
      </c>
      <c r="I15" s="300">
        <v>7</v>
      </c>
      <c r="J15" s="301">
        <v>-1</v>
      </c>
      <c r="K15" s="299">
        <v>20</v>
      </c>
      <c r="L15" s="300">
        <v>18</v>
      </c>
      <c r="M15" s="301">
        <v>2</v>
      </c>
      <c r="N15" s="299">
        <v>52</v>
      </c>
      <c r="O15" s="300">
        <v>63</v>
      </c>
      <c r="P15" s="301">
        <v>-11</v>
      </c>
      <c r="Q15" s="299">
        <v>62</v>
      </c>
      <c r="R15" s="300">
        <v>55</v>
      </c>
      <c r="S15" s="301">
        <v>7</v>
      </c>
      <c r="T15" s="299">
        <v>52</v>
      </c>
      <c r="U15" s="300">
        <v>41</v>
      </c>
      <c r="V15" s="301">
        <v>11</v>
      </c>
      <c r="W15" s="299">
        <v>38</v>
      </c>
      <c r="X15" s="300">
        <v>24</v>
      </c>
      <c r="Y15" s="301">
        <v>14</v>
      </c>
    </row>
    <row r="16" spans="1:25" s="3" customFormat="1" ht="11.25" customHeight="1" x14ac:dyDescent="0.15">
      <c r="A16" s="298" t="s">
        <v>21</v>
      </c>
      <c r="B16" s="299">
        <v>30</v>
      </c>
      <c r="C16" s="300">
        <v>49</v>
      </c>
      <c r="D16" s="301">
        <v>-19</v>
      </c>
      <c r="E16" s="299">
        <v>11</v>
      </c>
      <c r="F16" s="300">
        <v>18</v>
      </c>
      <c r="G16" s="301">
        <v>-7</v>
      </c>
      <c r="H16" s="299">
        <v>6</v>
      </c>
      <c r="I16" s="300">
        <v>13</v>
      </c>
      <c r="J16" s="301">
        <v>-7</v>
      </c>
      <c r="K16" s="299">
        <v>17</v>
      </c>
      <c r="L16" s="300">
        <v>37</v>
      </c>
      <c r="M16" s="301">
        <v>-20</v>
      </c>
      <c r="N16" s="299">
        <v>74</v>
      </c>
      <c r="O16" s="300">
        <v>101</v>
      </c>
      <c r="P16" s="301">
        <v>-27</v>
      </c>
      <c r="Q16" s="299">
        <v>69</v>
      </c>
      <c r="R16" s="300">
        <v>116</v>
      </c>
      <c r="S16" s="301">
        <v>-47</v>
      </c>
      <c r="T16" s="299">
        <v>42</v>
      </c>
      <c r="U16" s="300">
        <v>81</v>
      </c>
      <c r="V16" s="301">
        <v>-39</v>
      </c>
      <c r="W16" s="299">
        <v>40</v>
      </c>
      <c r="X16" s="300">
        <v>54</v>
      </c>
      <c r="Y16" s="301">
        <v>-14</v>
      </c>
    </row>
    <row r="17" spans="1:25" s="3" customFormat="1" ht="11.25" customHeight="1" x14ac:dyDescent="0.15">
      <c r="A17" s="298" t="s">
        <v>22</v>
      </c>
      <c r="B17" s="299">
        <v>57</v>
      </c>
      <c r="C17" s="300">
        <v>56</v>
      </c>
      <c r="D17" s="301">
        <v>1</v>
      </c>
      <c r="E17" s="299">
        <v>16</v>
      </c>
      <c r="F17" s="300">
        <v>22</v>
      </c>
      <c r="G17" s="301">
        <v>-6</v>
      </c>
      <c r="H17" s="299">
        <v>18</v>
      </c>
      <c r="I17" s="300">
        <v>10</v>
      </c>
      <c r="J17" s="301">
        <v>8</v>
      </c>
      <c r="K17" s="299">
        <v>39</v>
      </c>
      <c r="L17" s="300">
        <v>51</v>
      </c>
      <c r="M17" s="301">
        <v>-12</v>
      </c>
      <c r="N17" s="299">
        <v>132</v>
      </c>
      <c r="O17" s="300">
        <v>147</v>
      </c>
      <c r="P17" s="301">
        <v>-15</v>
      </c>
      <c r="Q17" s="299">
        <v>95</v>
      </c>
      <c r="R17" s="300">
        <v>146</v>
      </c>
      <c r="S17" s="301">
        <v>-51</v>
      </c>
      <c r="T17" s="299">
        <v>96</v>
      </c>
      <c r="U17" s="300">
        <v>117</v>
      </c>
      <c r="V17" s="301">
        <v>-21</v>
      </c>
      <c r="W17" s="299">
        <v>53</v>
      </c>
      <c r="X17" s="300">
        <v>50</v>
      </c>
      <c r="Y17" s="301">
        <v>3</v>
      </c>
    </row>
    <row r="18" spans="1:25" s="3" customFormat="1" ht="11.25" customHeight="1" x14ac:dyDescent="0.15">
      <c r="A18" s="298" t="s">
        <v>23</v>
      </c>
      <c r="B18" s="299">
        <v>44</v>
      </c>
      <c r="C18" s="300">
        <v>44</v>
      </c>
      <c r="D18" s="301">
        <v>0</v>
      </c>
      <c r="E18" s="299">
        <v>14</v>
      </c>
      <c r="F18" s="300">
        <v>10</v>
      </c>
      <c r="G18" s="301">
        <v>4</v>
      </c>
      <c r="H18" s="299">
        <v>8</v>
      </c>
      <c r="I18" s="300">
        <v>13</v>
      </c>
      <c r="J18" s="301">
        <v>-5</v>
      </c>
      <c r="K18" s="299">
        <v>30</v>
      </c>
      <c r="L18" s="300">
        <v>59</v>
      </c>
      <c r="M18" s="301">
        <v>-29</v>
      </c>
      <c r="N18" s="299">
        <v>96</v>
      </c>
      <c r="O18" s="300">
        <v>148</v>
      </c>
      <c r="P18" s="301">
        <v>-52</v>
      </c>
      <c r="Q18" s="299">
        <v>80</v>
      </c>
      <c r="R18" s="300">
        <v>120</v>
      </c>
      <c r="S18" s="301">
        <v>-40</v>
      </c>
      <c r="T18" s="299">
        <v>59</v>
      </c>
      <c r="U18" s="300">
        <v>72</v>
      </c>
      <c r="V18" s="301">
        <v>-13</v>
      </c>
      <c r="W18" s="299">
        <v>45</v>
      </c>
      <c r="X18" s="300">
        <v>47</v>
      </c>
      <c r="Y18" s="301">
        <v>-2</v>
      </c>
    </row>
    <row r="19" spans="1:25" s="3" customFormat="1" ht="11.25" customHeight="1" x14ac:dyDescent="0.15">
      <c r="A19" s="298" t="s">
        <v>24</v>
      </c>
      <c r="B19" s="299">
        <v>85</v>
      </c>
      <c r="C19" s="300">
        <v>64</v>
      </c>
      <c r="D19" s="301">
        <v>21</v>
      </c>
      <c r="E19" s="299">
        <v>46</v>
      </c>
      <c r="F19" s="300">
        <v>24</v>
      </c>
      <c r="G19" s="301">
        <v>22</v>
      </c>
      <c r="H19" s="299">
        <v>17</v>
      </c>
      <c r="I19" s="300">
        <v>19</v>
      </c>
      <c r="J19" s="301">
        <v>-2</v>
      </c>
      <c r="K19" s="299">
        <v>51</v>
      </c>
      <c r="L19" s="300">
        <v>49</v>
      </c>
      <c r="M19" s="301">
        <v>2</v>
      </c>
      <c r="N19" s="299">
        <v>154</v>
      </c>
      <c r="O19" s="300">
        <v>155</v>
      </c>
      <c r="P19" s="301">
        <v>-1</v>
      </c>
      <c r="Q19" s="299">
        <v>151</v>
      </c>
      <c r="R19" s="300">
        <v>153</v>
      </c>
      <c r="S19" s="301">
        <v>-2</v>
      </c>
      <c r="T19" s="299">
        <v>103</v>
      </c>
      <c r="U19" s="300">
        <v>106</v>
      </c>
      <c r="V19" s="301">
        <v>-3</v>
      </c>
      <c r="W19" s="299">
        <v>78</v>
      </c>
      <c r="X19" s="300">
        <v>76</v>
      </c>
      <c r="Y19" s="301">
        <v>2</v>
      </c>
    </row>
    <row r="20" spans="1:25" s="3" customFormat="1" ht="11.25" customHeight="1" x14ac:dyDescent="0.15">
      <c r="A20" s="298" t="s">
        <v>25</v>
      </c>
      <c r="B20" s="299">
        <v>33</v>
      </c>
      <c r="C20" s="300">
        <v>25</v>
      </c>
      <c r="D20" s="301">
        <v>8</v>
      </c>
      <c r="E20" s="299">
        <v>9</v>
      </c>
      <c r="F20" s="300">
        <v>9</v>
      </c>
      <c r="G20" s="301">
        <v>0</v>
      </c>
      <c r="H20" s="299">
        <v>6</v>
      </c>
      <c r="I20" s="300">
        <v>6</v>
      </c>
      <c r="J20" s="301">
        <v>0</v>
      </c>
      <c r="K20" s="299">
        <v>19</v>
      </c>
      <c r="L20" s="300">
        <v>38</v>
      </c>
      <c r="M20" s="301">
        <v>-19</v>
      </c>
      <c r="N20" s="299">
        <v>59</v>
      </c>
      <c r="O20" s="300">
        <v>110</v>
      </c>
      <c r="P20" s="301">
        <v>-51</v>
      </c>
      <c r="Q20" s="299">
        <v>71</v>
      </c>
      <c r="R20" s="300">
        <v>101</v>
      </c>
      <c r="S20" s="301">
        <v>-30</v>
      </c>
      <c r="T20" s="299">
        <v>41</v>
      </c>
      <c r="U20" s="300">
        <v>68</v>
      </c>
      <c r="V20" s="301">
        <v>-27</v>
      </c>
      <c r="W20" s="299">
        <v>29</v>
      </c>
      <c r="X20" s="300">
        <v>40</v>
      </c>
      <c r="Y20" s="301">
        <v>-11</v>
      </c>
    </row>
    <row r="21" spans="1:25" s="3" customFormat="1" ht="11.25" customHeight="1" x14ac:dyDescent="0.15">
      <c r="A21" s="298" t="s">
        <v>26</v>
      </c>
      <c r="B21" s="299">
        <v>5</v>
      </c>
      <c r="C21" s="300">
        <v>0</v>
      </c>
      <c r="D21" s="301">
        <v>5</v>
      </c>
      <c r="E21" s="299">
        <v>0</v>
      </c>
      <c r="F21" s="300">
        <v>1</v>
      </c>
      <c r="G21" s="301">
        <v>-1</v>
      </c>
      <c r="H21" s="299">
        <v>0</v>
      </c>
      <c r="I21" s="300">
        <v>1</v>
      </c>
      <c r="J21" s="301">
        <v>-1</v>
      </c>
      <c r="K21" s="299">
        <v>0</v>
      </c>
      <c r="L21" s="300">
        <v>2</v>
      </c>
      <c r="M21" s="301">
        <v>-2</v>
      </c>
      <c r="N21" s="299">
        <v>3</v>
      </c>
      <c r="O21" s="300">
        <v>6</v>
      </c>
      <c r="P21" s="301">
        <v>-3</v>
      </c>
      <c r="Q21" s="299">
        <v>5</v>
      </c>
      <c r="R21" s="300">
        <v>5</v>
      </c>
      <c r="S21" s="301">
        <v>0</v>
      </c>
      <c r="T21" s="299">
        <v>5</v>
      </c>
      <c r="U21" s="300">
        <v>5</v>
      </c>
      <c r="V21" s="301">
        <v>0</v>
      </c>
      <c r="W21" s="299">
        <v>1</v>
      </c>
      <c r="X21" s="300">
        <v>3</v>
      </c>
      <c r="Y21" s="301">
        <v>-2</v>
      </c>
    </row>
    <row r="22" spans="1:25" s="3" customFormat="1" ht="11.25" customHeight="1" x14ac:dyDescent="0.15">
      <c r="A22" s="298" t="s">
        <v>27</v>
      </c>
      <c r="B22" s="299">
        <v>67</v>
      </c>
      <c r="C22" s="300">
        <v>55</v>
      </c>
      <c r="D22" s="301">
        <v>12</v>
      </c>
      <c r="E22" s="299">
        <v>22</v>
      </c>
      <c r="F22" s="300">
        <v>17</v>
      </c>
      <c r="G22" s="301">
        <v>5</v>
      </c>
      <c r="H22" s="299">
        <v>10</v>
      </c>
      <c r="I22" s="300">
        <v>12</v>
      </c>
      <c r="J22" s="301">
        <v>-2</v>
      </c>
      <c r="K22" s="299">
        <v>29</v>
      </c>
      <c r="L22" s="300">
        <v>33</v>
      </c>
      <c r="M22" s="301">
        <v>-4</v>
      </c>
      <c r="N22" s="299">
        <v>101</v>
      </c>
      <c r="O22" s="300">
        <v>116</v>
      </c>
      <c r="P22" s="301">
        <v>-15</v>
      </c>
      <c r="Q22" s="299">
        <v>143</v>
      </c>
      <c r="R22" s="300">
        <v>115</v>
      </c>
      <c r="S22" s="301">
        <v>28</v>
      </c>
      <c r="T22" s="299">
        <v>99</v>
      </c>
      <c r="U22" s="300">
        <v>79</v>
      </c>
      <c r="V22" s="301">
        <v>20</v>
      </c>
      <c r="W22" s="299">
        <v>77</v>
      </c>
      <c r="X22" s="300">
        <v>65</v>
      </c>
      <c r="Y22" s="301">
        <v>12</v>
      </c>
    </row>
    <row r="23" spans="1:25" s="3" customFormat="1" ht="11.25" customHeight="1" x14ac:dyDescent="0.15">
      <c r="A23" s="298" t="s">
        <v>28</v>
      </c>
      <c r="B23" s="299">
        <v>8</v>
      </c>
      <c r="C23" s="300">
        <v>12</v>
      </c>
      <c r="D23" s="301">
        <v>-4</v>
      </c>
      <c r="E23" s="299">
        <v>5</v>
      </c>
      <c r="F23" s="300">
        <v>6</v>
      </c>
      <c r="G23" s="301">
        <v>-1</v>
      </c>
      <c r="H23" s="299">
        <v>5</v>
      </c>
      <c r="I23" s="300">
        <v>4</v>
      </c>
      <c r="J23" s="301">
        <v>1</v>
      </c>
      <c r="K23" s="299">
        <v>2</v>
      </c>
      <c r="L23" s="300">
        <v>16</v>
      </c>
      <c r="M23" s="301">
        <v>-14</v>
      </c>
      <c r="N23" s="299">
        <v>18</v>
      </c>
      <c r="O23" s="300">
        <v>12</v>
      </c>
      <c r="P23" s="301">
        <v>6</v>
      </c>
      <c r="Q23" s="299">
        <v>22</v>
      </c>
      <c r="R23" s="300">
        <v>25</v>
      </c>
      <c r="S23" s="301">
        <v>-3</v>
      </c>
      <c r="T23" s="299">
        <v>16</v>
      </c>
      <c r="U23" s="300">
        <v>16</v>
      </c>
      <c r="V23" s="301">
        <v>0</v>
      </c>
      <c r="W23" s="299">
        <v>6</v>
      </c>
      <c r="X23" s="300">
        <v>13</v>
      </c>
      <c r="Y23" s="301">
        <v>-7</v>
      </c>
    </row>
    <row r="24" spans="1:25" s="3" customFormat="1" ht="11.25" customHeight="1" thickBot="1" x14ac:dyDescent="0.2">
      <c r="A24" s="302" t="s">
        <v>29</v>
      </c>
      <c r="B24" s="303">
        <v>17</v>
      </c>
      <c r="C24" s="304">
        <v>19</v>
      </c>
      <c r="D24" s="305">
        <v>-2</v>
      </c>
      <c r="E24" s="303">
        <v>10</v>
      </c>
      <c r="F24" s="304">
        <v>11</v>
      </c>
      <c r="G24" s="305">
        <v>-1</v>
      </c>
      <c r="H24" s="303">
        <v>4</v>
      </c>
      <c r="I24" s="304">
        <v>4</v>
      </c>
      <c r="J24" s="305">
        <v>0</v>
      </c>
      <c r="K24" s="303">
        <v>11</v>
      </c>
      <c r="L24" s="304">
        <v>13</v>
      </c>
      <c r="M24" s="305">
        <v>-2</v>
      </c>
      <c r="N24" s="303">
        <v>33</v>
      </c>
      <c r="O24" s="304">
        <v>42</v>
      </c>
      <c r="P24" s="305">
        <v>-9</v>
      </c>
      <c r="Q24" s="303">
        <v>35</v>
      </c>
      <c r="R24" s="304">
        <v>52</v>
      </c>
      <c r="S24" s="305">
        <v>-17</v>
      </c>
      <c r="T24" s="303">
        <v>15</v>
      </c>
      <c r="U24" s="304">
        <v>23</v>
      </c>
      <c r="V24" s="305">
        <v>-8</v>
      </c>
      <c r="W24" s="303">
        <v>25</v>
      </c>
      <c r="X24" s="304">
        <v>12</v>
      </c>
      <c r="Y24" s="305">
        <v>13</v>
      </c>
    </row>
    <row r="25" spans="1:25" ht="11.25" customHeight="1" thickBot="1" x14ac:dyDescent="0.2">
      <c r="A25" s="306"/>
      <c r="B25" s="306"/>
      <c r="C25" s="306"/>
      <c r="D25" s="307"/>
      <c r="E25" s="306"/>
      <c r="F25" s="306"/>
      <c r="G25" s="307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</row>
    <row r="26" spans="1:25" ht="11.25" customHeight="1" x14ac:dyDescent="0.15">
      <c r="A26" s="291"/>
      <c r="B26" s="583" t="s">
        <v>203</v>
      </c>
      <c r="C26" s="584"/>
      <c r="D26" s="585"/>
      <c r="E26" s="583" t="s">
        <v>204</v>
      </c>
      <c r="F26" s="584"/>
      <c r="G26" s="585"/>
      <c r="H26" s="583" t="s">
        <v>205</v>
      </c>
      <c r="I26" s="584"/>
      <c r="J26" s="585"/>
      <c r="K26" s="583" t="s">
        <v>206</v>
      </c>
      <c r="L26" s="584"/>
      <c r="M26" s="585"/>
      <c r="N26" s="583" t="s">
        <v>207</v>
      </c>
      <c r="O26" s="584"/>
      <c r="P26" s="585"/>
      <c r="Q26" s="583" t="s">
        <v>208</v>
      </c>
      <c r="R26" s="584"/>
      <c r="S26" s="585"/>
      <c r="T26" s="571"/>
      <c r="U26" s="572"/>
      <c r="V26" s="573"/>
      <c r="W26" s="577" t="s">
        <v>33</v>
      </c>
      <c r="X26" s="578"/>
      <c r="Y26" s="579"/>
    </row>
    <row r="27" spans="1:25" ht="11.25" customHeight="1" x14ac:dyDescent="0.15">
      <c r="A27" s="354"/>
      <c r="B27" s="586"/>
      <c r="C27" s="587"/>
      <c r="D27" s="588"/>
      <c r="E27" s="586"/>
      <c r="F27" s="587"/>
      <c r="G27" s="588"/>
      <c r="H27" s="586"/>
      <c r="I27" s="587"/>
      <c r="J27" s="588"/>
      <c r="K27" s="586"/>
      <c r="L27" s="587"/>
      <c r="M27" s="588"/>
      <c r="N27" s="586"/>
      <c r="O27" s="587"/>
      <c r="P27" s="588"/>
      <c r="Q27" s="586"/>
      <c r="R27" s="587"/>
      <c r="S27" s="588"/>
      <c r="T27" s="574"/>
      <c r="U27" s="575"/>
      <c r="V27" s="576"/>
      <c r="W27" s="580"/>
      <c r="X27" s="581"/>
      <c r="Y27" s="582"/>
    </row>
    <row r="28" spans="1:25" ht="11.25" customHeight="1" x14ac:dyDescent="0.15">
      <c r="A28" s="292"/>
      <c r="B28" s="293" t="s">
        <v>8</v>
      </c>
      <c r="C28" s="294" t="s">
        <v>9</v>
      </c>
      <c r="D28" s="296" t="s">
        <v>202</v>
      </c>
      <c r="E28" s="293" t="s">
        <v>8</v>
      </c>
      <c r="F28" s="294" t="s">
        <v>9</v>
      </c>
      <c r="G28" s="296" t="s">
        <v>202</v>
      </c>
      <c r="H28" s="293" t="s">
        <v>8</v>
      </c>
      <c r="I28" s="294" t="s">
        <v>9</v>
      </c>
      <c r="J28" s="296" t="s">
        <v>202</v>
      </c>
      <c r="K28" s="293" t="s">
        <v>8</v>
      </c>
      <c r="L28" s="294" t="s">
        <v>9</v>
      </c>
      <c r="M28" s="296" t="s">
        <v>202</v>
      </c>
      <c r="N28" s="293" t="s">
        <v>8</v>
      </c>
      <c r="O28" s="294" t="s">
        <v>9</v>
      </c>
      <c r="P28" s="296" t="s">
        <v>202</v>
      </c>
      <c r="Q28" s="293" t="s">
        <v>8</v>
      </c>
      <c r="R28" s="294" t="s">
        <v>9</v>
      </c>
      <c r="S28" s="296" t="s">
        <v>202</v>
      </c>
      <c r="T28" s="355"/>
      <c r="U28" s="356"/>
      <c r="V28" s="357"/>
      <c r="W28" s="358" t="s">
        <v>8</v>
      </c>
      <c r="X28" s="359" t="s">
        <v>9</v>
      </c>
      <c r="Y28" s="360" t="s">
        <v>202</v>
      </c>
    </row>
    <row r="29" spans="1:25" ht="11.25" customHeight="1" thickBot="1" x14ac:dyDescent="0.2">
      <c r="A29" s="320" t="s">
        <v>11</v>
      </c>
      <c r="B29" s="321">
        <v>807</v>
      </c>
      <c r="C29" s="322">
        <v>807</v>
      </c>
      <c r="D29" s="323">
        <v>0</v>
      </c>
      <c r="E29" s="321">
        <v>706</v>
      </c>
      <c r="F29" s="322">
        <v>706</v>
      </c>
      <c r="G29" s="323">
        <v>0</v>
      </c>
      <c r="H29" s="321">
        <v>589</v>
      </c>
      <c r="I29" s="322">
        <v>589</v>
      </c>
      <c r="J29" s="323">
        <v>0</v>
      </c>
      <c r="K29" s="321">
        <v>436</v>
      </c>
      <c r="L29" s="322">
        <v>436</v>
      </c>
      <c r="M29" s="323">
        <v>0</v>
      </c>
      <c r="N29" s="321">
        <v>357</v>
      </c>
      <c r="O29" s="322">
        <v>357</v>
      </c>
      <c r="P29" s="323">
        <v>0</v>
      </c>
      <c r="Q29" s="321">
        <v>1301</v>
      </c>
      <c r="R29" s="322">
        <v>1301</v>
      </c>
      <c r="S29" s="323">
        <v>0</v>
      </c>
      <c r="T29" s="361"/>
      <c r="U29" s="362"/>
      <c r="V29" s="363"/>
      <c r="W29" s="146">
        <v>15022</v>
      </c>
      <c r="X29" s="322">
        <v>15022</v>
      </c>
      <c r="Y29" s="323">
        <v>0</v>
      </c>
    </row>
    <row r="30" spans="1:25" ht="11.25" customHeight="1" thickTop="1" x14ac:dyDescent="0.15">
      <c r="A30" s="298" t="s">
        <v>12</v>
      </c>
      <c r="B30" s="299">
        <v>314</v>
      </c>
      <c r="C30" s="300">
        <v>214</v>
      </c>
      <c r="D30" s="301">
        <v>100</v>
      </c>
      <c r="E30" s="299">
        <v>264</v>
      </c>
      <c r="F30" s="300">
        <v>195</v>
      </c>
      <c r="G30" s="301">
        <v>69</v>
      </c>
      <c r="H30" s="299">
        <v>174</v>
      </c>
      <c r="I30" s="300">
        <v>190</v>
      </c>
      <c r="J30" s="301">
        <v>-16</v>
      </c>
      <c r="K30" s="299">
        <v>151</v>
      </c>
      <c r="L30" s="300">
        <v>146</v>
      </c>
      <c r="M30" s="301">
        <v>5</v>
      </c>
      <c r="N30" s="299">
        <v>76</v>
      </c>
      <c r="O30" s="300">
        <v>126</v>
      </c>
      <c r="P30" s="301">
        <v>-50</v>
      </c>
      <c r="Q30" s="299">
        <v>441</v>
      </c>
      <c r="R30" s="300">
        <v>299</v>
      </c>
      <c r="S30" s="301">
        <v>142</v>
      </c>
      <c r="T30" s="299"/>
      <c r="U30" s="300"/>
      <c r="V30" s="301"/>
      <c r="W30" s="311">
        <v>5505</v>
      </c>
      <c r="X30" s="297">
        <v>4256</v>
      </c>
      <c r="Y30" s="312">
        <v>1249</v>
      </c>
    </row>
    <row r="31" spans="1:25" ht="11.25" customHeight="1" x14ac:dyDescent="0.15">
      <c r="A31" s="298" t="s">
        <v>13</v>
      </c>
      <c r="B31" s="299">
        <v>94</v>
      </c>
      <c r="C31" s="300">
        <v>93</v>
      </c>
      <c r="D31" s="301">
        <v>1</v>
      </c>
      <c r="E31" s="299">
        <v>85</v>
      </c>
      <c r="F31" s="300">
        <v>77</v>
      </c>
      <c r="G31" s="301">
        <v>8</v>
      </c>
      <c r="H31" s="299">
        <v>91</v>
      </c>
      <c r="I31" s="300">
        <v>89</v>
      </c>
      <c r="J31" s="301">
        <v>2</v>
      </c>
      <c r="K31" s="299">
        <v>62</v>
      </c>
      <c r="L31" s="300">
        <v>54</v>
      </c>
      <c r="M31" s="301">
        <v>8</v>
      </c>
      <c r="N31" s="299">
        <v>57</v>
      </c>
      <c r="O31" s="300">
        <v>43</v>
      </c>
      <c r="P31" s="301">
        <v>14</v>
      </c>
      <c r="Q31" s="299">
        <v>189</v>
      </c>
      <c r="R31" s="300">
        <v>175</v>
      </c>
      <c r="S31" s="301">
        <v>14</v>
      </c>
      <c r="T31" s="299"/>
      <c r="U31" s="300"/>
      <c r="V31" s="301"/>
      <c r="W31" s="311">
        <v>1866</v>
      </c>
      <c r="X31" s="297">
        <v>1895</v>
      </c>
      <c r="Y31" s="312">
        <v>-29</v>
      </c>
    </row>
    <row r="32" spans="1:25" ht="11.25" customHeight="1" x14ac:dyDescent="0.15">
      <c r="A32" s="298" t="s">
        <v>14</v>
      </c>
      <c r="B32" s="299">
        <v>42</v>
      </c>
      <c r="C32" s="300">
        <v>59</v>
      </c>
      <c r="D32" s="301">
        <v>-17</v>
      </c>
      <c r="E32" s="299">
        <v>44</v>
      </c>
      <c r="F32" s="300">
        <v>50</v>
      </c>
      <c r="G32" s="301">
        <v>-6</v>
      </c>
      <c r="H32" s="299">
        <v>35</v>
      </c>
      <c r="I32" s="300">
        <v>31</v>
      </c>
      <c r="J32" s="301">
        <v>4</v>
      </c>
      <c r="K32" s="299">
        <v>26</v>
      </c>
      <c r="L32" s="300">
        <v>13</v>
      </c>
      <c r="M32" s="301">
        <v>13</v>
      </c>
      <c r="N32" s="299">
        <v>25</v>
      </c>
      <c r="O32" s="300">
        <v>16</v>
      </c>
      <c r="P32" s="301">
        <v>9</v>
      </c>
      <c r="Q32" s="299">
        <v>48</v>
      </c>
      <c r="R32" s="300">
        <v>42</v>
      </c>
      <c r="S32" s="301">
        <v>6</v>
      </c>
      <c r="T32" s="299"/>
      <c r="U32" s="300"/>
      <c r="V32" s="301"/>
      <c r="W32" s="311">
        <v>965</v>
      </c>
      <c r="X32" s="297">
        <v>915</v>
      </c>
      <c r="Y32" s="312">
        <v>50</v>
      </c>
    </row>
    <row r="33" spans="1:25" ht="11.25" customHeight="1" x14ac:dyDescent="0.15">
      <c r="A33" s="298" t="s">
        <v>15</v>
      </c>
      <c r="B33" s="299">
        <v>30</v>
      </c>
      <c r="C33" s="300">
        <v>25</v>
      </c>
      <c r="D33" s="301">
        <v>5</v>
      </c>
      <c r="E33" s="299">
        <v>22</v>
      </c>
      <c r="F33" s="300">
        <v>31</v>
      </c>
      <c r="G33" s="301">
        <v>-9</v>
      </c>
      <c r="H33" s="299">
        <v>17</v>
      </c>
      <c r="I33" s="300">
        <v>22</v>
      </c>
      <c r="J33" s="301">
        <v>-5</v>
      </c>
      <c r="K33" s="299">
        <v>19</v>
      </c>
      <c r="L33" s="300">
        <v>18</v>
      </c>
      <c r="M33" s="301">
        <v>1</v>
      </c>
      <c r="N33" s="299">
        <v>13</v>
      </c>
      <c r="O33" s="300">
        <v>5</v>
      </c>
      <c r="P33" s="301">
        <v>8</v>
      </c>
      <c r="Q33" s="299">
        <v>36</v>
      </c>
      <c r="R33" s="300">
        <v>43</v>
      </c>
      <c r="S33" s="301">
        <v>-7</v>
      </c>
      <c r="T33" s="299"/>
      <c r="U33" s="300"/>
      <c r="V33" s="301"/>
      <c r="W33" s="311">
        <v>518</v>
      </c>
      <c r="X33" s="297">
        <v>539</v>
      </c>
      <c r="Y33" s="312">
        <v>-21</v>
      </c>
    </row>
    <row r="34" spans="1:25" ht="11.25" customHeight="1" x14ac:dyDescent="0.15">
      <c r="A34" s="298" t="s">
        <v>16</v>
      </c>
      <c r="B34" s="299">
        <v>41</v>
      </c>
      <c r="C34" s="300">
        <v>50</v>
      </c>
      <c r="D34" s="301">
        <v>-9</v>
      </c>
      <c r="E34" s="299">
        <v>30</v>
      </c>
      <c r="F34" s="300">
        <v>34</v>
      </c>
      <c r="G34" s="301">
        <v>-4</v>
      </c>
      <c r="H34" s="299">
        <v>28</v>
      </c>
      <c r="I34" s="300">
        <v>21</v>
      </c>
      <c r="J34" s="301">
        <v>7</v>
      </c>
      <c r="K34" s="299">
        <v>21</v>
      </c>
      <c r="L34" s="300">
        <v>25</v>
      </c>
      <c r="M34" s="301">
        <v>-4</v>
      </c>
      <c r="N34" s="299">
        <v>21</v>
      </c>
      <c r="O34" s="300">
        <v>25</v>
      </c>
      <c r="P34" s="301">
        <v>-4</v>
      </c>
      <c r="Q34" s="299">
        <v>42</v>
      </c>
      <c r="R34" s="300">
        <v>68</v>
      </c>
      <c r="S34" s="301">
        <v>-26</v>
      </c>
      <c r="T34" s="299"/>
      <c r="U34" s="300"/>
      <c r="V34" s="301"/>
      <c r="W34" s="311">
        <v>669</v>
      </c>
      <c r="X34" s="297">
        <v>884</v>
      </c>
      <c r="Y34" s="312">
        <v>-215</v>
      </c>
    </row>
    <row r="35" spans="1:25" ht="11.25" customHeight="1" x14ac:dyDescent="0.15">
      <c r="A35" s="298" t="s">
        <v>17</v>
      </c>
      <c r="B35" s="299">
        <v>34</v>
      </c>
      <c r="C35" s="300">
        <v>66</v>
      </c>
      <c r="D35" s="301">
        <v>-32</v>
      </c>
      <c r="E35" s="299">
        <v>21</v>
      </c>
      <c r="F35" s="300">
        <v>37</v>
      </c>
      <c r="G35" s="301">
        <v>-16</v>
      </c>
      <c r="H35" s="299">
        <v>25</v>
      </c>
      <c r="I35" s="300">
        <v>26</v>
      </c>
      <c r="J35" s="301">
        <v>-1</v>
      </c>
      <c r="K35" s="299">
        <v>12</v>
      </c>
      <c r="L35" s="300">
        <v>17</v>
      </c>
      <c r="M35" s="301">
        <v>-5</v>
      </c>
      <c r="N35" s="299">
        <v>25</v>
      </c>
      <c r="O35" s="300">
        <v>11</v>
      </c>
      <c r="P35" s="301">
        <v>14</v>
      </c>
      <c r="Q35" s="299">
        <v>52</v>
      </c>
      <c r="R35" s="300">
        <v>77</v>
      </c>
      <c r="S35" s="301">
        <v>-25</v>
      </c>
      <c r="T35" s="299"/>
      <c r="U35" s="300"/>
      <c r="V35" s="301"/>
      <c r="W35" s="311">
        <v>495</v>
      </c>
      <c r="X35" s="297">
        <v>792</v>
      </c>
      <c r="Y35" s="312">
        <v>-297</v>
      </c>
    </row>
    <row r="36" spans="1:25" ht="11.25" customHeight="1" x14ac:dyDescent="0.15">
      <c r="A36" s="298" t="s">
        <v>18</v>
      </c>
      <c r="B36" s="299">
        <v>12</v>
      </c>
      <c r="C36" s="300">
        <v>11</v>
      </c>
      <c r="D36" s="301">
        <v>1</v>
      </c>
      <c r="E36" s="299">
        <v>10</v>
      </c>
      <c r="F36" s="300">
        <v>15</v>
      </c>
      <c r="G36" s="301">
        <v>-5</v>
      </c>
      <c r="H36" s="299">
        <v>10</v>
      </c>
      <c r="I36" s="300">
        <v>17</v>
      </c>
      <c r="J36" s="301">
        <v>-7</v>
      </c>
      <c r="K36" s="299">
        <v>5</v>
      </c>
      <c r="L36" s="300">
        <v>15</v>
      </c>
      <c r="M36" s="301">
        <v>-10</v>
      </c>
      <c r="N36" s="299">
        <v>2</v>
      </c>
      <c r="O36" s="300">
        <v>7</v>
      </c>
      <c r="P36" s="301">
        <v>-5</v>
      </c>
      <c r="Q36" s="299">
        <v>15</v>
      </c>
      <c r="R36" s="300">
        <v>41</v>
      </c>
      <c r="S36" s="301">
        <v>-26</v>
      </c>
      <c r="T36" s="299"/>
      <c r="U36" s="300"/>
      <c r="V36" s="301"/>
      <c r="W36" s="311">
        <v>164</v>
      </c>
      <c r="X36" s="297">
        <v>285</v>
      </c>
      <c r="Y36" s="312">
        <v>-121</v>
      </c>
    </row>
    <row r="37" spans="1:25" ht="11.25" customHeight="1" x14ac:dyDescent="0.15">
      <c r="A37" s="298" t="s">
        <v>19</v>
      </c>
      <c r="B37" s="299">
        <v>10</v>
      </c>
      <c r="C37" s="300">
        <v>17</v>
      </c>
      <c r="D37" s="301">
        <v>-7</v>
      </c>
      <c r="E37" s="299">
        <v>20</v>
      </c>
      <c r="F37" s="300">
        <v>15</v>
      </c>
      <c r="G37" s="301">
        <v>5</v>
      </c>
      <c r="H37" s="299">
        <v>21</v>
      </c>
      <c r="I37" s="300">
        <v>12</v>
      </c>
      <c r="J37" s="301">
        <v>9</v>
      </c>
      <c r="K37" s="299">
        <v>10</v>
      </c>
      <c r="L37" s="300">
        <v>11</v>
      </c>
      <c r="M37" s="301">
        <v>-1</v>
      </c>
      <c r="N37" s="299">
        <v>7</v>
      </c>
      <c r="O37" s="300">
        <v>15</v>
      </c>
      <c r="P37" s="301">
        <v>-8</v>
      </c>
      <c r="Q37" s="299">
        <v>31</v>
      </c>
      <c r="R37" s="300">
        <v>50</v>
      </c>
      <c r="S37" s="301">
        <v>-19</v>
      </c>
      <c r="T37" s="299"/>
      <c r="U37" s="300"/>
      <c r="V37" s="301"/>
      <c r="W37" s="311">
        <v>295</v>
      </c>
      <c r="X37" s="297">
        <v>343</v>
      </c>
      <c r="Y37" s="312">
        <v>-48</v>
      </c>
    </row>
    <row r="38" spans="1:25" ht="11.25" customHeight="1" x14ac:dyDescent="0.15">
      <c r="A38" s="298" t="s">
        <v>20</v>
      </c>
      <c r="B38" s="299">
        <v>24</v>
      </c>
      <c r="C38" s="300">
        <v>22</v>
      </c>
      <c r="D38" s="301">
        <v>2</v>
      </c>
      <c r="E38" s="299">
        <v>16</v>
      </c>
      <c r="F38" s="300">
        <v>20</v>
      </c>
      <c r="G38" s="301">
        <v>-4</v>
      </c>
      <c r="H38" s="299">
        <v>22</v>
      </c>
      <c r="I38" s="300">
        <v>11</v>
      </c>
      <c r="J38" s="301">
        <v>11</v>
      </c>
      <c r="K38" s="299">
        <v>7</v>
      </c>
      <c r="L38" s="300">
        <v>11</v>
      </c>
      <c r="M38" s="301">
        <v>-4</v>
      </c>
      <c r="N38" s="299">
        <v>12</v>
      </c>
      <c r="O38" s="300">
        <v>11</v>
      </c>
      <c r="P38" s="301">
        <v>1</v>
      </c>
      <c r="Q38" s="299">
        <v>25</v>
      </c>
      <c r="R38" s="300">
        <v>31</v>
      </c>
      <c r="S38" s="301">
        <v>-6</v>
      </c>
      <c r="T38" s="299"/>
      <c r="U38" s="300"/>
      <c r="V38" s="301"/>
      <c r="W38" s="311">
        <v>393</v>
      </c>
      <c r="X38" s="297">
        <v>343</v>
      </c>
      <c r="Y38" s="312">
        <v>50</v>
      </c>
    </row>
    <row r="39" spans="1:25" ht="11.25" customHeight="1" x14ac:dyDescent="0.15">
      <c r="A39" s="298" t="s">
        <v>21</v>
      </c>
      <c r="B39" s="299">
        <v>21</v>
      </c>
      <c r="C39" s="300">
        <v>47</v>
      </c>
      <c r="D39" s="301">
        <v>-26</v>
      </c>
      <c r="E39" s="299">
        <v>19</v>
      </c>
      <c r="F39" s="300">
        <v>39</v>
      </c>
      <c r="G39" s="301">
        <v>-20</v>
      </c>
      <c r="H39" s="299">
        <v>19</v>
      </c>
      <c r="I39" s="300">
        <v>23</v>
      </c>
      <c r="J39" s="301">
        <v>-4</v>
      </c>
      <c r="K39" s="299">
        <v>16</v>
      </c>
      <c r="L39" s="300">
        <v>19</v>
      </c>
      <c r="M39" s="301">
        <v>-3</v>
      </c>
      <c r="N39" s="299">
        <v>11</v>
      </c>
      <c r="O39" s="300">
        <v>11</v>
      </c>
      <c r="P39" s="301">
        <v>0</v>
      </c>
      <c r="Q39" s="299">
        <v>39</v>
      </c>
      <c r="R39" s="300">
        <v>64</v>
      </c>
      <c r="S39" s="301">
        <v>-25</v>
      </c>
      <c r="T39" s="299"/>
      <c r="U39" s="300"/>
      <c r="V39" s="301"/>
      <c r="W39" s="311">
        <v>414</v>
      </c>
      <c r="X39" s="297">
        <v>672</v>
      </c>
      <c r="Y39" s="312">
        <v>-258</v>
      </c>
    </row>
    <row r="40" spans="1:25" ht="11.25" customHeight="1" x14ac:dyDescent="0.15">
      <c r="A40" s="298" t="s">
        <v>22</v>
      </c>
      <c r="B40" s="299">
        <v>30</v>
      </c>
      <c r="C40" s="300">
        <v>43</v>
      </c>
      <c r="D40" s="301">
        <v>-13</v>
      </c>
      <c r="E40" s="299">
        <v>39</v>
      </c>
      <c r="F40" s="300">
        <v>33</v>
      </c>
      <c r="G40" s="301">
        <v>6</v>
      </c>
      <c r="H40" s="299">
        <v>29</v>
      </c>
      <c r="I40" s="300">
        <v>23</v>
      </c>
      <c r="J40" s="301">
        <v>6</v>
      </c>
      <c r="K40" s="299">
        <v>11</v>
      </c>
      <c r="L40" s="300">
        <v>15</v>
      </c>
      <c r="M40" s="301">
        <v>-4</v>
      </c>
      <c r="N40" s="299">
        <v>25</v>
      </c>
      <c r="O40" s="300">
        <v>18</v>
      </c>
      <c r="P40" s="301">
        <v>7</v>
      </c>
      <c r="Q40" s="299">
        <v>55</v>
      </c>
      <c r="R40" s="300">
        <v>57</v>
      </c>
      <c r="S40" s="301">
        <v>-2</v>
      </c>
      <c r="T40" s="299"/>
      <c r="U40" s="300"/>
      <c r="V40" s="301"/>
      <c r="W40" s="311">
        <v>695</v>
      </c>
      <c r="X40" s="297">
        <v>788</v>
      </c>
      <c r="Y40" s="312">
        <v>-93</v>
      </c>
    </row>
    <row r="41" spans="1:25" ht="11.25" customHeight="1" x14ac:dyDescent="0.15">
      <c r="A41" s="298" t="s">
        <v>23</v>
      </c>
      <c r="B41" s="299">
        <v>20</v>
      </c>
      <c r="C41" s="300">
        <v>23</v>
      </c>
      <c r="D41" s="301">
        <v>-3</v>
      </c>
      <c r="E41" s="299">
        <v>17</v>
      </c>
      <c r="F41" s="300">
        <v>30</v>
      </c>
      <c r="G41" s="301">
        <v>-13</v>
      </c>
      <c r="H41" s="299">
        <v>33</v>
      </c>
      <c r="I41" s="300">
        <v>25</v>
      </c>
      <c r="J41" s="301">
        <v>8</v>
      </c>
      <c r="K41" s="299">
        <v>30</v>
      </c>
      <c r="L41" s="300">
        <v>14</v>
      </c>
      <c r="M41" s="301">
        <v>16</v>
      </c>
      <c r="N41" s="299">
        <v>17</v>
      </c>
      <c r="O41" s="300">
        <v>11</v>
      </c>
      <c r="P41" s="301">
        <v>6</v>
      </c>
      <c r="Q41" s="299">
        <v>77</v>
      </c>
      <c r="R41" s="300">
        <v>87</v>
      </c>
      <c r="S41" s="301">
        <v>-10</v>
      </c>
      <c r="T41" s="299"/>
      <c r="U41" s="300"/>
      <c r="V41" s="301"/>
      <c r="W41" s="311">
        <v>570</v>
      </c>
      <c r="X41" s="297">
        <v>703</v>
      </c>
      <c r="Y41" s="312">
        <v>-133</v>
      </c>
    </row>
    <row r="42" spans="1:25" ht="11.25" customHeight="1" x14ac:dyDescent="0.15">
      <c r="A42" s="298" t="s">
        <v>24</v>
      </c>
      <c r="B42" s="299">
        <v>57</v>
      </c>
      <c r="C42" s="300">
        <v>43</v>
      </c>
      <c r="D42" s="301">
        <v>14</v>
      </c>
      <c r="E42" s="299">
        <v>47</v>
      </c>
      <c r="F42" s="300">
        <v>39</v>
      </c>
      <c r="G42" s="301">
        <v>8</v>
      </c>
      <c r="H42" s="299">
        <v>19</v>
      </c>
      <c r="I42" s="300">
        <v>32</v>
      </c>
      <c r="J42" s="301">
        <v>-13</v>
      </c>
      <c r="K42" s="299">
        <v>16</v>
      </c>
      <c r="L42" s="300">
        <v>22</v>
      </c>
      <c r="M42" s="301">
        <v>-6</v>
      </c>
      <c r="N42" s="299">
        <v>19</v>
      </c>
      <c r="O42" s="300">
        <v>25</v>
      </c>
      <c r="P42" s="301">
        <v>-6</v>
      </c>
      <c r="Q42" s="299">
        <v>92</v>
      </c>
      <c r="R42" s="300">
        <v>85</v>
      </c>
      <c r="S42" s="301">
        <v>7</v>
      </c>
      <c r="T42" s="299"/>
      <c r="U42" s="300"/>
      <c r="V42" s="301"/>
      <c r="W42" s="311">
        <v>935</v>
      </c>
      <c r="X42" s="297">
        <v>892</v>
      </c>
      <c r="Y42" s="312">
        <v>43</v>
      </c>
    </row>
    <row r="43" spans="1:25" ht="11.25" customHeight="1" x14ac:dyDescent="0.15">
      <c r="A43" s="298" t="s">
        <v>25</v>
      </c>
      <c r="B43" s="299">
        <v>17</v>
      </c>
      <c r="C43" s="300">
        <v>27</v>
      </c>
      <c r="D43" s="301">
        <v>-10</v>
      </c>
      <c r="E43" s="299">
        <v>20</v>
      </c>
      <c r="F43" s="300">
        <v>30</v>
      </c>
      <c r="G43" s="301">
        <v>-10</v>
      </c>
      <c r="H43" s="299">
        <v>19</v>
      </c>
      <c r="I43" s="300">
        <v>25</v>
      </c>
      <c r="J43" s="301">
        <v>-6</v>
      </c>
      <c r="K43" s="299">
        <v>18</v>
      </c>
      <c r="L43" s="300">
        <v>14</v>
      </c>
      <c r="M43" s="301">
        <v>4</v>
      </c>
      <c r="N43" s="299">
        <v>17</v>
      </c>
      <c r="O43" s="300">
        <v>6</v>
      </c>
      <c r="P43" s="301">
        <v>11</v>
      </c>
      <c r="Q43" s="299">
        <v>39</v>
      </c>
      <c r="R43" s="300">
        <v>50</v>
      </c>
      <c r="S43" s="301">
        <v>-11</v>
      </c>
      <c r="T43" s="299"/>
      <c r="U43" s="300"/>
      <c r="V43" s="301"/>
      <c r="W43" s="311">
        <v>397</v>
      </c>
      <c r="X43" s="297">
        <v>549</v>
      </c>
      <c r="Y43" s="312">
        <v>-152</v>
      </c>
    </row>
    <row r="44" spans="1:25" ht="11.25" customHeight="1" x14ac:dyDescent="0.15">
      <c r="A44" s="298" t="s">
        <v>26</v>
      </c>
      <c r="B44" s="299">
        <v>0</v>
      </c>
      <c r="C44" s="300">
        <v>0</v>
      </c>
      <c r="D44" s="301">
        <v>0</v>
      </c>
      <c r="E44" s="299">
        <v>1</v>
      </c>
      <c r="F44" s="300">
        <v>3</v>
      </c>
      <c r="G44" s="301">
        <v>-2</v>
      </c>
      <c r="H44" s="299">
        <v>2</v>
      </c>
      <c r="I44" s="300">
        <v>4</v>
      </c>
      <c r="J44" s="301">
        <v>-2</v>
      </c>
      <c r="K44" s="299">
        <v>1</v>
      </c>
      <c r="L44" s="300">
        <v>1</v>
      </c>
      <c r="M44" s="301">
        <v>0</v>
      </c>
      <c r="N44" s="299">
        <v>0</v>
      </c>
      <c r="O44" s="300">
        <v>1</v>
      </c>
      <c r="P44" s="301">
        <v>-1</v>
      </c>
      <c r="Q44" s="299">
        <v>0</v>
      </c>
      <c r="R44" s="300">
        <v>0</v>
      </c>
      <c r="S44" s="301">
        <v>0</v>
      </c>
      <c r="T44" s="299"/>
      <c r="U44" s="300"/>
      <c r="V44" s="301"/>
      <c r="W44" s="311">
        <v>23</v>
      </c>
      <c r="X44" s="297">
        <v>32</v>
      </c>
      <c r="Y44" s="312">
        <v>-9</v>
      </c>
    </row>
    <row r="45" spans="1:25" ht="11.25" customHeight="1" x14ac:dyDescent="0.15">
      <c r="A45" s="298" t="s">
        <v>27</v>
      </c>
      <c r="B45" s="299">
        <v>36</v>
      </c>
      <c r="C45" s="300">
        <v>40</v>
      </c>
      <c r="D45" s="301">
        <v>-4</v>
      </c>
      <c r="E45" s="299">
        <v>31</v>
      </c>
      <c r="F45" s="300">
        <v>31</v>
      </c>
      <c r="G45" s="301">
        <v>0</v>
      </c>
      <c r="H45" s="299">
        <v>30</v>
      </c>
      <c r="I45" s="300">
        <v>23</v>
      </c>
      <c r="J45" s="301">
        <v>7</v>
      </c>
      <c r="K45" s="299">
        <v>16</v>
      </c>
      <c r="L45" s="300">
        <v>16</v>
      </c>
      <c r="M45" s="301">
        <v>0</v>
      </c>
      <c r="N45" s="299">
        <v>16</v>
      </c>
      <c r="O45" s="300">
        <v>13</v>
      </c>
      <c r="P45" s="301">
        <v>3</v>
      </c>
      <c r="Q45" s="299">
        <v>52</v>
      </c>
      <c r="R45" s="300">
        <v>39</v>
      </c>
      <c r="S45" s="301">
        <v>13</v>
      </c>
      <c r="T45" s="299"/>
      <c r="U45" s="300"/>
      <c r="V45" s="301"/>
      <c r="W45" s="311">
        <v>729</v>
      </c>
      <c r="X45" s="297">
        <v>654</v>
      </c>
      <c r="Y45" s="312">
        <v>75</v>
      </c>
    </row>
    <row r="46" spans="1:25" ht="11.25" customHeight="1" x14ac:dyDescent="0.15">
      <c r="A46" s="298" t="s">
        <v>28</v>
      </c>
      <c r="B46" s="299">
        <v>8</v>
      </c>
      <c r="C46" s="300">
        <v>13</v>
      </c>
      <c r="D46" s="301">
        <v>-5</v>
      </c>
      <c r="E46" s="299">
        <v>7</v>
      </c>
      <c r="F46" s="300">
        <v>15</v>
      </c>
      <c r="G46" s="301">
        <v>-8</v>
      </c>
      <c r="H46" s="299">
        <v>3</v>
      </c>
      <c r="I46" s="300">
        <v>4</v>
      </c>
      <c r="J46" s="301">
        <v>-1</v>
      </c>
      <c r="K46" s="299">
        <v>5</v>
      </c>
      <c r="L46" s="300">
        <v>10</v>
      </c>
      <c r="M46" s="301">
        <v>-5</v>
      </c>
      <c r="N46" s="299">
        <v>6</v>
      </c>
      <c r="O46" s="300">
        <v>7</v>
      </c>
      <c r="P46" s="301">
        <v>-1</v>
      </c>
      <c r="Q46" s="299">
        <v>42</v>
      </c>
      <c r="R46" s="300">
        <v>46</v>
      </c>
      <c r="S46" s="301">
        <v>-4</v>
      </c>
      <c r="T46" s="299"/>
      <c r="U46" s="300"/>
      <c r="V46" s="301"/>
      <c r="W46" s="311">
        <v>153</v>
      </c>
      <c r="X46" s="297">
        <v>199</v>
      </c>
      <c r="Y46" s="312">
        <v>-46</v>
      </c>
    </row>
    <row r="47" spans="1:25" ht="11.25" customHeight="1" thickBot="1" x14ac:dyDescent="0.2">
      <c r="A47" s="302" t="s">
        <v>29</v>
      </c>
      <c r="B47" s="303">
        <v>17</v>
      </c>
      <c r="C47" s="304">
        <v>14</v>
      </c>
      <c r="D47" s="305">
        <v>3</v>
      </c>
      <c r="E47" s="303">
        <v>13</v>
      </c>
      <c r="F47" s="304">
        <v>12</v>
      </c>
      <c r="G47" s="305">
        <v>1</v>
      </c>
      <c r="H47" s="303">
        <v>12</v>
      </c>
      <c r="I47" s="304">
        <v>11</v>
      </c>
      <c r="J47" s="305">
        <v>1</v>
      </c>
      <c r="K47" s="303">
        <v>10</v>
      </c>
      <c r="L47" s="304">
        <v>15</v>
      </c>
      <c r="M47" s="305">
        <v>-5</v>
      </c>
      <c r="N47" s="303">
        <v>8</v>
      </c>
      <c r="O47" s="304">
        <v>6</v>
      </c>
      <c r="P47" s="305">
        <v>2</v>
      </c>
      <c r="Q47" s="303">
        <v>26</v>
      </c>
      <c r="R47" s="304">
        <v>47</v>
      </c>
      <c r="S47" s="305">
        <v>-21</v>
      </c>
      <c r="T47" s="303"/>
      <c r="U47" s="304"/>
      <c r="V47" s="305"/>
      <c r="W47" s="313">
        <v>236</v>
      </c>
      <c r="X47" s="120">
        <v>281</v>
      </c>
      <c r="Y47" s="314">
        <v>-45</v>
      </c>
    </row>
  </sheetData>
  <mergeCells count="18">
    <mergeCell ref="A1:J1"/>
    <mergeCell ref="Q2:Y2"/>
    <mergeCell ref="B3:D4"/>
    <mergeCell ref="E3:G4"/>
    <mergeCell ref="H3:J4"/>
    <mergeCell ref="K3:M4"/>
    <mergeCell ref="N3:P4"/>
    <mergeCell ref="Q3:S4"/>
    <mergeCell ref="T3:V4"/>
    <mergeCell ref="W3:Y4"/>
    <mergeCell ref="T26:V27"/>
    <mergeCell ref="W26:Y27"/>
    <mergeCell ref="B26:D27"/>
    <mergeCell ref="E26:G27"/>
    <mergeCell ref="H26:J27"/>
    <mergeCell ref="K26:M27"/>
    <mergeCell ref="N26:P27"/>
    <mergeCell ref="Q26:S27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zoomScaleNormal="100" workbookViewId="0">
      <selection activeCell="M32" sqref="M32"/>
    </sheetView>
  </sheetViews>
  <sheetFormatPr defaultColWidth="9.140625" defaultRowHeight="12" x14ac:dyDescent="0.15"/>
  <cols>
    <col min="1" max="1" width="11" style="34" customWidth="1"/>
    <col min="2" max="3" width="5.85546875" style="34" customWidth="1"/>
    <col min="4" max="4" width="5.85546875" style="290" customWidth="1"/>
    <col min="5" max="6" width="5.85546875" style="34" customWidth="1"/>
    <col min="7" max="7" width="5.85546875" style="290" customWidth="1"/>
    <col min="8" max="25" width="5.85546875" style="34" customWidth="1"/>
    <col min="26" max="43" width="6.7109375" style="34" customWidth="1"/>
    <col min="44" max="46" width="7.7109375" style="34" customWidth="1"/>
    <col min="47" max="84" width="5.7109375" style="34" customWidth="1"/>
    <col min="85" max="16384" width="9.140625" style="34"/>
  </cols>
  <sheetData>
    <row r="1" spans="1:46" ht="15" customHeight="1" x14ac:dyDescent="0.15">
      <c r="A1" s="527" t="s">
        <v>222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46" ht="15" customHeight="1" thickBot="1" x14ac:dyDescent="0.2">
      <c r="Q2" s="557" t="s">
        <v>32</v>
      </c>
      <c r="R2" s="557"/>
      <c r="S2" s="557"/>
      <c r="T2" s="557"/>
      <c r="U2" s="557"/>
      <c r="V2" s="557"/>
      <c r="W2" s="557"/>
      <c r="X2" s="557"/>
      <c r="Y2" s="557"/>
      <c r="AN2" s="504"/>
      <c r="AO2" s="504"/>
      <c r="AP2" s="504"/>
      <c r="AQ2" s="504"/>
      <c r="AR2" s="504"/>
      <c r="AS2" s="504"/>
      <c r="AT2" s="504"/>
    </row>
    <row r="3" spans="1:46" s="3" customFormat="1" ht="11.25" customHeight="1" x14ac:dyDescent="0.15">
      <c r="A3" s="291"/>
      <c r="B3" s="583" t="s">
        <v>194</v>
      </c>
      <c r="C3" s="584"/>
      <c r="D3" s="585"/>
      <c r="E3" s="583" t="s">
        <v>195</v>
      </c>
      <c r="F3" s="584"/>
      <c r="G3" s="585"/>
      <c r="H3" s="583" t="s">
        <v>196</v>
      </c>
      <c r="I3" s="584"/>
      <c r="J3" s="585"/>
      <c r="K3" s="583" t="s">
        <v>197</v>
      </c>
      <c r="L3" s="584"/>
      <c r="M3" s="585"/>
      <c r="N3" s="583" t="s">
        <v>198</v>
      </c>
      <c r="O3" s="584"/>
      <c r="P3" s="585"/>
      <c r="Q3" s="583" t="s">
        <v>199</v>
      </c>
      <c r="R3" s="584"/>
      <c r="S3" s="585"/>
      <c r="T3" s="583" t="s">
        <v>200</v>
      </c>
      <c r="U3" s="584"/>
      <c r="V3" s="585"/>
      <c r="W3" s="583" t="s">
        <v>201</v>
      </c>
      <c r="X3" s="584"/>
      <c r="Y3" s="585"/>
    </row>
    <row r="4" spans="1:46" s="3" customFormat="1" ht="11.25" customHeight="1" x14ac:dyDescent="0.15">
      <c r="A4" s="354"/>
      <c r="B4" s="586"/>
      <c r="C4" s="587"/>
      <c r="D4" s="588"/>
      <c r="E4" s="586"/>
      <c r="F4" s="587"/>
      <c r="G4" s="588"/>
      <c r="H4" s="586"/>
      <c r="I4" s="587"/>
      <c r="J4" s="588"/>
      <c r="K4" s="586"/>
      <c r="L4" s="587"/>
      <c r="M4" s="588"/>
      <c r="N4" s="586"/>
      <c r="O4" s="587"/>
      <c r="P4" s="588"/>
      <c r="Q4" s="586"/>
      <c r="R4" s="587"/>
      <c r="S4" s="588"/>
      <c r="T4" s="586"/>
      <c r="U4" s="587"/>
      <c r="V4" s="588"/>
      <c r="W4" s="586"/>
      <c r="X4" s="587"/>
      <c r="Y4" s="588"/>
    </row>
    <row r="5" spans="1:46" s="3" customFormat="1" ht="11.25" customHeight="1" x14ac:dyDescent="0.15">
      <c r="A5" s="292"/>
      <c r="B5" s="293" t="s">
        <v>8</v>
      </c>
      <c r="C5" s="294" t="s">
        <v>9</v>
      </c>
      <c r="D5" s="295" t="s">
        <v>202</v>
      </c>
      <c r="E5" s="293" t="s">
        <v>8</v>
      </c>
      <c r="F5" s="294" t="s">
        <v>9</v>
      </c>
      <c r="G5" s="295" t="s">
        <v>202</v>
      </c>
      <c r="H5" s="293" t="s">
        <v>8</v>
      </c>
      <c r="I5" s="294" t="s">
        <v>9</v>
      </c>
      <c r="J5" s="296" t="s">
        <v>202</v>
      </c>
      <c r="K5" s="293" t="s">
        <v>8</v>
      </c>
      <c r="L5" s="294" t="s">
        <v>9</v>
      </c>
      <c r="M5" s="296" t="s">
        <v>202</v>
      </c>
      <c r="N5" s="293" t="s">
        <v>8</v>
      </c>
      <c r="O5" s="294" t="s">
        <v>9</v>
      </c>
      <c r="P5" s="296" t="s">
        <v>202</v>
      </c>
      <c r="Q5" s="293" t="s">
        <v>8</v>
      </c>
      <c r="R5" s="294" t="s">
        <v>9</v>
      </c>
      <c r="S5" s="296" t="s">
        <v>202</v>
      </c>
      <c r="T5" s="293" t="s">
        <v>8</v>
      </c>
      <c r="U5" s="294" t="s">
        <v>9</v>
      </c>
      <c r="V5" s="296" t="s">
        <v>202</v>
      </c>
      <c r="W5" s="293" t="s">
        <v>8</v>
      </c>
      <c r="X5" s="294" t="s">
        <v>9</v>
      </c>
      <c r="Y5" s="296" t="s">
        <v>202</v>
      </c>
    </row>
    <row r="6" spans="1:46" s="3" customFormat="1" ht="11.25" customHeight="1" thickBot="1" x14ac:dyDescent="0.2">
      <c r="A6" s="320" t="s">
        <v>11</v>
      </c>
      <c r="B6" s="321">
        <v>516</v>
      </c>
      <c r="C6" s="322">
        <v>516</v>
      </c>
      <c r="D6" s="323">
        <v>0</v>
      </c>
      <c r="E6" s="321">
        <v>229</v>
      </c>
      <c r="F6" s="322">
        <v>229</v>
      </c>
      <c r="G6" s="323">
        <v>0</v>
      </c>
      <c r="H6" s="321">
        <v>122</v>
      </c>
      <c r="I6" s="322">
        <v>122</v>
      </c>
      <c r="J6" s="323">
        <v>0</v>
      </c>
      <c r="K6" s="321">
        <v>469</v>
      </c>
      <c r="L6" s="322">
        <v>469</v>
      </c>
      <c r="M6" s="323">
        <v>0</v>
      </c>
      <c r="N6" s="321">
        <v>1197</v>
      </c>
      <c r="O6" s="322">
        <v>1197</v>
      </c>
      <c r="P6" s="323">
        <v>0</v>
      </c>
      <c r="Q6" s="321">
        <v>1303</v>
      </c>
      <c r="R6" s="322">
        <v>1303</v>
      </c>
      <c r="S6" s="323">
        <v>0</v>
      </c>
      <c r="T6" s="321">
        <v>967</v>
      </c>
      <c r="U6" s="322">
        <v>967</v>
      </c>
      <c r="V6" s="323">
        <v>0</v>
      </c>
      <c r="W6" s="321">
        <v>700</v>
      </c>
      <c r="X6" s="322">
        <v>700</v>
      </c>
      <c r="Y6" s="323">
        <v>0</v>
      </c>
    </row>
    <row r="7" spans="1:46" s="3" customFormat="1" ht="11.25" customHeight="1" thickTop="1" x14ac:dyDescent="0.15">
      <c r="A7" s="298" t="s">
        <v>12</v>
      </c>
      <c r="B7" s="299">
        <v>171</v>
      </c>
      <c r="C7" s="300">
        <v>145</v>
      </c>
      <c r="D7" s="301">
        <v>26</v>
      </c>
      <c r="E7" s="299">
        <v>77</v>
      </c>
      <c r="F7" s="300">
        <v>67</v>
      </c>
      <c r="G7" s="301">
        <v>10</v>
      </c>
      <c r="H7" s="299">
        <v>45</v>
      </c>
      <c r="I7" s="300">
        <v>35</v>
      </c>
      <c r="J7" s="301">
        <v>10</v>
      </c>
      <c r="K7" s="364">
        <v>197</v>
      </c>
      <c r="L7" s="300">
        <v>111</v>
      </c>
      <c r="M7" s="301">
        <v>86</v>
      </c>
      <c r="N7" s="299">
        <v>478</v>
      </c>
      <c r="O7" s="300">
        <v>360</v>
      </c>
      <c r="P7" s="301">
        <v>118</v>
      </c>
      <c r="Q7" s="299">
        <v>518</v>
      </c>
      <c r="R7" s="300">
        <v>375</v>
      </c>
      <c r="S7" s="301">
        <v>143</v>
      </c>
      <c r="T7" s="299">
        <v>358</v>
      </c>
      <c r="U7" s="300">
        <v>256</v>
      </c>
      <c r="V7" s="301">
        <v>102</v>
      </c>
      <c r="W7" s="299">
        <v>277</v>
      </c>
      <c r="X7" s="300">
        <v>192</v>
      </c>
      <c r="Y7" s="301">
        <v>85</v>
      </c>
    </row>
    <row r="8" spans="1:46" s="3" customFormat="1" ht="11.25" customHeight="1" x14ac:dyDescent="0.15">
      <c r="A8" s="298" t="s">
        <v>13</v>
      </c>
      <c r="B8" s="299">
        <v>61</v>
      </c>
      <c r="C8" s="300">
        <v>73</v>
      </c>
      <c r="D8" s="301">
        <v>-12</v>
      </c>
      <c r="E8" s="299">
        <v>25</v>
      </c>
      <c r="F8" s="300">
        <v>35</v>
      </c>
      <c r="G8" s="301">
        <v>-10</v>
      </c>
      <c r="H8" s="299">
        <v>12</v>
      </c>
      <c r="I8" s="300">
        <v>12</v>
      </c>
      <c r="J8" s="301">
        <v>0</v>
      </c>
      <c r="K8" s="364">
        <v>55</v>
      </c>
      <c r="L8" s="300">
        <v>41</v>
      </c>
      <c r="M8" s="301">
        <v>14</v>
      </c>
      <c r="N8" s="299">
        <v>116</v>
      </c>
      <c r="O8" s="300">
        <v>150</v>
      </c>
      <c r="P8" s="301">
        <v>-34</v>
      </c>
      <c r="Q8" s="299">
        <v>146</v>
      </c>
      <c r="R8" s="300">
        <v>163</v>
      </c>
      <c r="S8" s="301">
        <v>-17</v>
      </c>
      <c r="T8" s="299">
        <v>124</v>
      </c>
      <c r="U8" s="300">
        <v>122</v>
      </c>
      <c r="V8" s="301">
        <v>2</v>
      </c>
      <c r="W8" s="299">
        <v>60</v>
      </c>
      <c r="X8" s="300">
        <v>81</v>
      </c>
      <c r="Y8" s="301">
        <v>-21</v>
      </c>
    </row>
    <row r="9" spans="1:46" s="3" customFormat="1" ht="11.25" customHeight="1" x14ac:dyDescent="0.15">
      <c r="A9" s="298" t="s">
        <v>14</v>
      </c>
      <c r="B9" s="299">
        <v>27</v>
      </c>
      <c r="C9" s="300">
        <v>42</v>
      </c>
      <c r="D9" s="301">
        <v>-15</v>
      </c>
      <c r="E9" s="299">
        <v>21</v>
      </c>
      <c r="F9" s="300">
        <v>10</v>
      </c>
      <c r="G9" s="301">
        <v>11</v>
      </c>
      <c r="H9" s="299">
        <v>9</v>
      </c>
      <c r="I9" s="300">
        <v>12</v>
      </c>
      <c r="J9" s="301">
        <v>-3</v>
      </c>
      <c r="K9" s="364">
        <v>24</v>
      </c>
      <c r="L9" s="300">
        <v>25</v>
      </c>
      <c r="M9" s="301">
        <v>-1</v>
      </c>
      <c r="N9" s="299">
        <v>97</v>
      </c>
      <c r="O9" s="300">
        <v>83</v>
      </c>
      <c r="P9" s="301">
        <v>14</v>
      </c>
      <c r="Q9" s="299">
        <v>93</v>
      </c>
      <c r="R9" s="300">
        <v>88</v>
      </c>
      <c r="S9" s="301">
        <v>5</v>
      </c>
      <c r="T9" s="299">
        <v>78</v>
      </c>
      <c r="U9" s="300">
        <v>79</v>
      </c>
      <c r="V9" s="301">
        <v>-1</v>
      </c>
      <c r="W9" s="299">
        <v>53</v>
      </c>
      <c r="X9" s="300">
        <v>50</v>
      </c>
      <c r="Y9" s="301">
        <v>3</v>
      </c>
    </row>
    <row r="10" spans="1:46" s="3" customFormat="1" ht="11.25" customHeight="1" x14ac:dyDescent="0.15">
      <c r="A10" s="298" t="s">
        <v>15</v>
      </c>
      <c r="B10" s="299">
        <v>17</v>
      </c>
      <c r="C10" s="300">
        <v>25</v>
      </c>
      <c r="D10" s="301">
        <v>-8</v>
      </c>
      <c r="E10" s="299">
        <v>4</v>
      </c>
      <c r="F10" s="300">
        <v>14</v>
      </c>
      <c r="G10" s="301">
        <v>-10</v>
      </c>
      <c r="H10" s="299">
        <v>5</v>
      </c>
      <c r="I10" s="300">
        <v>4</v>
      </c>
      <c r="J10" s="301">
        <v>1</v>
      </c>
      <c r="K10" s="364">
        <v>12</v>
      </c>
      <c r="L10" s="300">
        <v>22</v>
      </c>
      <c r="M10" s="301">
        <v>-10</v>
      </c>
      <c r="N10" s="299">
        <v>48</v>
      </c>
      <c r="O10" s="300">
        <v>42</v>
      </c>
      <c r="P10" s="301">
        <v>6</v>
      </c>
      <c r="Q10" s="299">
        <v>68</v>
      </c>
      <c r="R10" s="300">
        <v>42</v>
      </c>
      <c r="S10" s="301">
        <v>26</v>
      </c>
      <c r="T10" s="299">
        <v>37</v>
      </c>
      <c r="U10" s="300">
        <v>42</v>
      </c>
      <c r="V10" s="301">
        <v>-5</v>
      </c>
      <c r="W10" s="299">
        <v>17</v>
      </c>
      <c r="X10" s="300">
        <v>23</v>
      </c>
      <c r="Y10" s="301">
        <v>-6</v>
      </c>
    </row>
    <row r="11" spans="1:46" s="3" customFormat="1" ht="11.25" customHeight="1" x14ac:dyDescent="0.15">
      <c r="A11" s="298" t="s">
        <v>16</v>
      </c>
      <c r="B11" s="299">
        <v>24</v>
      </c>
      <c r="C11" s="300">
        <v>31</v>
      </c>
      <c r="D11" s="301">
        <v>-7</v>
      </c>
      <c r="E11" s="299">
        <v>10</v>
      </c>
      <c r="F11" s="300">
        <v>16</v>
      </c>
      <c r="G11" s="301">
        <v>-6</v>
      </c>
      <c r="H11" s="299">
        <v>5</v>
      </c>
      <c r="I11" s="300">
        <v>8</v>
      </c>
      <c r="J11" s="301">
        <v>-3</v>
      </c>
      <c r="K11" s="364">
        <v>18</v>
      </c>
      <c r="L11" s="300">
        <v>37</v>
      </c>
      <c r="M11" s="301">
        <v>-19</v>
      </c>
      <c r="N11" s="299">
        <v>51</v>
      </c>
      <c r="O11" s="300">
        <v>86</v>
      </c>
      <c r="P11" s="301">
        <v>-35</v>
      </c>
      <c r="Q11" s="299">
        <v>56</v>
      </c>
      <c r="R11" s="300">
        <v>77</v>
      </c>
      <c r="S11" s="301">
        <v>-21</v>
      </c>
      <c r="T11" s="299">
        <v>39</v>
      </c>
      <c r="U11" s="300">
        <v>56</v>
      </c>
      <c r="V11" s="301">
        <v>-17</v>
      </c>
      <c r="W11" s="299">
        <v>35</v>
      </c>
      <c r="X11" s="300">
        <v>35</v>
      </c>
      <c r="Y11" s="301">
        <v>0</v>
      </c>
    </row>
    <row r="12" spans="1:46" s="3" customFormat="1" ht="11.25" customHeight="1" x14ac:dyDescent="0.15">
      <c r="A12" s="298" t="s">
        <v>17</v>
      </c>
      <c r="B12" s="299">
        <v>21</v>
      </c>
      <c r="C12" s="300">
        <v>26</v>
      </c>
      <c r="D12" s="301">
        <v>-5</v>
      </c>
      <c r="E12" s="299">
        <v>9</v>
      </c>
      <c r="F12" s="300">
        <v>7</v>
      </c>
      <c r="G12" s="301">
        <v>2</v>
      </c>
      <c r="H12" s="299">
        <v>4</v>
      </c>
      <c r="I12" s="300">
        <v>6</v>
      </c>
      <c r="J12" s="301">
        <v>-2</v>
      </c>
      <c r="K12" s="364">
        <v>9</v>
      </c>
      <c r="L12" s="300">
        <v>21</v>
      </c>
      <c r="M12" s="301">
        <v>-12</v>
      </c>
      <c r="N12" s="299">
        <v>29</v>
      </c>
      <c r="O12" s="300">
        <v>44</v>
      </c>
      <c r="P12" s="301">
        <v>-15</v>
      </c>
      <c r="Q12" s="299">
        <v>33</v>
      </c>
      <c r="R12" s="300">
        <v>73</v>
      </c>
      <c r="S12" s="301">
        <v>-40</v>
      </c>
      <c r="T12" s="299">
        <v>37</v>
      </c>
      <c r="U12" s="300">
        <v>68</v>
      </c>
      <c r="V12" s="301">
        <v>-31</v>
      </c>
      <c r="W12" s="299">
        <v>23</v>
      </c>
      <c r="X12" s="300">
        <v>69</v>
      </c>
      <c r="Y12" s="301">
        <v>-46</v>
      </c>
    </row>
    <row r="13" spans="1:46" s="3" customFormat="1" ht="11.25" customHeight="1" x14ac:dyDescent="0.15">
      <c r="A13" s="298" t="s">
        <v>18</v>
      </c>
      <c r="B13" s="299">
        <v>3</v>
      </c>
      <c r="C13" s="300">
        <v>2</v>
      </c>
      <c r="D13" s="301">
        <v>1</v>
      </c>
      <c r="E13" s="299">
        <v>2</v>
      </c>
      <c r="F13" s="300">
        <v>6</v>
      </c>
      <c r="G13" s="301">
        <v>-4</v>
      </c>
      <c r="H13" s="299">
        <v>0</v>
      </c>
      <c r="I13" s="300">
        <v>2</v>
      </c>
      <c r="J13" s="301">
        <v>-2</v>
      </c>
      <c r="K13" s="364">
        <v>11</v>
      </c>
      <c r="L13" s="300">
        <v>8</v>
      </c>
      <c r="M13" s="301">
        <v>3</v>
      </c>
      <c r="N13" s="299">
        <v>13</v>
      </c>
      <c r="O13" s="300">
        <v>19</v>
      </c>
      <c r="P13" s="301">
        <v>-6</v>
      </c>
      <c r="Q13" s="299">
        <v>14</v>
      </c>
      <c r="R13" s="300">
        <v>14</v>
      </c>
      <c r="S13" s="301">
        <v>0</v>
      </c>
      <c r="T13" s="299">
        <v>9</v>
      </c>
      <c r="U13" s="300">
        <v>17</v>
      </c>
      <c r="V13" s="301">
        <v>-8</v>
      </c>
      <c r="W13" s="299">
        <v>2</v>
      </c>
      <c r="X13" s="300">
        <v>15</v>
      </c>
      <c r="Y13" s="301">
        <v>-13</v>
      </c>
    </row>
    <row r="14" spans="1:46" s="3" customFormat="1" ht="11.25" customHeight="1" x14ac:dyDescent="0.15">
      <c r="A14" s="298" t="s">
        <v>19</v>
      </c>
      <c r="B14" s="299">
        <v>8</v>
      </c>
      <c r="C14" s="300">
        <v>8</v>
      </c>
      <c r="D14" s="301">
        <v>0</v>
      </c>
      <c r="E14" s="299">
        <v>4</v>
      </c>
      <c r="F14" s="300">
        <v>4</v>
      </c>
      <c r="G14" s="301">
        <v>0</v>
      </c>
      <c r="H14" s="299">
        <v>1</v>
      </c>
      <c r="I14" s="300">
        <v>3</v>
      </c>
      <c r="J14" s="301">
        <v>-2</v>
      </c>
      <c r="K14" s="364">
        <v>15</v>
      </c>
      <c r="L14" s="300">
        <v>20</v>
      </c>
      <c r="M14" s="301">
        <v>-5</v>
      </c>
      <c r="N14" s="299">
        <v>28</v>
      </c>
      <c r="O14" s="300">
        <v>30</v>
      </c>
      <c r="P14" s="301">
        <v>-2</v>
      </c>
      <c r="Q14" s="299">
        <v>22</v>
      </c>
      <c r="R14" s="300">
        <v>23</v>
      </c>
      <c r="S14" s="301">
        <v>-1</v>
      </c>
      <c r="T14" s="299">
        <v>17</v>
      </c>
      <c r="U14" s="300">
        <v>16</v>
      </c>
      <c r="V14" s="301">
        <v>1</v>
      </c>
      <c r="W14" s="299">
        <v>14</v>
      </c>
      <c r="X14" s="300">
        <v>17</v>
      </c>
      <c r="Y14" s="301">
        <v>-3</v>
      </c>
    </row>
    <row r="15" spans="1:46" s="3" customFormat="1" ht="11.25" customHeight="1" x14ac:dyDescent="0.15">
      <c r="A15" s="298" t="s">
        <v>20</v>
      </c>
      <c r="B15" s="299">
        <v>28</v>
      </c>
      <c r="C15" s="300">
        <v>11</v>
      </c>
      <c r="D15" s="301">
        <v>17</v>
      </c>
      <c r="E15" s="299">
        <v>3</v>
      </c>
      <c r="F15" s="300">
        <v>5</v>
      </c>
      <c r="G15" s="301">
        <v>-2</v>
      </c>
      <c r="H15" s="299">
        <v>3</v>
      </c>
      <c r="I15" s="300">
        <v>2</v>
      </c>
      <c r="J15" s="301">
        <v>1</v>
      </c>
      <c r="K15" s="364">
        <v>12</v>
      </c>
      <c r="L15" s="300">
        <v>13</v>
      </c>
      <c r="M15" s="301">
        <v>-1</v>
      </c>
      <c r="N15" s="299">
        <v>26</v>
      </c>
      <c r="O15" s="300">
        <v>22</v>
      </c>
      <c r="P15" s="301">
        <v>4</v>
      </c>
      <c r="Q15" s="299">
        <v>32</v>
      </c>
      <c r="R15" s="300">
        <v>25</v>
      </c>
      <c r="S15" s="301">
        <v>7</v>
      </c>
      <c r="T15" s="299">
        <v>28</v>
      </c>
      <c r="U15" s="300">
        <v>18</v>
      </c>
      <c r="V15" s="301">
        <v>10</v>
      </c>
      <c r="W15" s="299">
        <v>26</v>
      </c>
      <c r="X15" s="300">
        <v>16</v>
      </c>
      <c r="Y15" s="301">
        <v>10</v>
      </c>
    </row>
    <row r="16" spans="1:46" s="3" customFormat="1" ht="11.25" customHeight="1" x14ac:dyDescent="0.15">
      <c r="A16" s="298" t="s">
        <v>21</v>
      </c>
      <c r="B16" s="299">
        <v>15</v>
      </c>
      <c r="C16" s="300">
        <v>24</v>
      </c>
      <c r="D16" s="301">
        <v>-9</v>
      </c>
      <c r="E16" s="299">
        <v>6</v>
      </c>
      <c r="F16" s="300">
        <v>7</v>
      </c>
      <c r="G16" s="301">
        <v>-1</v>
      </c>
      <c r="H16" s="299">
        <v>4</v>
      </c>
      <c r="I16" s="300">
        <v>7</v>
      </c>
      <c r="J16" s="301">
        <v>-3</v>
      </c>
      <c r="K16" s="364">
        <v>6</v>
      </c>
      <c r="L16" s="300">
        <v>22</v>
      </c>
      <c r="M16" s="301">
        <v>-16</v>
      </c>
      <c r="N16" s="299">
        <v>37</v>
      </c>
      <c r="O16" s="300">
        <v>43</v>
      </c>
      <c r="P16" s="301">
        <v>-6</v>
      </c>
      <c r="Q16" s="299">
        <v>36</v>
      </c>
      <c r="R16" s="300">
        <v>54</v>
      </c>
      <c r="S16" s="301">
        <v>-18</v>
      </c>
      <c r="T16" s="299">
        <v>16</v>
      </c>
      <c r="U16" s="300">
        <v>43</v>
      </c>
      <c r="V16" s="301">
        <v>-27</v>
      </c>
      <c r="W16" s="299">
        <v>22</v>
      </c>
      <c r="X16" s="300">
        <v>29</v>
      </c>
      <c r="Y16" s="301">
        <v>-7</v>
      </c>
    </row>
    <row r="17" spans="1:25" s="3" customFormat="1" ht="11.25" customHeight="1" x14ac:dyDescent="0.15">
      <c r="A17" s="298" t="s">
        <v>22</v>
      </c>
      <c r="B17" s="299">
        <v>25</v>
      </c>
      <c r="C17" s="300">
        <v>28</v>
      </c>
      <c r="D17" s="301">
        <v>-3</v>
      </c>
      <c r="E17" s="299">
        <v>9</v>
      </c>
      <c r="F17" s="300">
        <v>18</v>
      </c>
      <c r="G17" s="301">
        <v>-9</v>
      </c>
      <c r="H17" s="299">
        <v>10</v>
      </c>
      <c r="I17" s="300">
        <v>4</v>
      </c>
      <c r="J17" s="301">
        <v>6</v>
      </c>
      <c r="K17" s="364">
        <v>24</v>
      </c>
      <c r="L17" s="300">
        <v>27</v>
      </c>
      <c r="M17" s="301">
        <v>-3</v>
      </c>
      <c r="N17" s="299">
        <v>63</v>
      </c>
      <c r="O17" s="300">
        <v>70</v>
      </c>
      <c r="P17" s="301">
        <v>-7</v>
      </c>
      <c r="Q17" s="299">
        <v>42</v>
      </c>
      <c r="R17" s="300">
        <v>78</v>
      </c>
      <c r="S17" s="301">
        <v>-36</v>
      </c>
      <c r="T17" s="299">
        <v>52</v>
      </c>
      <c r="U17" s="300">
        <v>65</v>
      </c>
      <c r="V17" s="301">
        <v>-13</v>
      </c>
      <c r="W17" s="299">
        <v>32</v>
      </c>
      <c r="X17" s="300">
        <v>29</v>
      </c>
      <c r="Y17" s="301">
        <v>3</v>
      </c>
    </row>
    <row r="18" spans="1:25" s="3" customFormat="1" ht="11.25" customHeight="1" x14ac:dyDescent="0.15">
      <c r="A18" s="298" t="s">
        <v>23</v>
      </c>
      <c r="B18" s="299">
        <v>22</v>
      </c>
      <c r="C18" s="300">
        <v>19</v>
      </c>
      <c r="D18" s="301">
        <v>3</v>
      </c>
      <c r="E18" s="299">
        <v>8</v>
      </c>
      <c r="F18" s="300">
        <v>4</v>
      </c>
      <c r="G18" s="301">
        <v>4</v>
      </c>
      <c r="H18" s="299">
        <v>6</v>
      </c>
      <c r="I18" s="300">
        <v>6</v>
      </c>
      <c r="J18" s="301">
        <v>0</v>
      </c>
      <c r="K18" s="364">
        <v>19</v>
      </c>
      <c r="L18" s="300">
        <v>38</v>
      </c>
      <c r="M18" s="301">
        <v>-19</v>
      </c>
      <c r="N18" s="299">
        <v>43</v>
      </c>
      <c r="O18" s="300">
        <v>69</v>
      </c>
      <c r="P18" s="301">
        <v>-26</v>
      </c>
      <c r="Q18" s="299">
        <v>47</v>
      </c>
      <c r="R18" s="300">
        <v>56</v>
      </c>
      <c r="S18" s="301">
        <v>-9</v>
      </c>
      <c r="T18" s="299">
        <v>30</v>
      </c>
      <c r="U18" s="300">
        <v>37</v>
      </c>
      <c r="V18" s="301">
        <v>-7</v>
      </c>
      <c r="W18" s="299">
        <v>21</v>
      </c>
      <c r="X18" s="300">
        <v>26</v>
      </c>
      <c r="Y18" s="301">
        <v>-5</v>
      </c>
    </row>
    <row r="19" spans="1:25" s="3" customFormat="1" ht="11.25" customHeight="1" x14ac:dyDescent="0.15">
      <c r="A19" s="298" t="s">
        <v>24</v>
      </c>
      <c r="B19" s="299">
        <v>31</v>
      </c>
      <c r="C19" s="300">
        <v>30</v>
      </c>
      <c r="D19" s="301">
        <v>1</v>
      </c>
      <c r="E19" s="299">
        <v>27</v>
      </c>
      <c r="F19" s="300">
        <v>12</v>
      </c>
      <c r="G19" s="301">
        <v>15</v>
      </c>
      <c r="H19" s="299">
        <v>6</v>
      </c>
      <c r="I19" s="300">
        <v>9</v>
      </c>
      <c r="J19" s="301">
        <v>-3</v>
      </c>
      <c r="K19" s="364">
        <v>31</v>
      </c>
      <c r="L19" s="300">
        <v>29</v>
      </c>
      <c r="M19" s="301">
        <v>2</v>
      </c>
      <c r="N19" s="299">
        <v>60</v>
      </c>
      <c r="O19" s="300">
        <v>62</v>
      </c>
      <c r="P19" s="301">
        <v>-2</v>
      </c>
      <c r="Q19" s="299">
        <v>63</v>
      </c>
      <c r="R19" s="300">
        <v>88</v>
      </c>
      <c r="S19" s="301">
        <v>-25</v>
      </c>
      <c r="T19" s="299">
        <v>46</v>
      </c>
      <c r="U19" s="300">
        <v>50</v>
      </c>
      <c r="V19" s="301">
        <v>-4</v>
      </c>
      <c r="W19" s="299">
        <v>42</v>
      </c>
      <c r="X19" s="300">
        <v>40</v>
      </c>
      <c r="Y19" s="301">
        <v>2</v>
      </c>
    </row>
    <row r="20" spans="1:25" s="3" customFormat="1" ht="11.25" customHeight="1" x14ac:dyDescent="0.15">
      <c r="A20" s="298" t="s">
        <v>25</v>
      </c>
      <c r="B20" s="299">
        <v>14</v>
      </c>
      <c r="C20" s="300">
        <v>11</v>
      </c>
      <c r="D20" s="301">
        <v>3</v>
      </c>
      <c r="E20" s="299">
        <v>7</v>
      </c>
      <c r="F20" s="300">
        <v>3</v>
      </c>
      <c r="G20" s="301">
        <v>4</v>
      </c>
      <c r="H20" s="299">
        <v>2</v>
      </c>
      <c r="I20" s="300">
        <v>1</v>
      </c>
      <c r="J20" s="301">
        <v>1</v>
      </c>
      <c r="K20" s="364">
        <v>9</v>
      </c>
      <c r="L20" s="300">
        <v>20</v>
      </c>
      <c r="M20" s="301">
        <v>-11</v>
      </c>
      <c r="N20" s="299">
        <v>35</v>
      </c>
      <c r="O20" s="300">
        <v>45</v>
      </c>
      <c r="P20" s="301">
        <v>-10</v>
      </c>
      <c r="Q20" s="299">
        <v>25</v>
      </c>
      <c r="R20" s="300">
        <v>57</v>
      </c>
      <c r="S20" s="301">
        <v>-32</v>
      </c>
      <c r="T20" s="299">
        <v>20</v>
      </c>
      <c r="U20" s="300">
        <v>38</v>
      </c>
      <c r="V20" s="301">
        <v>-18</v>
      </c>
      <c r="W20" s="299">
        <v>14</v>
      </c>
      <c r="X20" s="300">
        <v>24</v>
      </c>
      <c r="Y20" s="301">
        <v>-10</v>
      </c>
    </row>
    <row r="21" spans="1:25" s="3" customFormat="1" ht="11.25" customHeight="1" x14ac:dyDescent="0.15">
      <c r="A21" s="298" t="s">
        <v>26</v>
      </c>
      <c r="B21" s="299">
        <v>3</v>
      </c>
      <c r="C21" s="300">
        <v>0</v>
      </c>
      <c r="D21" s="301">
        <v>3</v>
      </c>
      <c r="E21" s="299">
        <v>0</v>
      </c>
      <c r="F21" s="300">
        <v>1</v>
      </c>
      <c r="G21" s="301">
        <v>-1</v>
      </c>
      <c r="H21" s="299">
        <v>0</v>
      </c>
      <c r="I21" s="300">
        <v>1</v>
      </c>
      <c r="J21" s="301">
        <v>-1</v>
      </c>
      <c r="K21" s="364">
        <v>0</v>
      </c>
      <c r="L21" s="300">
        <v>1</v>
      </c>
      <c r="M21" s="301">
        <v>-1</v>
      </c>
      <c r="N21" s="299">
        <v>1</v>
      </c>
      <c r="O21" s="300">
        <v>4</v>
      </c>
      <c r="P21" s="301">
        <v>-3</v>
      </c>
      <c r="Q21" s="299">
        <v>3</v>
      </c>
      <c r="R21" s="300">
        <v>3</v>
      </c>
      <c r="S21" s="301">
        <v>0</v>
      </c>
      <c r="T21" s="299">
        <v>3</v>
      </c>
      <c r="U21" s="300">
        <v>2</v>
      </c>
      <c r="V21" s="301">
        <v>1</v>
      </c>
      <c r="W21" s="299">
        <v>1</v>
      </c>
      <c r="X21" s="300">
        <v>2</v>
      </c>
      <c r="Y21" s="301">
        <v>-1</v>
      </c>
    </row>
    <row r="22" spans="1:25" s="3" customFormat="1" ht="11.25" customHeight="1" x14ac:dyDescent="0.15">
      <c r="A22" s="298" t="s">
        <v>27</v>
      </c>
      <c r="B22" s="299">
        <v>36</v>
      </c>
      <c r="C22" s="300">
        <v>27</v>
      </c>
      <c r="D22" s="301">
        <v>9</v>
      </c>
      <c r="E22" s="299">
        <v>12</v>
      </c>
      <c r="F22" s="300">
        <v>11</v>
      </c>
      <c r="G22" s="301">
        <v>1</v>
      </c>
      <c r="H22" s="299">
        <v>4</v>
      </c>
      <c r="I22" s="300">
        <v>4</v>
      </c>
      <c r="J22" s="301">
        <v>0</v>
      </c>
      <c r="K22" s="364">
        <v>18</v>
      </c>
      <c r="L22" s="300">
        <v>19</v>
      </c>
      <c r="M22" s="301">
        <v>-1</v>
      </c>
      <c r="N22" s="299">
        <v>44</v>
      </c>
      <c r="O22" s="300">
        <v>43</v>
      </c>
      <c r="P22" s="301">
        <v>1</v>
      </c>
      <c r="Q22" s="299">
        <v>76</v>
      </c>
      <c r="R22" s="300">
        <v>53</v>
      </c>
      <c r="S22" s="301">
        <v>23</v>
      </c>
      <c r="T22" s="299">
        <v>52</v>
      </c>
      <c r="U22" s="300">
        <v>39</v>
      </c>
      <c r="V22" s="301">
        <v>13</v>
      </c>
      <c r="W22" s="299">
        <v>42</v>
      </c>
      <c r="X22" s="300">
        <v>40</v>
      </c>
      <c r="Y22" s="301">
        <v>2</v>
      </c>
    </row>
    <row r="23" spans="1:25" s="3" customFormat="1" ht="11.25" customHeight="1" x14ac:dyDescent="0.15">
      <c r="A23" s="298" t="s">
        <v>28</v>
      </c>
      <c r="B23" s="299">
        <v>2</v>
      </c>
      <c r="C23" s="300">
        <v>6</v>
      </c>
      <c r="D23" s="301">
        <v>-4</v>
      </c>
      <c r="E23" s="299">
        <v>2</v>
      </c>
      <c r="F23" s="300">
        <v>3</v>
      </c>
      <c r="G23" s="301">
        <v>-1</v>
      </c>
      <c r="H23" s="299">
        <v>2</v>
      </c>
      <c r="I23" s="300">
        <v>4</v>
      </c>
      <c r="J23" s="301">
        <v>-2</v>
      </c>
      <c r="K23" s="364">
        <v>1</v>
      </c>
      <c r="L23" s="300">
        <v>8</v>
      </c>
      <c r="M23" s="301">
        <v>-7</v>
      </c>
      <c r="N23" s="299">
        <v>10</v>
      </c>
      <c r="O23" s="300">
        <v>5</v>
      </c>
      <c r="P23" s="301">
        <v>5</v>
      </c>
      <c r="Q23" s="299">
        <v>12</v>
      </c>
      <c r="R23" s="300">
        <v>11</v>
      </c>
      <c r="S23" s="301">
        <v>1</v>
      </c>
      <c r="T23" s="299">
        <v>11</v>
      </c>
      <c r="U23" s="300">
        <v>7</v>
      </c>
      <c r="V23" s="301">
        <v>4</v>
      </c>
      <c r="W23" s="299">
        <v>4</v>
      </c>
      <c r="X23" s="300">
        <v>8</v>
      </c>
      <c r="Y23" s="301">
        <v>-4</v>
      </c>
    </row>
    <row r="24" spans="1:25" s="3" customFormat="1" ht="11.25" customHeight="1" thickBot="1" x14ac:dyDescent="0.2">
      <c r="A24" s="302" t="s">
        <v>29</v>
      </c>
      <c r="B24" s="303">
        <v>8</v>
      </c>
      <c r="C24" s="304">
        <v>8</v>
      </c>
      <c r="D24" s="305">
        <v>0</v>
      </c>
      <c r="E24" s="303">
        <v>3</v>
      </c>
      <c r="F24" s="304">
        <v>6</v>
      </c>
      <c r="G24" s="305">
        <v>-3</v>
      </c>
      <c r="H24" s="303">
        <v>4</v>
      </c>
      <c r="I24" s="304">
        <v>2</v>
      </c>
      <c r="J24" s="305">
        <v>2</v>
      </c>
      <c r="K24" s="365">
        <v>8</v>
      </c>
      <c r="L24" s="304">
        <v>7</v>
      </c>
      <c r="M24" s="305">
        <v>1</v>
      </c>
      <c r="N24" s="303">
        <v>18</v>
      </c>
      <c r="O24" s="304">
        <v>20</v>
      </c>
      <c r="P24" s="305">
        <v>-2</v>
      </c>
      <c r="Q24" s="303">
        <v>17</v>
      </c>
      <c r="R24" s="304">
        <v>23</v>
      </c>
      <c r="S24" s="305">
        <v>-6</v>
      </c>
      <c r="T24" s="303">
        <v>10</v>
      </c>
      <c r="U24" s="304">
        <v>12</v>
      </c>
      <c r="V24" s="305">
        <v>-2</v>
      </c>
      <c r="W24" s="303">
        <v>15</v>
      </c>
      <c r="X24" s="304">
        <v>4</v>
      </c>
      <c r="Y24" s="305">
        <v>11</v>
      </c>
    </row>
    <row r="25" spans="1:25" ht="11.25" customHeight="1" thickBot="1" x14ac:dyDescent="0.2">
      <c r="A25" s="306"/>
      <c r="B25" s="306"/>
      <c r="C25" s="306"/>
      <c r="D25" s="307"/>
      <c r="E25" s="306"/>
      <c r="F25" s="306"/>
      <c r="G25" s="307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</row>
    <row r="26" spans="1:25" ht="11.25" customHeight="1" x14ac:dyDescent="0.15">
      <c r="A26" s="291"/>
      <c r="B26" s="583" t="s">
        <v>203</v>
      </c>
      <c r="C26" s="584"/>
      <c r="D26" s="585"/>
      <c r="E26" s="583" t="s">
        <v>204</v>
      </c>
      <c r="F26" s="584"/>
      <c r="G26" s="585"/>
      <c r="H26" s="583" t="s">
        <v>205</v>
      </c>
      <c r="I26" s="584"/>
      <c r="J26" s="585"/>
      <c r="K26" s="583" t="s">
        <v>206</v>
      </c>
      <c r="L26" s="584"/>
      <c r="M26" s="585"/>
      <c r="N26" s="583" t="s">
        <v>207</v>
      </c>
      <c r="O26" s="584"/>
      <c r="P26" s="585"/>
      <c r="Q26" s="583" t="s">
        <v>208</v>
      </c>
      <c r="R26" s="584"/>
      <c r="S26" s="585"/>
      <c r="T26" s="571"/>
      <c r="U26" s="572"/>
      <c r="V26" s="573"/>
      <c r="W26" s="577" t="s">
        <v>33</v>
      </c>
      <c r="X26" s="578"/>
      <c r="Y26" s="579"/>
    </row>
    <row r="27" spans="1:25" ht="11.25" customHeight="1" x14ac:dyDescent="0.15">
      <c r="A27" s="354"/>
      <c r="B27" s="586"/>
      <c r="C27" s="587"/>
      <c r="D27" s="588"/>
      <c r="E27" s="586"/>
      <c r="F27" s="587"/>
      <c r="G27" s="588"/>
      <c r="H27" s="586"/>
      <c r="I27" s="587"/>
      <c r="J27" s="588"/>
      <c r="K27" s="586"/>
      <c r="L27" s="587"/>
      <c r="M27" s="588"/>
      <c r="N27" s="586"/>
      <c r="O27" s="587"/>
      <c r="P27" s="588"/>
      <c r="Q27" s="586"/>
      <c r="R27" s="587"/>
      <c r="S27" s="588"/>
      <c r="T27" s="574"/>
      <c r="U27" s="575"/>
      <c r="V27" s="576"/>
      <c r="W27" s="580"/>
      <c r="X27" s="581"/>
      <c r="Y27" s="582"/>
    </row>
    <row r="28" spans="1:25" ht="11.25" customHeight="1" x14ac:dyDescent="0.15">
      <c r="A28" s="292"/>
      <c r="B28" s="293" t="s">
        <v>8</v>
      </c>
      <c r="C28" s="294" t="s">
        <v>9</v>
      </c>
      <c r="D28" s="296" t="s">
        <v>202</v>
      </c>
      <c r="E28" s="293" t="s">
        <v>8</v>
      </c>
      <c r="F28" s="294" t="s">
        <v>9</v>
      </c>
      <c r="G28" s="296" t="s">
        <v>202</v>
      </c>
      <c r="H28" s="293" t="s">
        <v>8</v>
      </c>
      <c r="I28" s="294" t="s">
        <v>9</v>
      </c>
      <c r="J28" s="296" t="s">
        <v>202</v>
      </c>
      <c r="K28" s="293" t="s">
        <v>8</v>
      </c>
      <c r="L28" s="294" t="s">
        <v>9</v>
      </c>
      <c r="M28" s="296" t="s">
        <v>202</v>
      </c>
      <c r="N28" s="293" t="s">
        <v>8</v>
      </c>
      <c r="O28" s="294" t="s">
        <v>9</v>
      </c>
      <c r="P28" s="296" t="s">
        <v>202</v>
      </c>
      <c r="Q28" s="293" t="s">
        <v>8</v>
      </c>
      <c r="R28" s="294" t="s">
        <v>9</v>
      </c>
      <c r="S28" s="296" t="s">
        <v>202</v>
      </c>
      <c r="T28" s="355"/>
      <c r="U28" s="356"/>
      <c r="V28" s="357"/>
      <c r="W28" s="358" t="s">
        <v>8</v>
      </c>
      <c r="X28" s="359" t="s">
        <v>9</v>
      </c>
      <c r="Y28" s="360" t="s">
        <v>202</v>
      </c>
    </row>
    <row r="29" spans="1:25" ht="11.25" customHeight="1" thickBot="1" x14ac:dyDescent="0.2">
      <c r="A29" s="320" t="s">
        <v>11</v>
      </c>
      <c r="B29" s="321">
        <v>465</v>
      </c>
      <c r="C29" s="322">
        <v>465</v>
      </c>
      <c r="D29" s="323">
        <v>0</v>
      </c>
      <c r="E29" s="321">
        <v>416</v>
      </c>
      <c r="F29" s="322">
        <v>416</v>
      </c>
      <c r="G29" s="323">
        <v>0</v>
      </c>
      <c r="H29" s="321">
        <v>311</v>
      </c>
      <c r="I29" s="322">
        <v>311</v>
      </c>
      <c r="J29" s="323">
        <v>0</v>
      </c>
      <c r="K29" s="321">
        <v>251</v>
      </c>
      <c r="L29" s="322">
        <v>251</v>
      </c>
      <c r="M29" s="323">
        <v>0</v>
      </c>
      <c r="N29" s="321">
        <v>202</v>
      </c>
      <c r="O29" s="322">
        <v>202</v>
      </c>
      <c r="P29" s="323">
        <v>0</v>
      </c>
      <c r="Q29" s="321">
        <v>514</v>
      </c>
      <c r="R29" s="322">
        <v>514</v>
      </c>
      <c r="S29" s="323">
        <v>0</v>
      </c>
      <c r="T29" s="361"/>
      <c r="U29" s="362"/>
      <c r="V29" s="363"/>
      <c r="W29" s="146">
        <v>7662</v>
      </c>
      <c r="X29" s="322">
        <v>7662</v>
      </c>
      <c r="Y29" s="348">
        <v>0</v>
      </c>
    </row>
    <row r="30" spans="1:25" ht="11.25" customHeight="1" thickTop="1" x14ac:dyDescent="0.15">
      <c r="A30" s="298" t="s">
        <v>12</v>
      </c>
      <c r="B30" s="299">
        <v>193</v>
      </c>
      <c r="C30" s="300">
        <v>115</v>
      </c>
      <c r="D30" s="301">
        <v>78</v>
      </c>
      <c r="E30" s="299">
        <v>157</v>
      </c>
      <c r="F30" s="300">
        <v>106</v>
      </c>
      <c r="G30" s="301">
        <v>51</v>
      </c>
      <c r="H30" s="299">
        <v>95</v>
      </c>
      <c r="I30" s="300">
        <v>100</v>
      </c>
      <c r="J30" s="301">
        <v>-5</v>
      </c>
      <c r="K30" s="299">
        <v>86</v>
      </c>
      <c r="L30" s="300">
        <v>88</v>
      </c>
      <c r="M30" s="301">
        <v>-2</v>
      </c>
      <c r="N30" s="299">
        <v>41</v>
      </c>
      <c r="O30" s="300">
        <v>75</v>
      </c>
      <c r="P30" s="301">
        <v>-34</v>
      </c>
      <c r="Q30" s="299">
        <v>155</v>
      </c>
      <c r="R30" s="300">
        <v>136</v>
      </c>
      <c r="S30" s="301">
        <v>19</v>
      </c>
      <c r="T30" s="299"/>
      <c r="U30" s="300"/>
      <c r="V30" s="301"/>
      <c r="W30" s="311">
        <v>2848</v>
      </c>
      <c r="X30" s="297">
        <v>2161</v>
      </c>
      <c r="Y30" s="312">
        <v>687</v>
      </c>
    </row>
    <row r="31" spans="1:25" ht="11.25" customHeight="1" x14ac:dyDescent="0.15">
      <c r="A31" s="298" t="s">
        <v>13</v>
      </c>
      <c r="B31" s="299">
        <v>51</v>
      </c>
      <c r="C31" s="300">
        <v>51</v>
      </c>
      <c r="D31" s="301">
        <v>0</v>
      </c>
      <c r="E31" s="299">
        <v>48</v>
      </c>
      <c r="F31" s="300">
        <v>41</v>
      </c>
      <c r="G31" s="301">
        <v>7</v>
      </c>
      <c r="H31" s="299">
        <v>39</v>
      </c>
      <c r="I31" s="300">
        <v>47</v>
      </c>
      <c r="J31" s="301">
        <v>-8</v>
      </c>
      <c r="K31" s="299">
        <v>32</v>
      </c>
      <c r="L31" s="300">
        <v>28</v>
      </c>
      <c r="M31" s="301">
        <v>4</v>
      </c>
      <c r="N31" s="299">
        <v>27</v>
      </c>
      <c r="O31" s="300">
        <v>22</v>
      </c>
      <c r="P31" s="301">
        <v>5</v>
      </c>
      <c r="Q31" s="299">
        <v>77</v>
      </c>
      <c r="R31" s="300">
        <v>68</v>
      </c>
      <c r="S31" s="301">
        <v>9</v>
      </c>
      <c r="T31" s="299"/>
      <c r="U31" s="300"/>
      <c r="V31" s="301"/>
      <c r="W31" s="311">
        <v>873</v>
      </c>
      <c r="X31" s="297">
        <v>934</v>
      </c>
      <c r="Y31" s="312">
        <v>-61</v>
      </c>
    </row>
    <row r="32" spans="1:25" ht="11.25" customHeight="1" x14ac:dyDescent="0.15">
      <c r="A32" s="298" t="s">
        <v>14</v>
      </c>
      <c r="B32" s="299">
        <v>23</v>
      </c>
      <c r="C32" s="300">
        <v>38</v>
      </c>
      <c r="D32" s="301">
        <v>-15</v>
      </c>
      <c r="E32" s="299">
        <v>27</v>
      </c>
      <c r="F32" s="300">
        <v>41</v>
      </c>
      <c r="G32" s="301">
        <v>-14</v>
      </c>
      <c r="H32" s="299">
        <v>21</v>
      </c>
      <c r="I32" s="300">
        <v>19</v>
      </c>
      <c r="J32" s="301">
        <v>2</v>
      </c>
      <c r="K32" s="299">
        <v>18</v>
      </c>
      <c r="L32" s="300">
        <v>11</v>
      </c>
      <c r="M32" s="301">
        <v>7</v>
      </c>
      <c r="N32" s="299">
        <v>18</v>
      </c>
      <c r="O32" s="300">
        <v>7</v>
      </c>
      <c r="P32" s="301">
        <v>11</v>
      </c>
      <c r="Q32" s="299">
        <v>18</v>
      </c>
      <c r="R32" s="300">
        <v>15</v>
      </c>
      <c r="S32" s="301">
        <v>3</v>
      </c>
      <c r="T32" s="299"/>
      <c r="U32" s="300"/>
      <c r="V32" s="301"/>
      <c r="W32" s="311">
        <v>527</v>
      </c>
      <c r="X32" s="297">
        <v>520</v>
      </c>
      <c r="Y32" s="312">
        <v>7</v>
      </c>
    </row>
    <row r="33" spans="1:25" ht="11.25" customHeight="1" x14ac:dyDescent="0.15">
      <c r="A33" s="298" t="s">
        <v>15</v>
      </c>
      <c r="B33" s="299">
        <v>23</v>
      </c>
      <c r="C33" s="300">
        <v>10</v>
      </c>
      <c r="D33" s="301">
        <v>13</v>
      </c>
      <c r="E33" s="299">
        <v>12</v>
      </c>
      <c r="F33" s="300">
        <v>18</v>
      </c>
      <c r="G33" s="301">
        <v>-6</v>
      </c>
      <c r="H33" s="299">
        <v>12</v>
      </c>
      <c r="I33" s="300">
        <v>14</v>
      </c>
      <c r="J33" s="301">
        <v>-2</v>
      </c>
      <c r="K33" s="299">
        <v>11</v>
      </c>
      <c r="L33" s="300">
        <v>13</v>
      </c>
      <c r="M33" s="301">
        <v>-2</v>
      </c>
      <c r="N33" s="299">
        <v>9</v>
      </c>
      <c r="O33" s="300">
        <v>4</v>
      </c>
      <c r="P33" s="301">
        <v>5</v>
      </c>
      <c r="Q33" s="299">
        <v>15</v>
      </c>
      <c r="R33" s="300">
        <v>18</v>
      </c>
      <c r="S33" s="301">
        <v>-3</v>
      </c>
      <c r="T33" s="299"/>
      <c r="U33" s="300"/>
      <c r="V33" s="301"/>
      <c r="W33" s="311">
        <v>290</v>
      </c>
      <c r="X33" s="297">
        <v>291</v>
      </c>
      <c r="Y33" s="312">
        <v>-1</v>
      </c>
    </row>
    <row r="34" spans="1:25" ht="11.25" customHeight="1" x14ac:dyDescent="0.15">
      <c r="A34" s="298" t="s">
        <v>16</v>
      </c>
      <c r="B34" s="299">
        <v>18</v>
      </c>
      <c r="C34" s="300">
        <v>26</v>
      </c>
      <c r="D34" s="301">
        <v>-8</v>
      </c>
      <c r="E34" s="299">
        <v>14</v>
      </c>
      <c r="F34" s="300">
        <v>20</v>
      </c>
      <c r="G34" s="301">
        <v>-6</v>
      </c>
      <c r="H34" s="299">
        <v>9</v>
      </c>
      <c r="I34" s="300">
        <v>13</v>
      </c>
      <c r="J34" s="301">
        <v>-4</v>
      </c>
      <c r="K34" s="299">
        <v>12</v>
      </c>
      <c r="L34" s="300">
        <v>12</v>
      </c>
      <c r="M34" s="301">
        <v>0</v>
      </c>
      <c r="N34" s="299">
        <v>11</v>
      </c>
      <c r="O34" s="300">
        <v>17</v>
      </c>
      <c r="P34" s="301">
        <v>-6</v>
      </c>
      <c r="Q34" s="299">
        <v>22</v>
      </c>
      <c r="R34" s="300">
        <v>18</v>
      </c>
      <c r="S34" s="301">
        <v>4</v>
      </c>
      <c r="T34" s="299"/>
      <c r="U34" s="300"/>
      <c r="V34" s="301"/>
      <c r="W34" s="311">
        <v>324</v>
      </c>
      <c r="X34" s="297">
        <v>452</v>
      </c>
      <c r="Y34" s="312">
        <v>-128</v>
      </c>
    </row>
    <row r="35" spans="1:25" ht="11.25" customHeight="1" x14ac:dyDescent="0.15">
      <c r="A35" s="298" t="s">
        <v>17</v>
      </c>
      <c r="B35" s="299">
        <v>23</v>
      </c>
      <c r="C35" s="300">
        <v>47</v>
      </c>
      <c r="D35" s="301">
        <v>-24</v>
      </c>
      <c r="E35" s="299">
        <v>14</v>
      </c>
      <c r="F35" s="300">
        <v>26</v>
      </c>
      <c r="G35" s="301">
        <v>-12</v>
      </c>
      <c r="H35" s="299">
        <v>15</v>
      </c>
      <c r="I35" s="300">
        <v>12</v>
      </c>
      <c r="J35" s="301">
        <v>3</v>
      </c>
      <c r="K35" s="299">
        <v>6</v>
      </c>
      <c r="L35" s="300">
        <v>8</v>
      </c>
      <c r="M35" s="301">
        <v>-2</v>
      </c>
      <c r="N35" s="299">
        <v>17</v>
      </c>
      <c r="O35" s="300">
        <v>3</v>
      </c>
      <c r="P35" s="301">
        <v>14</v>
      </c>
      <c r="Q35" s="299">
        <v>21</v>
      </c>
      <c r="R35" s="300">
        <v>33</v>
      </c>
      <c r="S35" s="301">
        <v>-12</v>
      </c>
      <c r="T35" s="299"/>
      <c r="U35" s="300"/>
      <c r="V35" s="301"/>
      <c r="W35" s="311">
        <v>261</v>
      </c>
      <c r="X35" s="297">
        <v>443</v>
      </c>
      <c r="Y35" s="312">
        <v>-182</v>
      </c>
    </row>
    <row r="36" spans="1:25" ht="11.25" customHeight="1" x14ac:dyDescent="0.15">
      <c r="A36" s="298" t="s">
        <v>18</v>
      </c>
      <c r="B36" s="299">
        <v>6</v>
      </c>
      <c r="C36" s="300">
        <v>5</v>
      </c>
      <c r="D36" s="301">
        <v>1</v>
      </c>
      <c r="E36" s="299">
        <v>6</v>
      </c>
      <c r="F36" s="300">
        <v>7</v>
      </c>
      <c r="G36" s="301">
        <v>-1</v>
      </c>
      <c r="H36" s="299">
        <v>4</v>
      </c>
      <c r="I36" s="300">
        <v>7</v>
      </c>
      <c r="J36" s="301">
        <v>-3</v>
      </c>
      <c r="K36" s="299">
        <v>4</v>
      </c>
      <c r="L36" s="300">
        <v>9</v>
      </c>
      <c r="M36" s="301">
        <v>-5</v>
      </c>
      <c r="N36" s="299">
        <v>2</v>
      </c>
      <c r="O36" s="300">
        <v>3</v>
      </c>
      <c r="P36" s="301">
        <v>-1</v>
      </c>
      <c r="Q36" s="299">
        <v>9</v>
      </c>
      <c r="R36" s="300">
        <v>13</v>
      </c>
      <c r="S36" s="301">
        <v>-4</v>
      </c>
      <c r="T36" s="299"/>
      <c r="U36" s="300"/>
      <c r="V36" s="301"/>
      <c r="W36" s="311">
        <v>85</v>
      </c>
      <c r="X36" s="297">
        <v>127</v>
      </c>
      <c r="Y36" s="312">
        <v>-42</v>
      </c>
    </row>
    <row r="37" spans="1:25" ht="11.25" customHeight="1" x14ac:dyDescent="0.15">
      <c r="A37" s="298" t="s">
        <v>19</v>
      </c>
      <c r="B37" s="299">
        <v>4</v>
      </c>
      <c r="C37" s="300">
        <v>11</v>
      </c>
      <c r="D37" s="301">
        <v>-7</v>
      </c>
      <c r="E37" s="299">
        <v>12</v>
      </c>
      <c r="F37" s="300">
        <v>8</v>
      </c>
      <c r="G37" s="301">
        <v>4</v>
      </c>
      <c r="H37" s="299">
        <v>10</v>
      </c>
      <c r="I37" s="300">
        <v>7</v>
      </c>
      <c r="J37" s="301">
        <v>3</v>
      </c>
      <c r="K37" s="299">
        <v>5</v>
      </c>
      <c r="L37" s="300">
        <v>9</v>
      </c>
      <c r="M37" s="301">
        <v>-4</v>
      </c>
      <c r="N37" s="299">
        <v>5</v>
      </c>
      <c r="O37" s="300">
        <v>12</v>
      </c>
      <c r="P37" s="301">
        <v>-7</v>
      </c>
      <c r="Q37" s="299">
        <v>13</v>
      </c>
      <c r="R37" s="300">
        <v>16</v>
      </c>
      <c r="S37" s="301">
        <v>-3</v>
      </c>
      <c r="T37" s="299"/>
      <c r="U37" s="300"/>
      <c r="V37" s="301"/>
      <c r="W37" s="311">
        <v>158</v>
      </c>
      <c r="X37" s="297">
        <v>184</v>
      </c>
      <c r="Y37" s="312">
        <v>-26</v>
      </c>
    </row>
    <row r="38" spans="1:25" ht="11.25" customHeight="1" x14ac:dyDescent="0.15">
      <c r="A38" s="298" t="s">
        <v>20</v>
      </c>
      <c r="B38" s="299">
        <v>14</v>
      </c>
      <c r="C38" s="300">
        <v>16</v>
      </c>
      <c r="D38" s="301">
        <v>-2</v>
      </c>
      <c r="E38" s="299">
        <v>11</v>
      </c>
      <c r="F38" s="300">
        <v>14</v>
      </c>
      <c r="G38" s="301">
        <v>-3</v>
      </c>
      <c r="H38" s="299">
        <v>14</v>
      </c>
      <c r="I38" s="300">
        <v>7</v>
      </c>
      <c r="J38" s="301">
        <v>7</v>
      </c>
      <c r="K38" s="299">
        <v>5</v>
      </c>
      <c r="L38" s="300">
        <v>7</v>
      </c>
      <c r="M38" s="301">
        <v>-2</v>
      </c>
      <c r="N38" s="299">
        <v>5</v>
      </c>
      <c r="O38" s="300">
        <v>8</v>
      </c>
      <c r="P38" s="301">
        <v>-3</v>
      </c>
      <c r="Q38" s="299">
        <v>10</v>
      </c>
      <c r="R38" s="300">
        <v>14</v>
      </c>
      <c r="S38" s="301">
        <v>-4</v>
      </c>
      <c r="T38" s="299"/>
      <c r="U38" s="300"/>
      <c r="V38" s="301"/>
      <c r="W38" s="311">
        <v>217</v>
      </c>
      <c r="X38" s="297">
        <v>178</v>
      </c>
      <c r="Y38" s="312">
        <v>39</v>
      </c>
    </row>
    <row r="39" spans="1:25" ht="11.25" customHeight="1" x14ac:dyDescent="0.15">
      <c r="A39" s="298" t="s">
        <v>21</v>
      </c>
      <c r="B39" s="299">
        <v>13</v>
      </c>
      <c r="C39" s="300">
        <v>28</v>
      </c>
      <c r="D39" s="301">
        <v>-15</v>
      </c>
      <c r="E39" s="299">
        <v>15</v>
      </c>
      <c r="F39" s="300">
        <v>24</v>
      </c>
      <c r="G39" s="301">
        <v>-9</v>
      </c>
      <c r="H39" s="299">
        <v>10</v>
      </c>
      <c r="I39" s="300">
        <v>10</v>
      </c>
      <c r="J39" s="301">
        <v>0</v>
      </c>
      <c r="K39" s="299">
        <v>10</v>
      </c>
      <c r="L39" s="300">
        <v>9</v>
      </c>
      <c r="M39" s="301">
        <v>1</v>
      </c>
      <c r="N39" s="299">
        <v>5</v>
      </c>
      <c r="O39" s="300">
        <v>6</v>
      </c>
      <c r="P39" s="301">
        <v>-1</v>
      </c>
      <c r="Q39" s="299">
        <v>16</v>
      </c>
      <c r="R39" s="300">
        <v>18</v>
      </c>
      <c r="S39" s="301">
        <v>-2</v>
      </c>
      <c r="T39" s="299"/>
      <c r="U39" s="300"/>
      <c r="V39" s="301"/>
      <c r="W39" s="311">
        <v>211</v>
      </c>
      <c r="X39" s="297">
        <v>324</v>
      </c>
      <c r="Y39" s="312">
        <v>-113</v>
      </c>
    </row>
    <row r="40" spans="1:25" ht="11.25" customHeight="1" x14ac:dyDescent="0.15">
      <c r="A40" s="298" t="s">
        <v>22</v>
      </c>
      <c r="B40" s="299">
        <v>16</v>
      </c>
      <c r="C40" s="300">
        <v>28</v>
      </c>
      <c r="D40" s="301">
        <v>-12</v>
      </c>
      <c r="E40" s="299">
        <v>27</v>
      </c>
      <c r="F40" s="300">
        <v>21</v>
      </c>
      <c r="G40" s="301">
        <v>6</v>
      </c>
      <c r="H40" s="299">
        <v>19</v>
      </c>
      <c r="I40" s="300">
        <v>10</v>
      </c>
      <c r="J40" s="301">
        <v>9</v>
      </c>
      <c r="K40" s="299">
        <v>4</v>
      </c>
      <c r="L40" s="300">
        <v>8</v>
      </c>
      <c r="M40" s="301">
        <v>-4</v>
      </c>
      <c r="N40" s="299">
        <v>14</v>
      </c>
      <c r="O40" s="300">
        <v>6</v>
      </c>
      <c r="P40" s="301">
        <v>8</v>
      </c>
      <c r="Q40" s="299">
        <v>18</v>
      </c>
      <c r="R40" s="300">
        <v>26</v>
      </c>
      <c r="S40" s="301">
        <v>-8</v>
      </c>
      <c r="T40" s="299"/>
      <c r="U40" s="300"/>
      <c r="V40" s="301"/>
      <c r="W40" s="311">
        <v>355</v>
      </c>
      <c r="X40" s="297">
        <v>418</v>
      </c>
      <c r="Y40" s="312">
        <v>-63</v>
      </c>
    </row>
    <row r="41" spans="1:25" ht="11.25" customHeight="1" x14ac:dyDescent="0.15">
      <c r="A41" s="298" t="s">
        <v>23</v>
      </c>
      <c r="B41" s="299">
        <v>12</v>
      </c>
      <c r="C41" s="300">
        <v>14</v>
      </c>
      <c r="D41" s="301">
        <v>-2</v>
      </c>
      <c r="E41" s="299">
        <v>6</v>
      </c>
      <c r="F41" s="300">
        <v>16</v>
      </c>
      <c r="G41" s="301">
        <v>-10</v>
      </c>
      <c r="H41" s="299">
        <v>21</v>
      </c>
      <c r="I41" s="300">
        <v>10</v>
      </c>
      <c r="J41" s="301">
        <v>11</v>
      </c>
      <c r="K41" s="299">
        <v>20</v>
      </c>
      <c r="L41" s="300">
        <v>8</v>
      </c>
      <c r="M41" s="301">
        <v>12</v>
      </c>
      <c r="N41" s="299">
        <v>9</v>
      </c>
      <c r="O41" s="300">
        <v>9</v>
      </c>
      <c r="P41" s="301">
        <v>0</v>
      </c>
      <c r="Q41" s="299">
        <v>34</v>
      </c>
      <c r="R41" s="300">
        <v>29</v>
      </c>
      <c r="S41" s="301">
        <v>5</v>
      </c>
      <c r="T41" s="299"/>
      <c r="U41" s="300"/>
      <c r="V41" s="301"/>
      <c r="W41" s="311">
        <v>298</v>
      </c>
      <c r="X41" s="297">
        <v>341</v>
      </c>
      <c r="Y41" s="312">
        <v>-43</v>
      </c>
    </row>
    <row r="42" spans="1:25" ht="11.25" customHeight="1" x14ac:dyDescent="0.15">
      <c r="A42" s="298" t="s">
        <v>24</v>
      </c>
      <c r="B42" s="299">
        <v>25</v>
      </c>
      <c r="C42" s="300">
        <v>25</v>
      </c>
      <c r="D42" s="301">
        <v>0</v>
      </c>
      <c r="E42" s="299">
        <v>23</v>
      </c>
      <c r="F42" s="300">
        <v>19</v>
      </c>
      <c r="G42" s="301">
        <v>4</v>
      </c>
      <c r="H42" s="299">
        <v>8</v>
      </c>
      <c r="I42" s="300">
        <v>17</v>
      </c>
      <c r="J42" s="301">
        <v>-9</v>
      </c>
      <c r="K42" s="299">
        <v>12</v>
      </c>
      <c r="L42" s="300">
        <v>9</v>
      </c>
      <c r="M42" s="301">
        <v>3</v>
      </c>
      <c r="N42" s="299">
        <v>10</v>
      </c>
      <c r="O42" s="300">
        <v>13</v>
      </c>
      <c r="P42" s="301">
        <v>-3</v>
      </c>
      <c r="Q42" s="299">
        <v>35</v>
      </c>
      <c r="R42" s="300">
        <v>37</v>
      </c>
      <c r="S42" s="301">
        <v>-2</v>
      </c>
      <c r="T42" s="299"/>
      <c r="U42" s="300"/>
      <c r="V42" s="301"/>
      <c r="W42" s="311">
        <v>419</v>
      </c>
      <c r="X42" s="297">
        <v>440</v>
      </c>
      <c r="Y42" s="312">
        <v>-21</v>
      </c>
    </row>
    <row r="43" spans="1:25" ht="11.25" customHeight="1" x14ac:dyDescent="0.15">
      <c r="A43" s="298" t="s">
        <v>25</v>
      </c>
      <c r="B43" s="299">
        <v>10</v>
      </c>
      <c r="C43" s="300">
        <v>17</v>
      </c>
      <c r="D43" s="301">
        <v>-7</v>
      </c>
      <c r="E43" s="299">
        <v>15</v>
      </c>
      <c r="F43" s="300">
        <v>20</v>
      </c>
      <c r="G43" s="301">
        <v>-5</v>
      </c>
      <c r="H43" s="299">
        <v>10</v>
      </c>
      <c r="I43" s="300">
        <v>18</v>
      </c>
      <c r="J43" s="301">
        <v>-8</v>
      </c>
      <c r="K43" s="299">
        <v>9</v>
      </c>
      <c r="L43" s="300">
        <v>13</v>
      </c>
      <c r="M43" s="301">
        <v>-4</v>
      </c>
      <c r="N43" s="299">
        <v>11</v>
      </c>
      <c r="O43" s="300">
        <v>4</v>
      </c>
      <c r="P43" s="301">
        <v>7</v>
      </c>
      <c r="Q43" s="299">
        <v>24</v>
      </c>
      <c r="R43" s="300">
        <v>20</v>
      </c>
      <c r="S43" s="301">
        <v>4</v>
      </c>
      <c r="T43" s="299"/>
      <c r="U43" s="300"/>
      <c r="V43" s="301"/>
      <c r="W43" s="311">
        <v>205</v>
      </c>
      <c r="X43" s="297">
        <v>291</v>
      </c>
      <c r="Y43" s="312">
        <v>-86</v>
      </c>
    </row>
    <row r="44" spans="1:25" ht="11.25" customHeight="1" x14ac:dyDescent="0.15">
      <c r="A44" s="298" t="s">
        <v>26</v>
      </c>
      <c r="B44" s="299">
        <v>0</v>
      </c>
      <c r="C44" s="300">
        <v>0</v>
      </c>
      <c r="D44" s="301">
        <v>0</v>
      </c>
      <c r="E44" s="299">
        <v>0</v>
      </c>
      <c r="F44" s="300">
        <v>1</v>
      </c>
      <c r="G44" s="301">
        <v>-1</v>
      </c>
      <c r="H44" s="299">
        <v>2</v>
      </c>
      <c r="I44" s="300">
        <v>3</v>
      </c>
      <c r="J44" s="301">
        <v>-1</v>
      </c>
      <c r="K44" s="299">
        <v>1</v>
      </c>
      <c r="L44" s="300">
        <v>1</v>
      </c>
      <c r="M44" s="301">
        <v>0</v>
      </c>
      <c r="N44" s="299">
        <v>0</v>
      </c>
      <c r="O44" s="300">
        <v>1</v>
      </c>
      <c r="P44" s="301">
        <v>-1</v>
      </c>
      <c r="Q44" s="299">
        <v>0</v>
      </c>
      <c r="R44" s="300">
        <v>0</v>
      </c>
      <c r="S44" s="301">
        <v>0</v>
      </c>
      <c r="T44" s="299"/>
      <c r="U44" s="300"/>
      <c r="V44" s="301"/>
      <c r="W44" s="311">
        <v>14</v>
      </c>
      <c r="X44" s="297">
        <v>20</v>
      </c>
      <c r="Y44" s="312">
        <v>-6</v>
      </c>
    </row>
    <row r="45" spans="1:25" ht="11.25" customHeight="1" x14ac:dyDescent="0.15">
      <c r="A45" s="298" t="s">
        <v>27</v>
      </c>
      <c r="B45" s="299">
        <v>19</v>
      </c>
      <c r="C45" s="300">
        <v>21</v>
      </c>
      <c r="D45" s="301">
        <v>-2</v>
      </c>
      <c r="E45" s="299">
        <v>16</v>
      </c>
      <c r="F45" s="300">
        <v>17</v>
      </c>
      <c r="G45" s="301">
        <v>-1</v>
      </c>
      <c r="H45" s="299">
        <v>17</v>
      </c>
      <c r="I45" s="300">
        <v>9</v>
      </c>
      <c r="J45" s="301">
        <v>8</v>
      </c>
      <c r="K45" s="299">
        <v>9</v>
      </c>
      <c r="L45" s="300">
        <v>8</v>
      </c>
      <c r="M45" s="301">
        <v>1</v>
      </c>
      <c r="N45" s="299">
        <v>7</v>
      </c>
      <c r="O45" s="300">
        <v>7</v>
      </c>
      <c r="P45" s="301">
        <v>0</v>
      </c>
      <c r="Q45" s="299">
        <v>20</v>
      </c>
      <c r="R45" s="300">
        <v>16</v>
      </c>
      <c r="S45" s="301">
        <v>4</v>
      </c>
      <c r="T45" s="299"/>
      <c r="U45" s="300"/>
      <c r="V45" s="301"/>
      <c r="W45" s="311">
        <v>372</v>
      </c>
      <c r="X45" s="297">
        <v>314</v>
      </c>
      <c r="Y45" s="312">
        <v>58</v>
      </c>
    </row>
    <row r="46" spans="1:25" ht="11.25" customHeight="1" x14ac:dyDescent="0.15">
      <c r="A46" s="298" t="s">
        <v>28</v>
      </c>
      <c r="B46" s="299">
        <v>4</v>
      </c>
      <c r="C46" s="300">
        <v>5</v>
      </c>
      <c r="D46" s="301">
        <v>-1</v>
      </c>
      <c r="E46" s="299">
        <v>4</v>
      </c>
      <c r="F46" s="300">
        <v>9</v>
      </c>
      <c r="G46" s="301">
        <v>-5</v>
      </c>
      <c r="H46" s="299">
        <v>0</v>
      </c>
      <c r="I46" s="300">
        <v>2</v>
      </c>
      <c r="J46" s="301">
        <v>-2</v>
      </c>
      <c r="K46" s="299">
        <v>3</v>
      </c>
      <c r="L46" s="300">
        <v>4</v>
      </c>
      <c r="M46" s="301">
        <v>-1</v>
      </c>
      <c r="N46" s="299">
        <v>5</v>
      </c>
      <c r="O46" s="300">
        <v>2</v>
      </c>
      <c r="P46" s="301">
        <v>3</v>
      </c>
      <c r="Q46" s="299">
        <v>16</v>
      </c>
      <c r="R46" s="300">
        <v>20</v>
      </c>
      <c r="S46" s="301">
        <v>-4</v>
      </c>
      <c r="T46" s="299"/>
      <c r="U46" s="300"/>
      <c r="V46" s="301"/>
      <c r="W46" s="311">
        <v>76</v>
      </c>
      <c r="X46" s="297">
        <v>94</v>
      </c>
      <c r="Y46" s="312">
        <v>-18</v>
      </c>
    </row>
    <row r="47" spans="1:25" ht="11.25" customHeight="1" thickBot="1" x14ac:dyDescent="0.2">
      <c r="A47" s="302" t="s">
        <v>29</v>
      </c>
      <c r="B47" s="303">
        <v>11</v>
      </c>
      <c r="C47" s="304">
        <v>8</v>
      </c>
      <c r="D47" s="305">
        <v>3</v>
      </c>
      <c r="E47" s="303">
        <v>9</v>
      </c>
      <c r="F47" s="304">
        <v>8</v>
      </c>
      <c r="G47" s="305">
        <v>1</v>
      </c>
      <c r="H47" s="303">
        <v>5</v>
      </c>
      <c r="I47" s="304">
        <v>6</v>
      </c>
      <c r="J47" s="305">
        <v>-1</v>
      </c>
      <c r="K47" s="303">
        <v>4</v>
      </c>
      <c r="L47" s="304">
        <v>6</v>
      </c>
      <c r="M47" s="305">
        <v>-2</v>
      </c>
      <c r="N47" s="303">
        <v>6</v>
      </c>
      <c r="O47" s="304">
        <v>3</v>
      </c>
      <c r="P47" s="305">
        <v>3</v>
      </c>
      <c r="Q47" s="303">
        <v>11</v>
      </c>
      <c r="R47" s="304">
        <v>17</v>
      </c>
      <c r="S47" s="305">
        <v>-6</v>
      </c>
      <c r="T47" s="303"/>
      <c r="U47" s="304"/>
      <c r="V47" s="305"/>
      <c r="W47" s="313">
        <v>129</v>
      </c>
      <c r="X47" s="120">
        <v>130</v>
      </c>
      <c r="Y47" s="314">
        <v>-1</v>
      </c>
    </row>
  </sheetData>
  <mergeCells count="19">
    <mergeCell ref="A1:K1"/>
    <mergeCell ref="Q2:Y2"/>
    <mergeCell ref="AN2:AT2"/>
    <mergeCell ref="B3:D4"/>
    <mergeCell ref="E3:G4"/>
    <mergeCell ref="H3:J4"/>
    <mergeCell ref="K3:M4"/>
    <mergeCell ref="N3:P4"/>
    <mergeCell ref="Q3:S4"/>
    <mergeCell ref="T3:V4"/>
    <mergeCell ref="W3:Y4"/>
    <mergeCell ref="Q26:S27"/>
    <mergeCell ref="T26:V27"/>
    <mergeCell ref="W26:Y27"/>
    <mergeCell ref="B26:D27"/>
    <mergeCell ref="E26:G27"/>
    <mergeCell ref="H26:J27"/>
    <mergeCell ref="K26:M27"/>
    <mergeCell ref="N26:P27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Normal="100" workbookViewId="0">
      <selection activeCell="O17" sqref="O17"/>
    </sheetView>
  </sheetViews>
  <sheetFormatPr defaultColWidth="9.140625" defaultRowHeight="12" x14ac:dyDescent="0.15"/>
  <cols>
    <col min="1" max="1" width="11" style="34" customWidth="1"/>
    <col min="2" max="3" width="5.85546875" style="34" customWidth="1"/>
    <col min="4" max="4" width="5.85546875" style="290" customWidth="1"/>
    <col min="5" max="6" width="5.85546875" style="34" customWidth="1"/>
    <col min="7" max="7" width="5.85546875" style="290" customWidth="1"/>
    <col min="8" max="25" width="5.85546875" style="34" customWidth="1"/>
    <col min="26" max="39" width="6.7109375" style="34" customWidth="1"/>
    <col min="40" max="77" width="5.7109375" style="34" customWidth="1"/>
    <col min="78" max="16384" width="9.140625" style="34"/>
  </cols>
  <sheetData>
    <row r="1" spans="1:25" ht="15" customHeight="1" x14ac:dyDescent="0.15">
      <c r="A1" s="527" t="s">
        <v>223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</row>
    <row r="2" spans="1:25" ht="15" customHeight="1" thickBot="1" x14ac:dyDescent="0.2">
      <c r="Q2" s="557" t="s">
        <v>32</v>
      </c>
      <c r="R2" s="557"/>
      <c r="S2" s="557"/>
      <c r="T2" s="557"/>
      <c r="U2" s="557"/>
      <c r="V2" s="557"/>
      <c r="W2" s="557"/>
      <c r="X2" s="557"/>
      <c r="Y2" s="557"/>
    </row>
    <row r="3" spans="1:25" s="3" customFormat="1" ht="11.25" customHeight="1" x14ac:dyDescent="0.15">
      <c r="A3" s="291"/>
      <c r="B3" s="583" t="s">
        <v>194</v>
      </c>
      <c r="C3" s="584"/>
      <c r="D3" s="585"/>
      <c r="E3" s="583" t="s">
        <v>195</v>
      </c>
      <c r="F3" s="584"/>
      <c r="G3" s="585"/>
      <c r="H3" s="583" t="s">
        <v>196</v>
      </c>
      <c r="I3" s="584"/>
      <c r="J3" s="585"/>
      <c r="K3" s="583" t="s">
        <v>197</v>
      </c>
      <c r="L3" s="584"/>
      <c r="M3" s="585"/>
      <c r="N3" s="583" t="s">
        <v>198</v>
      </c>
      <c r="O3" s="584"/>
      <c r="P3" s="585"/>
      <c r="Q3" s="583" t="s">
        <v>199</v>
      </c>
      <c r="R3" s="584"/>
      <c r="S3" s="585"/>
      <c r="T3" s="583" t="s">
        <v>200</v>
      </c>
      <c r="U3" s="584"/>
      <c r="V3" s="585"/>
      <c r="W3" s="583" t="s">
        <v>201</v>
      </c>
      <c r="X3" s="584"/>
      <c r="Y3" s="585"/>
    </row>
    <row r="4" spans="1:25" s="3" customFormat="1" ht="11.25" customHeight="1" x14ac:dyDescent="0.15">
      <c r="A4" s="354"/>
      <c r="B4" s="586"/>
      <c r="C4" s="587"/>
      <c r="D4" s="588"/>
      <c r="E4" s="586"/>
      <c r="F4" s="587"/>
      <c r="G4" s="588"/>
      <c r="H4" s="586"/>
      <c r="I4" s="587"/>
      <c r="J4" s="588"/>
      <c r="K4" s="586"/>
      <c r="L4" s="587"/>
      <c r="M4" s="588"/>
      <c r="N4" s="586"/>
      <c r="O4" s="587"/>
      <c r="P4" s="588"/>
      <c r="Q4" s="586"/>
      <c r="R4" s="587"/>
      <c r="S4" s="588"/>
      <c r="T4" s="586"/>
      <c r="U4" s="587"/>
      <c r="V4" s="588"/>
      <c r="W4" s="586"/>
      <c r="X4" s="587"/>
      <c r="Y4" s="588"/>
    </row>
    <row r="5" spans="1:25" s="3" customFormat="1" ht="11.25" customHeight="1" x14ac:dyDescent="0.15">
      <c r="A5" s="292"/>
      <c r="B5" s="293" t="s">
        <v>8</v>
      </c>
      <c r="C5" s="294" t="s">
        <v>9</v>
      </c>
      <c r="D5" s="295" t="s">
        <v>202</v>
      </c>
      <c r="E5" s="293" t="s">
        <v>8</v>
      </c>
      <c r="F5" s="294" t="s">
        <v>9</v>
      </c>
      <c r="G5" s="295" t="s">
        <v>202</v>
      </c>
      <c r="H5" s="293" t="s">
        <v>8</v>
      </c>
      <c r="I5" s="294" t="s">
        <v>9</v>
      </c>
      <c r="J5" s="296" t="s">
        <v>202</v>
      </c>
      <c r="K5" s="293" t="s">
        <v>8</v>
      </c>
      <c r="L5" s="294" t="s">
        <v>9</v>
      </c>
      <c r="M5" s="296" t="s">
        <v>202</v>
      </c>
      <c r="N5" s="293" t="s">
        <v>8</v>
      </c>
      <c r="O5" s="294" t="s">
        <v>9</v>
      </c>
      <c r="P5" s="296" t="s">
        <v>202</v>
      </c>
      <c r="Q5" s="293" t="s">
        <v>8</v>
      </c>
      <c r="R5" s="294" t="s">
        <v>9</v>
      </c>
      <c r="S5" s="296" t="s">
        <v>202</v>
      </c>
      <c r="T5" s="293" t="s">
        <v>8</v>
      </c>
      <c r="U5" s="294" t="s">
        <v>9</v>
      </c>
      <c r="V5" s="296" t="s">
        <v>202</v>
      </c>
      <c r="W5" s="293" t="s">
        <v>8</v>
      </c>
      <c r="X5" s="294" t="s">
        <v>9</v>
      </c>
      <c r="Y5" s="296" t="s">
        <v>202</v>
      </c>
    </row>
    <row r="6" spans="1:25" s="3" customFormat="1" ht="11.25" customHeight="1" thickBot="1" x14ac:dyDescent="0.2">
      <c r="A6" s="320" t="s">
        <v>11</v>
      </c>
      <c r="B6" s="321">
        <v>541</v>
      </c>
      <c r="C6" s="322">
        <v>541</v>
      </c>
      <c r="D6" s="323">
        <v>0</v>
      </c>
      <c r="E6" s="321">
        <v>193</v>
      </c>
      <c r="F6" s="322">
        <v>193</v>
      </c>
      <c r="G6" s="323">
        <v>0</v>
      </c>
      <c r="H6" s="321">
        <v>141</v>
      </c>
      <c r="I6" s="322">
        <v>141</v>
      </c>
      <c r="J6" s="323">
        <v>0</v>
      </c>
      <c r="K6" s="321">
        <v>368</v>
      </c>
      <c r="L6" s="322">
        <v>368</v>
      </c>
      <c r="M6" s="323">
        <v>0</v>
      </c>
      <c r="N6" s="321">
        <v>1413</v>
      </c>
      <c r="O6" s="322">
        <v>1413</v>
      </c>
      <c r="P6" s="323">
        <v>0</v>
      </c>
      <c r="Q6" s="321">
        <v>1315</v>
      </c>
      <c r="R6" s="322">
        <v>1315</v>
      </c>
      <c r="S6" s="323">
        <v>0</v>
      </c>
      <c r="T6" s="321">
        <v>842</v>
      </c>
      <c r="U6" s="322">
        <v>842</v>
      </c>
      <c r="V6" s="323">
        <v>0</v>
      </c>
      <c r="W6" s="321">
        <v>510</v>
      </c>
      <c r="X6" s="322">
        <v>510</v>
      </c>
      <c r="Y6" s="348">
        <v>0</v>
      </c>
    </row>
    <row r="7" spans="1:25" s="3" customFormat="1" ht="11.25" customHeight="1" thickTop="1" x14ac:dyDescent="0.15">
      <c r="A7" s="298" t="s">
        <v>12</v>
      </c>
      <c r="B7" s="299">
        <v>161</v>
      </c>
      <c r="C7" s="300">
        <v>178</v>
      </c>
      <c r="D7" s="301">
        <v>-17</v>
      </c>
      <c r="E7" s="299">
        <v>69</v>
      </c>
      <c r="F7" s="300">
        <v>56</v>
      </c>
      <c r="G7" s="301">
        <v>13</v>
      </c>
      <c r="H7" s="299">
        <v>59</v>
      </c>
      <c r="I7" s="300">
        <v>33</v>
      </c>
      <c r="J7" s="301">
        <v>26</v>
      </c>
      <c r="K7" s="364">
        <v>134</v>
      </c>
      <c r="L7" s="300">
        <v>106</v>
      </c>
      <c r="M7" s="301">
        <v>28</v>
      </c>
      <c r="N7" s="299">
        <v>535</v>
      </c>
      <c r="O7" s="300">
        <v>404</v>
      </c>
      <c r="P7" s="301">
        <v>131</v>
      </c>
      <c r="Q7" s="299">
        <v>500</v>
      </c>
      <c r="R7" s="300">
        <v>387</v>
      </c>
      <c r="S7" s="301">
        <v>113</v>
      </c>
      <c r="T7" s="299">
        <v>312</v>
      </c>
      <c r="U7" s="300">
        <v>231</v>
      </c>
      <c r="V7" s="301">
        <v>81</v>
      </c>
      <c r="W7" s="299">
        <v>194</v>
      </c>
      <c r="X7" s="300">
        <v>150</v>
      </c>
      <c r="Y7" s="301">
        <v>44</v>
      </c>
    </row>
    <row r="8" spans="1:25" s="3" customFormat="1" ht="11.25" customHeight="1" x14ac:dyDescent="0.15">
      <c r="A8" s="298" t="s">
        <v>13</v>
      </c>
      <c r="B8" s="299">
        <v>56</v>
      </c>
      <c r="C8" s="300">
        <v>64</v>
      </c>
      <c r="D8" s="301">
        <v>-8</v>
      </c>
      <c r="E8" s="299">
        <v>21</v>
      </c>
      <c r="F8" s="300">
        <v>25</v>
      </c>
      <c r="G8" s="301">
        <v>-4</v>
      </c>
      <c r="H8" s="299">
        <v>14</v>
      </c>
      <c r="I8" s="300">
        <v>12</v>
      </c>
      <c r="J8" s="301">
        <v>2</v>
      </c>
      <c r="K8" s="364">
        <v>58</v>
      </c>
      <c r="L8" s="300">
        <v>41</v>
      </c>
      <c r="M8" s="301">
        <v>17</v>
      </c>
      <c r="N8" s="299">
        <v>217</v>
      </c>
      <c r="O8" s="300">
        <v>177</v>
      </c>
      <c r="P8" s="301">
        <v>40</v>
      </c>
      <c r="Q8" s="299">
        <v>167</v>
      </c>
      <c r="R8" s="300">
        <v>188</v>
      </c>
      <c r="S8" s="301">
        <v>-21</v>
      </c>
      <c r="T8" s="299">
        <v>106</v>
      </c>
      <c r="U8" s="300">
        <v>106</v>
      </c>
      <c r="V8" s="301">
        <v>0</v>
      </c>
      <c r="W8" s="299">
        <v>50</v>
      </c>
      <c r="X8" s="300">
        <v>74</v>
      </c>
      <c r="Y8" s="301">
        <v>-24</v>
      </c>
    </row>
    <row r="9" spans="1:25" s="3" customFormat="1" ht="11.25" customHeight="1" x14ac:dyDescent="0.15">
      <c r="A9" s="298" t="s">
        <v>14</v>
      </c>
      <c r="B9" s="299">
        <v>38</v>
      </c>
      <c r="C9" s="300">
        <v>38</v>
      </c>
      <c r="D9" s="301">
        <v>0</v>
      </c>
      <c r="E9" s="299">
        <v>12</v>
      </c>
      <c r="F9" s="300">
        <v>10</v>
      </c>
      <c r="G9" s="301">
        <v>2</v>
      </c>
      <c r="H9" s="299">
        <v>11</v>
      </c>
      <c r="I9" s="300">
        <v>12</v>
      </c>
      <c r="J9" s="301">
        <v>-1</v>
      </c>
      <c r="K9" s="364">
        <v>14</v>
      </c>
      <c r="L9" s="300">
        <v>19</v>
      </c>
      <c r="M9" s="301">
        <v>-5</v>
      </c>
      <c r="N9" s="299">
        <v>90</v>
      </c>
      <c r="O9" s="300">
        <v>70</v>
      </c>
      <c r="P9" s="301">
        <v>20</v>
      </c>
      <c r="Q9" s="299">
        <v>92</v>
      </c>
      <c r="R9" s="300">
        <v>85</v>
      </c>
      <c r="S9" s="301">
        <v>7</v>
      </c>
      <c r="T9" s="299">
        <v>57</v>
      </c>
      <c r="U9" s="300">
        <v>55</v>
      </c>
      <c r="V9" s="301">
        <v>2</v>
      </c>
      <c r="W9" s="299">
        <v>29</v>
      </c>
      <c r="X9" s="300">
        <v>26</v>
      </c>
      <c r="Y9" s="301">
        <v>3</v>
      </c>
    </row>
    <row r="10" spans="1:25" s="3" customFormat="1" ht="11.25" customHeight="1" x14ac:dyDescent="0.15">
      <c r="A10" s="298" t="s">
        <v>15</v>
      </c>
      <c r="B10" s="299">
        <v>15</v>
      </c>
      <c r="C10" s="300">
        <v>21</v>
      </c>
      <c r="D10" s="301">
        <v>-6</v>
      </c>
      <c r="E10" s="299">
        <v>3</v>
      </c>
      <c r="F10" s="300">
        <v>10</v>
      </c>
      <c r="G10" s="301">
        <v>-7</v>
      </c>
      <c r="H10" s="299">
        <v>3</v>
      </c>
      <c r="I10" s="300">
        <v>6</v>
      </c>
      <c r="J10" s="301">
        <v>-3</v>
      </c>
      <c r="K10" s="364">
        <v>15</v>
      </c>
      <c r="L10" s="300">
        <v>7</v>
      </c>
      <c r="M10" s="301">
        <v>8</v>
      </c>
      <c r="N10" s="299">
        <v>41</v>
      </c>
      <c r="O10" s="300">
        <v>39</v>
      </c>
      <c r="P10" s="301">
        <v>2</v>
      </c>
      <c r="Q10" s="299">
        <v>55</v>
      </c>
      <c r="R10" s="300">
        <v>43</v>
      </c>
      <c r="S10" s="301">
        <v>12</v>
      </c>
      <c r="T10" s="299">
        <v>26</v>
      </c>
      <c r="U10" s="300">
        <v>38</v>
      </c>
      <c r="V10" s="301">
        <v>-12</v>
      </c>
      <c r="W10" s="299">
        <v>15</v>
      </c>
      <c r="X10" s="300">
        <v>17</v>
      </c>
      <c r="Y10" s="301">
        <v>-2</v>
      </c>
    </row>
    <row r="11" spans="1:25" s="3" customFormat="1" ht="11.25" customHeight="1" x14ac:dyDescent="0.15">
      <c r="A11" s="298" t="s">
        <v>16</v>
      </c>
      <c r="B11" s="299">
        <v>18</v>
      </c>
      <c r="C11" s="300">
        <v>27</v>
      </c>
      <c r="D11" s="301">
        <v>-9</v>
      </c>
      <c r="E11" s="299">
        <v>10</v>
      </c>
      <c r="F11" s="300">
        <v>15</v>
      </c>
      <c r="G11" s="301">
        <v>-5</v>
      </c>
      <c r="H11" s="299">
        <v>7</v>
      </c>
      <c r="I11" s="300">
        <v>8</v>
      </c>
      <c r="J11" s="301">
        <v>-1</v>
      </c>
      <c r="K11" s="364">
        <v>28</v>
      </c>
      <c r="L11" s="300">
        <v>22</v>
      </c>
      <c r="M11" s="301">
        <v>6</v>
      </c>
      <c r="N11" s="299">
        <v>78</v>
      </c>
      <c r="O11" s="300">
        <v>100</v>
      </c>
      <c r="P11" s="301">
        <v>-22</v>
      </c>
      <c r="Q11" s="299">
        <v>58</v>
      </c>
      <c r="R11" s="300">
        <v>68</v>
      </c>
      <c r="S11" s="301">
        <v>-10</v>
      </c>
      <c r="T11" s="299">
        <v>30</v>
      </c>
      <c r="U11" s="300">
        <v>45</v>
      </c>
      <c r="V11" s="301">
        <v>-15</v>
      </c>
      <c r="W11" s="299">
        <v>19</v>
      </c>
      <c r="X11" s="300">
        <v>30</v>
      </c>
      <c r="Y11" s="301">
        <v>-11</v>
      </c>
    </row>
    <row r="12" spans="1:25" s="3" customFormat="1" ht="11.25" customHeight="1" x14ac:dyDescent="0.15">
      <c r="A12" s="298" t="s">
        <v>17</v>
      </c>
      <c r="B12" s="299">
        <v>29</v>
      </c>
      <c r="C12" s="300">
        <v>19</v>
      </c>
      <c r="D12" s="301">
        <v>10</v>
      </c>
      <c r="E12" s="299">
        <v>9</v>
      </c>
      <c r="F12" s="300">
        <v>10</v>
      </c>
      <c r="G12" s="301">
        <v>-1</v>
      </c>
      <c r="H12" s="299">
        <v>6</v>
      </c>
      <c r="I12" s="300">
        <v>13</v>
      </c>
      <c r="J12" s="301">
        <v>-7</v>
      </c>
      <c r="K12" s="364">
        <v>6</v>
      </c>
      <c r="L12" s="300">
        <v>19</v>
      </c>
      <c r="M12" s="301">
        <v>-13</v>
      </c>
      <c r="N12" s="299">
        <v>33</v>
      </c>
      <c r="O12" s="300">
        <v>66</v>
      </c>
      <c r="P12" s="301">
        <v>-33</v>
      </c>
      <c r="Q12" s="299">
        <v>31</v>
      </c>
      <c r="R12" s="300">
        <v>50</v>
      </c>
      <c r="S12" s="301">
        <v>-19</v>
      </c>
      <c r="T12" s="299">
        <v>30</v>
      </c>
      <c r="U12" s="300">
        <v>36</v>
      </c>
      <c r="V12" s="301">
        <v>-6</v>
      </c>
      <c r="W12" s="299">
        <v>17</v>
      </c>
      <c r="X12" s="300">
        <v>31</v>
      </c>
      <c r="Y12" s="301">
        <v>-14</v>
      </c>
    </row>
    <row r="13" spans="1:25" s="3" customFormat="1" ht="11.25" customHeight="1" x14ac:dyDescent="0.15">
      <c r="A13" s="298" t="s">
        <v>18</v>
      </c>
      <c r="B13" s="299">
        <v>5</v>
      </c>
      <c r="C13" s="300">
        <v>7</v>
      </c>
      <c r="D13" s="301">
        <v>-2</v>
      </c>
      <c r="E13" s="299">
        <v>3</v>
      </c>
      <c r="F13" s="300">
        <v>6</v>
      </c>
      <c r="G13" s="301">
        <v>-3</v>
      </c>
      <c r="H13" s="299">
        <v>0</v>
      </c>
      <c r="I13" s="300">
        <v>6</v>
      </c>
      <c r="J13" s="301">
        <v>-6</v>
      </c>
      <c r="K13" s="364">
        <v>6</v>
      </c>
      <c r="L13" s="300">
        <v>14</v>
      </c>
      <c r="M13" s="301">
        <v>-8</v>
      </c>
      <c r="N13" s="299">
        <v>12</v>
      </c>
      <c r="O13" s="300">
        <v>19</v>
      </c>
      <c r="P13" s="301">
        <v>-7</v>
      </c>
      <c r="Q13" s="299">
        <v>21</v>
      </c>
      <c r="R13" s="300">
        <v>23</v>
      </c>
      <c r="S13" s="301">
        <v>-2</v>
      </c>
      <c r="T13" s="299">
        <v>5</v>
      </c>
      <c r="U13" s="300">
        <v>15</v>
      </c>
      <c r="V13" s="301">
        <v>-10</v>
      </c>
      <c r="W13" s="299">
        <v>4</v>
      </c>
      <c r="X13" s="300">
        <v>6</v>
      </c>
      <c r="Y13" s="301">
        <v>-2</v>
      </c>
    </row>
    <row r="14" spans="1:25" s="3" customFormat="1" ht="11.25" customHeight="1" x14ac:dyDescent="0.15">
      <c r="A14" s="298" t="s">
        <v>19</v>
      </c>
      <c r="B14" s="299">
        <v>7</v>
      </c>
      <c r="C14" s="300">
        <v>6</v>
      </c>
      <c r="D14" s="301">
        <v>1</v>
      </c>
      <c r="E14" s="299">
        <v>3</v>
      </c>
      <c r="F14" s="300">
        <v>5</v>
      </c>
      <c r="G14" s="301">
        <v>-2</v>
      </c>
      <c r="H14" s="299">
        <v>2</v>
      </c>
      <c r="I14" s="300">
        <v>2</v>
      </c>
      <c r="J14" s="301">
        <v>0</v>
      </c>
      <c r="K14" s="364">
        <v>17</v>
      </c>
      <c r="L14" s="300">
        <v>8</v>
      </c>
      <c r="M14" s="301">
        <v>9</v>
      </c>
      <c r="N14" s="299">
        <v>22</v>
      </c>
      <c r="O14" s="300">
        <v>21</v>
      </c>
      <c r="P14" s="301">
        <v>1</v>
      </c>
      <c r="Q14" s="299">
        <v>11</v>
      </c>
      <c r="R14" s="300">
        <v>31</v>
      </c>
      <c r="S14" s="301">
        <v>-20</v>
      </c>
      <c r="T14" s="299">
        <v>16</v>
      </c>
      <c r="U14" s="300">
        <v>19</v>
      </c>
      <c r="V14" s="301">
        <v>-3</v>
      </c>
      <c r="W14" s="299">
        <v>9</v>
      </c>
      <c r="X14" s="300">
        <v>10</v>
      </c>
      <c r="Y14" s="301">
        <v>-1</v>
      </c>
    </row>
    <row r="15" spans="1:25" s="3" customFormat="1" ht="11.25" customHeight="1" x14ac:dyDescent="0.15">
      <c r="A15" s="298" t="s">
        <v>20</v>
      </c>
      <c r="B15" s="299">
        <v>22</v>
      </c>
      <c r="C15" s="300">
        <v>10</v>
      </c>
      <c r="D15" s="301">
        <v>12</v>
      </c>
      <c r="E15" s="299">
        <v>4</v>
      </c>
      <c r="F15" s="300">
        <v>3</v>
      </c>
      <c r="G15" s="301">
        <v>1</v>
      </c>
      <c r="H15" s="299">
        <v>3</v>
      </c>
      <c r="I15" s="300">
        <v>5</v>
      </c>
      <c r="J15" s="301">
        <v>-2</v>
      </c>
      <c r="K15" s="364">
        <v>8</v>
      </c>
      <c r="L15" s="300">
        <v>5</v>
      </c>
      <c r="M15" s="301">
        <v>3</v>
      </c>
      <c r="N15" s="299">
        <v>26</v>
      </c>
      <c r="O15" s="300">
        <v>41</v>
      </c>
      <c r="P15" s="301">
        <v>-15</v>
      </c>
      <c r="Q15" s="299">
        <v>30</v>
      </c>
      <c r="R15" s="300">
        <v>30</v>
      </c>
      <c r="S15" s="301">
        <v>0</v>
      </c>
      <c r="T15" s="299">
        <v>24</v>
      </c>
      <c r="U15" s="300">
        <v>23</v>
      </c>
      <c r="V15" s="301">
        <v>1</v>
      </c>
      <c r="W15" s="299">
        <v>12</v>
      </c>
      <c r="X15" s="300">
        <v>8</v>
      </c>
      <c r="Y15" s="301">
        <v>4</v>
      </c>
    </row>
    <row r="16" spans="1:25" s="3" customFormat="1" ht="11.25" customHeight="1" x14ac:dyDescent="0.15">
      <c r="A16" s="298" t="s">
        <v>21</v>
      </c>
      <c r="B16" s="299">
        <v>15</v>
      </c>
      <c r="C16" s="300">
        <v>25</v>
      </c>
      <c r="D16" s="301">
        <v>-10</v>
      </c>
      <c r="E16" s="299">
        <v>5</v>
      </c>
      <c r="F16" s="300">
        <v>11</v>
      </c>
      <c r="G16" s="301">
        <v>-6</v>
      </c>
      <c r="H16" s="299">
        <v>2</v>
      </c>
      <c r="I16" s="300">
        <v>6</v>
      </c>
      <c r="J16" s="301">
        <v>-4</v>
      </c>
      <c r="K16" s="364">
        <v>11</v>
      </c>
      <c r="L16" s="300">
        <v>15</v>
      </c>
      <c r="M16" s="301">
        <v>-4</v>
      </c>
      <c r="N16" s="299">
        <v>37</v>
      </c>
      <c r="O16" s="300">
        <v>58</v>
      </c>
      <c r="P16" s="301">
        <v>-21</v>
      </c>
      <c r="Q16" s="299">
        <v>33</v>
      </c>
      <c r="R16" s="300">
        <v>62</v>
      </c>
      <c r="S16" s="301">
        <v>-29</v>
      </c>
      <c r="T16" s="299">
        <v>26</v>
      </c>
      <c r="U16" s="300">
        <v>38</v>
      </c>
      <c r="V16" s="301">
        <v>-12</v>
      </c>
      <c r="W16" s="299">
        <v>18</v>
      </c>
      <c r="X16" s="300">
        <v>25</v>
      </c>
      <c r="Y16" s="301">
        <v>-7</v>
      </c>
    </row>
    <row r="17" spans="1:25" s="3" customFormat="1" ht="11.25" customHeight="1" x14ac:dyDescent="0.15">
      <c r="A17" s="298" t="s">
        <v>22</v>
      </c>
      <c r="B17" s="299">
        <v>32</v>
      </c>
      <c r="C17" s="300">
        <v>28</v>
      </c>
      <c r="D17" s="301">
        <v>4</v>
      </c>
      <c r="E17" s="299">
        <v>7</v>
      </c>
      <c r="F17" s="300">
        <v>4</v>
      </c>
      <c r="G17" s="301">
        <v>3</v>
      </c>
      <c r="H17" s="299">
        <v>8</v>
      </c>
      <c r="I17" s="300">
        <v>6</v>
      </c>
      <c r="J17" s="301">
        <v>2</v>
      </c>
      <c r="K17" s="364">
        <v>15</v>
      </c>
      <c r="L17" s="300">
        <v>24</v>
      </c>
      <c r="M17" s="301">
        <v>-9</v>
      </c>
      <c r="N17" s="299">
        <v>69</v>
      </c>
      <c r="O17" s="300">
        <v>77</v>
      </c>
      <c r="P17" s="301">
        <v>-8</v>
      </c>
      <c r="Q17" s="299">
        <v>53</v>
      </c>
      <c r="R17" s="300">
        <v>68</v>
      </c>
      <c r="S17" s="301">
        <v>-15</v>
      </c>
      <c r="T17" s="299">
        <v>44</v>
      </c>
      <c r="U17" s="300">
        <v>52</v>
      </c>
      <c r="V17" s="301">
        <v>-8</v>
      </c>
      <c r="W17" s="299">
        <v>21</v>
      </c>
      <c r="X17" s="300">
        <v>21</v>
      </c>
      <c r="Y17" s="301">
        <v>0</v>
      </c>
    </row>
    <row r="18" spans="1:25" s="3" customFormat="1" ht="11.25" customHeight="1" x14ac:dyDescent="0.15">
      <c r="A18" s="298" t="s">
        <v>23</v>
      </c>
      <c r="B18" s="299">
        <v>22</v>
      </c>
      <c r="C18" s="300">
        <v>25</v>
      </c>
      <c r="D18" s="301">
        <v>-3</v>
      </c>
      <c r="E18" s="299">
        <v>6</v>
      </c>
      <c r="F18" s="300">
        <v>6</v>
      </c>
      <c r="G18" s="301">
        <v>0</v>
      </c>
      <c r="H18" s="299">
        <v>2</v>
      </c>
      <c r="I18" s="300">
        <v>7</v>
      </c>
      <c r="J18" s="301">
        <v>-5</v>
      </c>
      <c r="K18" s="364">
        <v>11</v>
      </c>
      <c r="L18" s="300">
        <v>21</v>
      </c>
      <c r="M18" s="301">
        <v>-10</v>
      </c>
      <c r="N18" s="299">
        <v>53</v>
      </c>
      <c r="O18" s="300">
        <v>79</v>
      </c>
      <c r="P18" s="301">
        <v>-26</v>
      </c>
      <c r="Q18" s="299">
        <v>33</v>
      </c>
      <c r="R18" s="300">
        <v>64</v>
      </c>
      <c r="S18" s="301">
        <v>-31</v>
      </c>
      <c r="T18" s="299">
        <v>29</v>
      </c>
      <c r="U18" s="300">
        <v>35</v>
      </c>
      <c r="V18" s="301">
        <v>-6</v>
      </c>
      <c r="W18" s="299">
        <v>24</v>
      </c>
      <c r="X18" s="300">
        <v>21</v>
      </c>
      <c r="Y18" s="301">
        <v>3</v>
      </c>
    </row>
    <row r="19" spans="1:25" s="3" customFormat="1" ht="11.25" customHeight="1" x14ac:dyDescent="0.15">
      <c r="A19" s="298" t="s">
        <v>24</v>
      </c>
      <c r="B19" s="299">
        <v>54</v>
      </c>
      <c r="C19" s="300">
        <v>34</v>
      </c>
      <c r="D19" s="301">
        <v>20</v>
      </c>
      <c r="E19" s="299">
        <v>19</v>
      </c>
      <c r="F19" s="300">
        <v>12</v>
      </c>
      <c r="G19" s="301">
        <v>7</v>
      </c>
      <c r="H19" s="299">
        <v>11</v>
      </c>
      <c r="I19" s="300">
        <v>10</v>
      </c>
      <c r="J19" s="301">
        <v>1</v>
      </c>
      <c r="K19" s="364">
        <v>20</v>
      </c>
      <c r="L19" s="300">
        <v>20</v>
      </c>
      <c r="M19" s="301">
        <v>0</v>
      </c>
      <c r="N19" s="299">
        <v>94</v>
      </c>
      <c r="O19" s="300">
        <v>93</v>
      </c>
      <c r="P19" s="301">
        <v>1</v>
      </c>
      <c r="Q19" s="299">
        <v>88</v>
      </c>
      <c r="R19" s="300">
        <v>65</v>
      </c>
      <c r="S19" s="301">
        <v>23</v>
      </c>
      <c r="T19" s="299">
        <v>57</v>
      </c>
      <c r="U19" s="300">
        <v>56</v>
      </c>
      <c r="V19" s="301">
        <v>1</v>
      </c>
      <c r="W19" s="299">
        <v>36</v>
      </c>
      <c r="X19" s="300">
        <v>36</v>
      </c>
      <c r="Y19" s="301">
        <v>0</v>
      </c>
    </row>
    <row r="20" spans="1:25" s="3" customFormat="1" ht="11.25" customHeight="1" x14ac:dyDescent="0.15">
      <c r="A20" s="298" t="s">
        <v>25</v>
      </c>
      <c r="B20" s="299">
        <v>19</v>
      </c>
      <c r="C20" s="300">
        <v>14</v>
      </c>
      <c r="D20" s="301">
        <v>5</v>
      </c>
      <c r="E20" s="299">
        <v>2</v>
      </c>
      <c r="F20" s="300">
        <v>6</v>
      </c>
      <c r="G20" s="301">
        <v>-4</v>
      </c>
      <c r="H20" s="299">
        <v>4</v>
      </c>
      <c r="I20" s="300">
        <v>5</v>
      </c>
      <c r="J20" s="301">
        <v>-1</v>
      </c>
      <c r="K20" s="364">
        <v>10</v>
      </c>
      <c r="L20" s="300">
        <v>18</v>
      </c>
      <c r="M20" s="301">
        <v>-8</v>
      </c>
      <c r="N20" s="299">
        <v>24</v>
      </c>
      <c r="O20" s="300">
        <v>65</v>
      </c>
      <c r="P20" s="301">
        <v>-41</v>
      </c>
      <c r="Q20" s="299">
        <v>46</v>
      </c>
      <c r="R20" s="300">
        <v>44</v>
      </c>
      <c r="S20" s="301">
        <v>2</v>
      </c>
      <c r="T20" s="299">
        <v>21</v>
      </c>
      <c r="U20" s="300">
        <v>30</v>
      </c>
      <c r="V20" s="301">
        <v>-9</v>
      </c>
      <c r="W20" s="299">
        <v>15</v>
      </c>
      <c r="X20" s="300">
        <v>16</v>
      </c>
      <c r="Y20" s="301">
        <v>-1</v>
      </c>
    </row>
    <row r="21" spans="1:25" s="3" customFormat="1" ht="11.25" customHeight="1" x14ac:dyDescent="0.15">
      <c r="A21" s="298" t="s">
        <v>26</v>
      </c>
      <c r="B21" s="299">
        <v>2</v>
      </c>
      <c r="C21" s="300">
        <v>0</v>
      </c>
      <c r="D21" s="301">
        <v>2</v>
      </c>
      <c r="E21" s="299">
        <v>0</v>
      </c>
      <c r="F21" s="300">
        <v>0</v>
      </c>
      <c r="G21" s="301">
        <v>0</v>
      </c>
      <c r="H21" s="299">
        <v>0</v>
      </c>
      <c r="I21" s="300">
        <v>0</v>
      </c>
      <c r="J21" s="301">
        <v>0</v>
      </c>
      <c r="K21" s="364">
        <v>0</v>
      </c>
      <c r="L21" s="300">
        <v>1</v>
      </c>
      <c r="M21" s="301">
        <v>-1</v>
      </c>
      <c r="N21" s="299">
        <v>2</v>
      </c>
      <c r="O21" s="300">
        <v>2</v>
      </c>
      <c r="P21" s="301">
        <v>0</v>
      </c>
      <c r="Q21" s="299">
        <v>2</v>
      </c>
      <c r="R21" s="300">
        <v>2</v>
      </c>
      <c r="S21" s="301">
        <v>0</v>
      </c>
      <c r="T21" s="299">
        <v>2</v>
      </c>
      <c r="U21" s="300">
        <v>3</v>
      </c>
      <c r="V21" s="301">
        <v>-1</v>
      </c>
      <c r="W21" s="299">
        <v>0</v>
      </c>
      <c r="X21" s="300">
        <v>1</v>
      </c>
      <c r="Y21" s="301">
        <v>-1</v>
      </c>
    </row>
    <row r="22" spans="1:25" s="3" customFormat="1" ht="11.25" customHeight="1" x14ac:dyDescent="0.15">
      <c r="A22" s="298" t="s">
        <v>27</v>
      </c>
      <c r="B22" s="299">
        <v>31</v>
      </c>
      <c r="C22" s="300">
        <v>28</v>
      </c>
      <c r="D22" s="301">
        <v>3</v>
      </c>
      <c r="E22" s="299">
        <v>10</v>
      </c>
      <c r="F22" s="300">
        <v>6</v>
      </c>
      <c r="G22" s="301">
        <v>4</v>
      </c>
      <c r="H22" s="299">
        <v>6</v>
      </c>
      <c r="I22" s="300">
        <v>8</v>
      </c>
      <c r="J22" s="301">
        <v>-2</v>
      </c>
      <c r="K22" s="364">
        <v>11</v>
      </c>
      <c r="L22" s="300">
        <v>14</v>
      </c>
      <c r="M22" s="301">
        <v>-3</v>
      </c>
      <c r="N22" s="299">
        <v>57</v>
      </c>
      <c r="O22" s="300">
        <v>73</v>
      </c>
      <c r="P22" s="301">
        <v>-16</v>
      </c>
      <c r="Q22" s="299">
        <v>67</v>
      </c>
      <c r="R22" s="300">
        <v>62</v>
      </c>
      <c r="S22" s="301">
        <v>5</v>
      </c>
      <c r="T22" s="299">
        <v>47</v>
      </c>
      <c r="U22" s="300">
        <v>40</v>
      </c>
      <c r="V22" s="301">
        <v>7</v>
      </c>
      <c r="W22" s="299">
        <v>35</v>
      </c>
      <c r="X22" s="300">
        <v>25</v>
      </c>
      <c r="Y22" s="301">
        <v>10</v>
      </c>
    </row>
    <row r="23" spans="1:25" s="3" customFormat="1" ht="11.25" customHeight="1" x14ac:dyDescent="0.15">
      <c r="A23" s="298" t="s">
        <v>28</v>
      </c>
      <c r="B23" s="299">
        <v>6</v>
      </c>
      <c r="C23" s="300">
        <v>6</v>
      </c>
      <c r="D23" s="301">
        <v>0</v>
      </c>
      <c r="E23" s="299">
        <v>3</v>
      </c>
      <c r="F23" s="300">
        <v>3</v>
      </c>
      <c r="G23" s="301">
        <v>0</v>
      </c>
      <c r="H23" s="299">
        <v>3</v>
      </c>
      <c r="I23" s="300">
        <v>0</v>
      </c>
      <c r="J23" s="301">
        <v>3</v>
      </c>
      <c r="K23" s="364">
        <v>1</v>
      </c>
      <c r="L23" s="300">
        <v>8</v>
      </c>
      <c r="M23" s="301">
        <v>-7</v>
      </c>
      <c r="N23" s="299">
        <v>8</v>
      </c>
      <c r="O23" s="300">
        <v>7</v>
      </c>
      <c r="P23" s="301">
        <v>1</v>
      </c>
      <c r="Q23" s="299">
        <v>10</v>
      </c>
      <c r="R23" s="300">
        <v>14</v>
      </c>
      <c r="S23" s="301">
        <v>-4</v>
      </c>
      <c r="T23" s="299">
        <v>5</v>
      </c>
      <c r="U23" s="300">
        <v>9</v>
      </c>
      <c r="V23" s="301">
        <v>-4</v>
      </c>
      <c r="W23" s="299">
        <v>2</v>
      </c>
      <c r="X23" s="300">
        <v>5</v>
      </c>
      <c r="Y23" s="301">
        <v>-3</v>
      </c>
    </row>
    <row r="24" spans="1:25" s="3" customFormat="1" ht="11.25" customHeight="1" thickBot="1" x14ac:dyDescent="0.2">
      <c r="A24" s="302" t="s">
        <v>29</v>
      </c>
      <c r="B24" s="303">
        <v>9</v>
      </c>
      <c r="C24" s="304">
        <v>11</v>
      </c>
      <c r="D24" s="305">
        <v>-2</v>
      </c>
      <c r="E24" s="303">
        <v>7</v>
      </c>
      <c r="F24" s="304">
        <v>5</v>
      </c>
      <c r="G24" s="305">
        <v>2</v>
      </c>
      <c r="H24" s="303">
        <v>0</v>
      </c>
      <c r="I24" s="304">
        <v>2</v>
      </c>
      <c r="J24" s="305">
        <v>-2</v>
      </c>
      <c r="K24" s="365">
        <v>3</v>
      </c>
      <c r="L24" s="304">
        <v>6</v>
      </c>
      <c r="M24" s="305">
        <v>-3</v>
      </c>
      <c r="N24" s="303">
        <v>15</v>
      </c>
      <c r="O24" s="304">
        <v>22</v>
      </c>
      <c r="P24" s="305">
        <v>-7</v>
      </c>
      <c r="Q24" s="303">
        <v>18</v>
      </c>
      <c r="R24" s="304">
        <v>29</v>
      </c>
      <c r="S24" s="305">
        <v>-11</v>
      </c>
      <c r="T24" s="303">
        <v>5</v>
      </c>
      <c r="U24" s="304">
        <v>11</v>
      </c>
      <c r="V24" s="305">
        <v>-6</v>
      </c>
      <c r="W24" s="303">
        <v>10</v>
      </c>
      <c r="X24" s="304">
        <v>8</v>
      </c>
      <c r="Y24" s="305">
        <v>2</v>
      </c>
    </row>
    <row r="25" spans="1:25" ht="11.25" customHeight="1" thickBot="1" x14ac:dyDescent="0.2">
      <c r="A25" s="306"/>
      <c r="B25" s="306"/>
      <c r="C25" s="306"/>
      <c r="D25" s="307"/>
      <c r="E25" s="306"/>
      <c r="F25" s="306"/>
      <c r="G25" s="307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</row>
    <row r="26" spans="1:25" ht="11.25" customHeight="1" x14ac:dyDescent="0.15">
      <c r="A26" s="291"/>
      <c r="B26" s="583" t="s">
        <v>203</v>
      </c>
      <c r="C26" s="584"/>
      <c r="D26" s="585"/>
      <c r="E26" s="583" t="s">
        <v>204</v>
      </c>
      <c r="F26" s="584"/>
      <c r="G26" s="585"/>
      <c r="H26" s="583" t="s">
        <v>205</v>
      </c>
      <c r="I26" s="584"/>
      <c r="J26" s="585"/>
      <c r="K26" s="583" t="s">
        <v>206</v>
      </c>
      <c r="L26" s="584"/>
      <c r="M26" s="585"/>
      <c r="N26" s="583" t="s">
        <v>207</v>
      </c>
      <c r="O26" s="584"/>
      <c r="P26" s="585"/>
      <c r="Q26" s="583" t="s">
        <v>208</v>
      </c>
      <c r="R26" s="584"/>
      <c r="S26" s="585"/>
      <c r="T26" s="571"/>
      <c r="U26" s="572"/>
      <c r="V26" s="573"/>
      <c r="W26" s="577" t="s">
        <v>33</v>
      </c>
      <c r="X26" s="578"/>
      <c r="Y26" s="579"/>
    </row>
    <row r="27" spans="1:25" ht="11.25" customHeight="1" x14ac:dyDescent="0.15">
      <c r="A27" s="354"/>
      <c r="B27" s="586"/>
      <c r="C27" s="587"/>
      <c r="D27" s="588"/>
      <c r="E27" s="586"/>
      <c r="F27" s="587"/>
      <c r="G27" s="588"/>
      <c r="H27" s="586"/>
      <c r="I27" s="587"/>
      <c r="J27" s="588"/>
      <c r="K27" s="586"/>
      <c r="L27" s="587"/>
      <c r="M27" s="588"/>
      <c r="N27" s="586"/>
      <c r="O27" s="587"/>
      <c r="P27" s="588"/>
      <c r="Q27" s="586"/>
      <c r="R27" s="587"/>
      <c r="S27" s="588"/>
      <c r="T27" s="574"/>
      <c r="U27" s="575"/>
      <c r="V27" s="576"/>
      <c r="W27" s="580"/>
      <c r="X27" s="581"/>
      <c r="Y27" s="582"/>
    </row>
    <row r="28" spans="1:25" ht="11.25" customHeight="1" x14ac:dyDescent="0.15">
      <c r="A28" s="292"/>
      <c r="B28" s="293" t="s">
        <v>8</v>
      </c>
      <c r="C28" s="294" t="s">
        <v>9</v>
      </c>
      <c r="D28" s="296" t="s">
        <v>202</v>
      </c>
      <c r="E28" s="293" t="s">
        <v>8</v>
      </c>
      <c r="F28" s="294" t="s">
        <v>9</v>
      </c>
      <c r="G28" s="296" t="s">
        <v>202</v>
      </c>
      <c r="H28" s="293" t="s">
        <v>8</v>
      </c>
      <c r="I28" s="294" t="s">
        <v>9</v>
      </c>
      <c r="J28" s="296" t="s">
        <v>202</v>
      </c>
      <c r="K28" s="293" t="s">
        <v>8</v>
      </c>
      <c r="L28" s="294" t="s">
        <v>9</v>
      </c>
      <c r="M28" s="296" t="s">
        <v>202</v>
      </c>
      <c r="N28" s="293" t="s">
        <v>8</v>
      </c>
      <c r="O28" s="294" t="s">
        <v>9</v>
      </c>
      <c r="P28" s="296" t="s">
        <v>202</v>
      </c>
      <c r="Q28" s="293" t="s">
        <v>8</v>
      </c>
      <c r="R28" s="294" t="s">
        <v>9</v>
      </c>
      <c r="S28" s="296" t="s">
        <v>202</v>
      </c>
      <c r="T28" s="355"/>
      <c r="U28" s="356"/>
      <c r="V28" s="357"/>
      <c r="W28" s="358" t="s">
        <v>8</v>
      </c>
      <c r="X28" s="359" t="s">
        <v>9</v>
      </c>
      <c r="Y28" s="360" t="s">
        <v>202</v>
      </c>
    </row>
    <row r="29" spans="1:25" ht="11.25" customHeight="1" thickBot="1" x14ac:dyDescent="0.2">
      <c r="A29" s="320" t="s">
        <v>11</v>
      </c>
      <c r="B29" s="321">
        <v>342</v>
      </c>
      <c r="C29" s="322">
        <v>342</v>
      </c>
      <c r="D29" s="323">
        <v>0</v>
      </c>
      <c r="E29" s="321">
        <v>290</v>
      </c>
      <c r="F29" s="322">
        <v>290</v>
      </c>
      <c r="G29" s="323">
        <v>0</v>
      </c>
      <c r="H29" s="321">
        <v>278</v>
      </c>
      <c r="I29" s="322">
        <v>278</v>
      </c>
      <c r="J29" s="323">
        <v>0</v>
      </c>
      <c r="K29" s="321">
        <v>185</v>
      </c>
      <c r="L29" s="322">
        <v>185</v>
      </c>
      <c r="M29" s="323">
        <v>0</v>
      </c>
      <c r="N29" s="321">
        <v>155</v>
      </c>
      <c r="O29" s="322">
        <v>155</v>
      </c>
      <c r="P29" s="323">
        <v>0</v>
      </c>
      <c r="Q29" s="321">
        <v>787</v>
      </c>
      <c r="R29" s="322">
        <v>787</v>
      </c>
      <c r="S29" s="323">
        <v>0</v>
      </c>
      <c r="T29" s="361"/>
      <c r="U29" s="362"/>
      <c r="V29" s="363"/>
      <c r="W29" s="146">
        <v>7360</v>
      </c>
      <c r="X29" s="322">
        <v>7360</v>
      </c>
      <c r="Y29" s="348">
        <v>0</v>
      </c>
    </row>
    <row r="30" spans="1:25" ht="11.25" customHeight="1" thickTop="1" x14ac:dyDescent="0.15">
      <c r="A30" s="298" t="s">
        <v>12</v>
      </c>
      <c r="B30" s="299">
        <v>121</v>
      </c>
      <c r="C30" s="300">
        <v>99</v>
      </c>
      <c r="D30" s="301">
        <v>22</v>
      </c>
      <c r="E30" s="299">
        <v>107</v>
      </c>
      <c r="F30" s="300">
        <v>89</v>
      </c>
      <c r="G30" s="301">
        <v>18</v>
      </c>
      <c r="H30" s="299">
        <v>79</v>
      </c>
      <c r="I30" s="300">
        <v>90</v>
      </c>
      <c r="J30" s="301">
        <v>-11</v>
      </c>
      <c r="K30" s="299">
        <v>65</v>
      </c>
      <c r="L30" s="300">
        <v>58</v>
      </c>
      <c r="M30" s="301">
        <v>7</v>
      </c>
      <c r="N30" s="299">
        <v>35</v>
      </c>
      <c r="O30" s="300">
        <v>51</v>
      </c>
      <c r="P30" s="301">
        <v>-16</v>
      </c>
      <c r="Q30" s="299">
        <v>286</v>
      </c>
      <c r="R30" s="300">
        <v>163</v>
      </c>
      <c r="S30" s="301">
        <v>123</v>
      </c>
      <c r="T30" s="299"/>
      <c r="U30" s="300"/>
      <c r="V30" s="301"/>
      <c r="W30" s="311">
        <v>2657</v>
      </c>
      <c r="X30" s="297">
        <v>2095</v>
      </c>
      <c r="Y30" s="312">
        <v>562</v>
      </c>
    </row>
    <row r="31" spans="1:25" ht="11.25" customHeight="1" x14ac:dyDescent="0.15">
      <c r="A31" s="298" t="s">
        <v>13</v>
      </c>
      <c r="B31" s="299">
        <v>43</v>
      </c>
      <c r="C31" s="300">
        <v>42</v>
      </c>
      <c r="D31" s="301">
        <v>1</v>
      </c>
      <c r="E31" s="299">
        <v>37</v>
      </c>
      <c r="F31" s="300">
        <v>36</v>
      </c>
      <c r="G31" s="301">
        <v>1</v>
      </c>
      <c r="H31" s="299">
        <v>52</v>
      </c>
      <c r="I31" s="300">
        <v>42</v>
      </c>
      <c r="J31" s="301">
        <v>10</v>
      </c>
      <c r="K31" s="299">
        <v>30</v>
      </c>
      <c r="L31" s="300">
        <v>26</v>
      </c>
      <c r="M31" s="301">
        <v>4</v>
      </c>
      <c r="N31" s="299">
        <v>30</v>
      </c>
      <c r="O31" s="300">
        <v>21</v>
      </c>
      <c r="P31" s="301">
        <v>9</v>
      </c>
      <c r="Q31" s="299">
        <v>112</v>
      </c>
      <c r="R31" s="300">
        <v>107</v>
      </c>
      <c r="S31" s="301">
        <v>5</v>
      </c>
      <c r="T31" s="299"/>
      <c r="U31" s="300"/>
      <c r="V31" s="301"/>
      <c r="W31" s="311">
        <v>993</v>
      </c>
      <c r="X31" s="297">
        <v>961</v>
      </c>
      <c r="Y31" s="312">
        <v>32</v>
      </c>
    </row>
    <row r="32" spans="1:25" ht="11.25" customHeight="1" x14ac:dyDescent="0.15">
      <c r="A32" s="298" t="s">
        <v>14</v>
      </c>
      <c r="B32" s="299">
        <v>19</v>
      </c>
      <c r="C32" s="300">
        <v>21</v>
      </c>
      <c r="D32" s="301">
        <v>-2</v>
      </c>
      <c r="E32" s="299">
        <v>17</v>
      </c>
      <c r="F32" s="300">
        <v>9</v>
      </c>
      <c r="G32" s="301">
        <v>8</v>
      </c>
      <c r="H32" s="299">
        <v>14</v>
      </c>
      <c r="I32" s="300">
        <v>12</v>
      </c>
      <c r="J32" s="301">
        <v>2</v>
      </c>
      <c r="K32" s="299">
        <v>8</v>
      </c>
      <c r="L32" s="300">
        <v>2</v>
      </c>
      <c r="M32" s="301">
        <v>6</v>
      </c>
      <c r="N32" s="299">
        <v>7</v>
      </c>
      <c r="O32" s="300">
        <v>9</v>
      </c>
      <c r="P32" s="301">
        <v>-2</v>
      </c>
      <c r="Q32" s="299">
        <v>30</v>
      </c>
      <c r="R32" s="300">
        <v>27</v>
      </c>
      <c r="S32" s="301">
        <v>3</v>
      </c>
      <c r="T32" s="299"/>
      <c r="U32" s="300"/>
      <c r="V32" s="301"/>
      <c r="W32" s="311">
        <v>438</v>
      </c>
      <c r="X32" s="297">
        <v>395</v>
      </c>
      <c r="Y32" s="312">
        <v>43</v>
      </c>
    </row>
    <row r="33" spans="1:25" ht="11.25" customHeight="1" x14ac:dyDescent="0.15">
      <c r="A33" s="298" t="s">
        <v>15</v>
      </c>
      <c r="B33" s="299">
        <v>7</v>
      </c>
      <c r="C33" s="300">
        <v>15</v>
      </c>
      <c r="D33" s="301">
        <v>-8</v>
      </c>
      <c r="E33" s="299">
        <v>10</v>
      </c>
      <c r="F33" s="300">
        <v>13</v>
      </c>
      <c r="G33" s="301">
        <v>-3</v>
      </c>
      <c r="H33" s="299">
        <v>5</v>
      </c>
      <c r="I33" s="300">
        <v>8</v>
      </c>
      <c r="J33" s="301">
        <v>-3</v>
      </c>
      <c r="K33" s="299">
        <v>8</v>
      </c>
      <c r="L33" s="300">
        <v>5</v>
      </c>
      <c r="M33" s="301">
        <v>3</v>
      </c>
      <c r="N33" s="299">
        <v>4</v>
      </c>
      <c r="O33" s="300">
        <v>1</v>
      </c>
      <c r="P33" s="301">
        <v>3</v>
      </c>
      <c r="Q33" s="299">
        <v>21</v>
      </c>
      <c r="R33" s="300">
        <v>25</v>
      </c>
      <c r="S33" s="301">
        <v>-4</v>
      </c>
      <c r="T33" s="299"/>
      <c r="U33" s="300"/>
      <c r="V33" s="301"/>
      <c r="W33" s="311">
        <v>228</v>
      </c>
      <c r="X33" s="297">
        <v>248</v>
      </c>
      <c r="Y33" s="312">
        <v>-20</v>
      </c>
    </row>
    <row r="34" spans="1:25" ht="11.25" customHeight="1" x14ac:dyDescent="0.15">
      <c r="A34" s="298" t="s">
        <v>16</v>
      </c>
      <c r="B34" s="299">
        <v>23</v>
      </c>
      <c r="C34" s="300">
        <v>24</v>
      </c>
      <c r="D34" s="301">
        <v>-1</v>
      </c>
      <c r="E34" s="299">
        <v>16</v>
      </c>
      <c r="F34" s="300">
        <v>14</v>
      </c>
      <c r="G34" s="301">
        <v>2</v>
      </c>
      <c r="H34" s="299">
        <v>19</v>
      </c>
      <c r="I34" s="300">
        <v>8</v>
      </c>
      <c r="J34" s="301">
        <v>11</v>
      </c>
      <c r="K34" s="299">
        <v>9</v>
      </c>
      <c r="L34" s="300">
        <v>13</v>
      </c>
      <c r="M34" s="301">
        <v>-4</v>
      </c>
      <c r="N34" s="299">
        <v>10</v>
      </c>
      <c r="O34" s="300">
        <v>8</v>
      </c>
      <c r="P34" s="301">
        <v>2</v>
      </c>
      <c r="Q34" s="299">
        <v>20</v>
      </c>
      <c r="R34" s="300">
        <v>50</v>
      </c>
      <c r="S34" s="301">
        <v>-30</v>
      </c>
      <c r="T34" s="299"/>
      <c r="U34" s="300"/>
      <c r="V34" s="301"/>
      <c r="W34" s="311">
        <v>345</v>
      </c>
      <c r="X34" s="297">
        <v>432</v>
      </c>
      <c r="Y34" s="312">
        <v>-87</v>
      </c>
    </row>
    <row r="35" spans="1:25" ht="11.25" customHeight="1" x14ac:dyDescent="0.15">
      <c r="A35" s="298" t="s">
        <v>17</v>
      </c>
      <c r="B35" s="299">
        <v>11</v>
      </c>
      <c r="C35" s="300">
        <v>19</v>
      </c>
      <c r="D35" s="301">
        <v>-8</v>
      </c>
      <c r="E35" s="299">
        <v>7</v>
      </c>
      <c r="F35" s="300">
        <v>11</v>
      </c>
      <c r="G35" s="301">
        <v>-4</v>
      </c>
      <c r="H35" s="299">
        <v>10</v>
      </c>
      <c r="I35" s="300">
        <v>14</v>
      </c>
      <c r="J35" s="301">
        <v>-4</v>
      </c>
      <c r="K35" s="299">
        <v>6</v>
      </c>
      <c r="L35" s="300">
        <v>9</v>
      </c>
      <c r="M35" s="301">
        <v>-3</v>
      </c>
      <c r="N35" s="299">
        <v>8</v>
      </c>
      <c r="O35" s="300">
        <v>8</v>
      </c>
      <c r="P35" s="301">
        <v>0</v>
      </c>
      <c r="Q35" s="299">
        <v>31</v>
      </c>
      <c r="R35" s="300">
        <v>44</v>
      </c>
      <c r="S35" s="301">
        <v>-13</v>
      </c>
      <c r="T35" s="299"/>
      <c r="U35" s="300"/>
      <c r="V35" s="301"/>
      <c r="W35" s="311">
        <v>234</v>
      </c>
      <c r="X35" s="297">
        <v>349</v>
      </c>
      <c r="Y35" s="312">
        <v>-115</v>
      </c>
    </row>
    <row r="36" spans="1:25" ht="11.25" customHeight="1" x14ac:dyDescent="0.15">
      <c r="A36" s="298" t="s">
        <v>18</v>
      </c>
      <c r="B36" s="299">
        <v>6</v>
      </c>
      <c r="C36" s="300">
        <v>6</v>
      </c>
      <c r="D36" s="301">
        <v>0</v>
      </c>
      <c r="E36" s="299">
        <v>4</v>
      </c>
      <c r="F36" s="300">
        <v>8</v>
      </c>
      <c r="G36" s="301">
        <v>-4</v>
      </c>
      <c r="H36" s="299">
        <v>6</v>
      </c>
      <c r="I36" s="300">
        <v>10</v>
      </c>
      <c r="J36" s="301">
        <v>-4</v>
      </c>
      <c r="K36" s="299">
        <v>1</v>
      </c>
      <c r="L36" s="300">
        <v>6</v>
      </c>
      <c r="M36" s="301">
        <v>-5</v>
      </c>
      <c r="N36" s="299">
        <v>0</v>
      </c>
      <c r="O36" s="300">
        <v>4</v>
      </c>
      <c r="P36" s="301">
        <v>-4</v>
      </c>
      <c r="Q36" s="299">
        <v>6</v>
      </c>
      <c r="R36" s="300">
        <v>28</v>
      </c>
      <c r="S36" s="301">
        <v>-22</v>
      </c>
      <c r="T36" s="299"/>
      <c r="U36" s="300"/>
      <c r="V36" s="301"/>
      <c r="W36" s="311">
        <v>79</v>
      </c>
      <c r="X36" s="297">
        <v>158</v>
      </c>
      <c r="Y36" s="312">
        <v>-79</v>
      </c>
    </row>
    <row r="37" spans="1:25" ht="11.25" customHeight="1" x14ac:dyDescent="0.15">
      <c r="A37" s="298" t="s">
        <v>19</v>
      </c>
      <c r="B37" s="299">
        <v>6</v>
      </c>
      <c r="C37" s="300">
        <v>6</v>
      </c>
      <c r="D37" s="301">
        <v>0</v>
      </c>
      <c r="E37" s="299">
        <v>8</v>
      </c>
      <c r="F37" s="300">
        <v>7</v>
      </c>
      <c r="G37" s="301">
        <v>1</v>
      </c>
      <c r="H37" s="299">
        <v>11</v>
      </c>
      <c r="I37" s="300">
        <v>5</v>
      </c>
      <c r="J37" s="301">
        <v>6</v>
      </c>
      <c r="K37" s="299">
        <v>5</v>
      </c>
      <c r="L37" s="300">
        <v>2</v>
      </c>
      <c r="M37" s="301">
        <v>3</v>
      </c>
      <c r="N37" s="299">
        <v>2</v>
      </c>
      <c r="O37" s="300">
        <v>3</v>
      </c>
      <c r="P37" s="301">
        <v>-1</v>
      </c>
      <c r="Q37" s="299">
        <v>18</v>
      </c>
      <c r="R37" s="300">
        <v>34</v>
      </c>
      <c r="S37" s="301">
        <v>-16</v>
      </c>
      <c r="T37" s="299"/>
      <c r="U37" s="300"/>
      <c r="V37" s="301"/>
      <c r="W37" s="311">
        <v>137</v>
      </c>
      <c r="X37" s="297">
        <v>159</v>
      </c>
      <c r="Y37" s="312">
        <v>-22</v>
      </c>
    </row>
    <row r="38" spans="1:25" ht="11.25" customHeight="1" x14ac:dyDescent="0.15">
      <c r="A38" s="298" t="s">
        <v>20</v>
      </c>
      <c r="B38" s="299">
        <v>10</v>
      </c>
      <c r="C38" s="300">
        <v>6</v>
      </c>
      <c r="D38" s="301">
        <v>4</v>
      </c>
      <c r="E38" s="299">
        <v>5</v>
      </c>
      <c r="F38" s="300">
        <v>6</v>
      </c>
      <c r="G38" s="301">
        <v>-1</v>
      </c>
      <c r="H38" s="299">
        <v>8</v>
      </c>
      <c r="I38" s="300">
        <v>4</v>
      </c>
      <c r="J38" s="301">
        <v>4</v>
      </c>
      <c r="K38" s="299">
        <v>2</v>
      </c>
      <c r="L38" s="300">
        <v>4</v>
      </c>
      <c r="M38" s="301">
        <v>-2</v>
      </c>
      <c r="N38" s="299">
        <v>7</v>
      </c>
      <c r="O38" s="300">
        <v>3</v>
      </c>
      <c r="P38" s="301">
        <v>4</v>
      </c>
      <c r="Q38" s="299">
        <v>15</v>
      </c>
      <c r="R38" s="300">
        <v>17</v>
      </c>
      <c r="S38" s="301">
        <v>-2</v>
      </c>
      <c r="T38" s="299"/>
      <c r="U38" s="300"/>
      <c r="V38" s="301"/>
      <c r="W38" s="311">
        <v>176</v>
      </c>
      <c r="X38" s="297">
        <v>165</v>
      </c>
      <c r="Y38" s="312">
        <v>11</v>
      </c>
    </row>
    <row r="39" spans="1:25" ht="11.25" customHeight="1" x14ac:dyDescent="0.15">
      <c r="A39" s="298" t="s">
        <v>21</v>
      </c>
      <c r="B39" s="299">
        <v>8</v>
      </c>
      <c r="C39" s="300">
        <v>19</v>
      </c>
      <c r="D39" s="301">
        <v>-11</v>
      </c>
      <c r="E39" s="299">
        <v>4</v>
      </c>
      <c r="F39" s="300">
        <v>15</v>
      </c>
      <c r="G39" s="301">
        <v>-11</v>
      </c>
      <c r="H39" s="299">
        <v>9</v>
      </c>
      <c r="I39" s="300">
        <v>13</v>
      </c>
      <c r="J39" s="301">
        <v>-4</v>
      </c>
      <c r="K39" s="299">
        <v>6</v>
      </c>
      <c r="L39" s="300">
        <v>10</v>
      </c>
      <c r="M39" s="301">
        <v>-4</v>
      </c>
      <c r="N39" s="299">
        <v>6</v>
      </c>
      <c r="O39" s="300">
        <v>5</v>
      </c>
      <c r="P39" s="301">
        <v>1</v>
      </c>
      <c r="Q39" s="299">
        <v>23</v>
      </c>
      <c r="R39" s="300">
        <v>46</v>
      </c>
      <c r="S39" s="301">
        <v>-23</v>
      </c>
      <c r="T39" s="299"/>
      <c r="U39" s="300"/>
      <c r="V39" s="301"/>
      <c r="W39" s="311">
        <v>203</v>
      </c>
      <c r="X39" s="297">
        <v>348</v>
      </c>
      <c r="Y39" s="312">
        <v>-145</v>
      </c>
    </row>
    <row r="40" spans="1:25" ht="11.25" customHeight="1" x14ac:dyDescent="0.15">
      <c r="A40" s="298" t="s">
        <v>22</v>
      </c>
      <c r="B40" s="299">
        <v>14</v>
      </c>
      <c r="C40" s="300">
        <v>15</v>
      </c>
      <c r="D40" s="301">
        <v>-1</v>
      </c>
      <c r="E40" s="299">
        <v>12</v>
      </c>
      <c r="F40" s="300">
        <v>12</v>
      </c>
      <c r="G40" s="301">
        <v>0</v>
      </c>
      <c r="H40" s="299">
        <v>10</v>
      </c>
      <c r="I40" s="300">
        <v>13</v>
      </c>
      <c r="J40" s="301">
        <v>-3</v>
      </c>
      <c r="K40" s="299">
        <v>7</v>
      </c>
      <c r="L40" s="300">
        <v>7</v>
      </c>
      <c r="M40" s="301">
        <v>0</v>
      </c>
      <c r="N40" s="299">
        <v>11</v>
      </c>
      <c r="O40" s="300">
        <v>12</v>
      </c>
      <c r="P40" s="301">
        <v>-1</v>
      </c>
      <c r="Q40" s="299">
        <v>37</v>
      </c>
      <c r="R40" s="300">
        <v>31</v>
      </c>
      <c r="S40" s="301">
        <v>6</v>
      </c>
      <c r="T40" s="299"/>
      <c r="U40" s="300"/>
      <c r="V40" s="301"/>
      <c r="W40" s="311">
        <v>340</v>
      </c>
      <c r="X40" s="297">
        <v>370</v>
      </c>
      <c r="Y40" s="312">
        <v>-30</v>
      </c>
    </row>
    <row r="41" spans="1:25" ht="11.25" customHeight="1" x14ac:dyDescent="0.15">
      <c r="A41" s="298" t="s">
        <v>23</v>
      </c>
      <c r="B41" s="299">
        <v>8</v>
      </c>
      <c r="C41" s="300">
        <v>9</v>
      </c>
      <c r="D41" s="301">
        <v>-1</v>
      </c>
      <c r="E41" s="299">
        <v>11</v>
      </c>
      <c r="F41" s="300">
        <v>14</v>
      </c>
      <c r="G41" s="301">
        <v>-3</v>
      </c>
      <c r="H41" s="299">
        <v>12</v>
      </c>
      <c r="I41" s="300">
        <v>15</v>
      </c>
      <c r="J41" s="301">
        <v>-3</v>
      </c>
      <c r="K41" s="299">
        <v>10</v>
      </c>
      <c r="L41" s="300">
        <v>6</v>
      </c>
      <c r="M41" s="301">
        <v>4</v>
      </c>
      <c r="N41" s="299">
        <v>8</v>
      </c>
      <c r="O41" s="300">
        <v>2</v>
      </c>
      <c r="P41" s="301">
        <v>6</v>
      </c>
      <c r="Q41" s="299">
        <v>43</v>
      </c>
      <c r="R41" s="300">
        <v>58</v>
      </c>
      <c r="S41" s="301">
        <v>-15</v>
      </c>
      <c r="T41" s="299"/>
      <c r="U41" s="300"/>
      <c r="V41" s="301"/>
      <c r="W41" s="311">
        <v>272</v>
      </c>
      <c r="X41" s="297">
        <v>362</v>
      </c>
      <c r="Y41" s="312">
        <v>-90</v>
      </c>
    </row>
    <row r="42" spans="1:25" ht="11.25" customHeight="1" x14ac:dyDescent="0.15">
      <c r="A42" s="298" t="s">
        <v>24</v>
      </c>
      <c r="B42" s="299">
        <v>32</v>
      </c>
      <c r="C42" s="300">
        <v>18</v>
      </c>
      <c r="D42" s="301">
        <v>14</v>
      </c>
      <c r="E42" s="299">
        <v>24</v>
      </c>
      <c r="F42" s="300">
        <v>20</v>
      </c>
      <c r="G42" s="301">
        <v>4</v>
      </c>
      <c r="H42" s="299">
        <v>11</v>
      </c>
      <c r="I42" s="300">
        <v>15</v>
      </c>
      <c r="J42" s="301">
        <v>-4</v>
      </c>
      <c r="K42" s="299">
        <v>4</v>
      </c>
      <c r="L42" s="300">
        <v>13</v>
      </c>
      <c r="M42" s="301">
        <v>-9</v>
      </c>
      <c r="N42" s="299">
        <v>9</v>
      </c>
      <c r="O42" s="300">
        <v>12</v>
      </c>
      <c r="P42" s="301">
        <v>-3</v>
      </c>
      <c r="Q42" s="299">
        <v>57</v>
      </c>
      <c r="R42" s="300">
        <v>48</v>
      </c>
      <c r="S42" s="301">
        <v>9</v>
      </c>
      <c r="T42" s="299"/>
      <c r="U42" s="300"/>
      <c r="V42" s="301"/>
      <c r="W42" s="311">
        <v>516</v>
      </c>
      <c r="X42" s="297">
        <v>452</v>
      </c>
      <c r="Y42" s="312">
        <v>64</v>
      </c>
    </row>
    <row r="43" spans="1:25" ht="11.25" customHeight="1" x14ac:dyDescent="0.15">
      <c r="A43" s="298" t="s">
        <v>25</v>
      </c>
      <c r="B43" s="299">
        <v>7</v>
      </c>
      <c r="C43" s="300">
        <v>10</v>
      </c>
      <c r="D43" s="301">
        <v>-3</v>
      </c>
      <c r="E43" s="299">
        <v>5</v>
      </c>
      <c r="F43" s="300">
        <v>10</v>
      </c>
      <c r="G43" s="301">
        <v>-5</v>
      </c>
      <c r="H43" s="299">
        <v>9</v>
      </c>
      <c r="I43" s="300">
        <v>7</v>
      </c>
      <c r="J43" s="301">
        <v>2</v>
      </c>
      <c r="K43" s="299">
        <v>9</v>
      </c>
      <c r="L43" s="300">
        <v>1</v>
      </c>
      <c r="M43" s="301">
        <v>8</v>
      </c>
      <c r="N43" s="299">
        <v>6</v>
      </c>
      <c r="O43" s="300">
        <v>2</v>
      </c>
      <c r="P43" s="301">
        <v>4</v>
      </c>
      <c r="Q43" s="299">
        <v>15</v>
      </c>
      <c r="R43" s="300">
        <v>30</v>
      </c>
      <c r="S43" s="301">
        <v>-15</v>
      </c>
      <c r="T43" s="299"/>
      <c r="U43" s="300"/>
      <c r="V43" s="301"/>
      <c r="W43" s="311">
        <v>192</v>
      </c>
      <c r="X43" s="297">
        <v>258</v>
      </c>
      <c r="Y43" s="312">
        <v>-66</v>
      </c>
    </row>
    <row r="44" spans="1:25" ht="11.25" customHeight="1" x14ac:dyDescent="0.15">
      <c r="A44" s="298" t="s">
        <v>26</v>
      </c>
      <c r="B44" s="299">
        <v>0</v>
      </c>
      <c r="C44" s="300">
        <v>0</v>
      </c>
      <c r="D44" s="301">
        <v>0</v>
      </c>
      <c r="E44" s="299">
        <v>1</v>
      </c>
      <c r="F44" s="300">
        <v>2</v>
      </c>
      <c r="G44" s="301">
        <v>-1</v>
      </c>
      <c r="H44" s="299">
        <v>0</v>
      </c>
      <c r="I44" s="300">
        <v>1</v>
      </c>
      <c r="J44" s="301">
        <v>-1</v>
      </c>
      <c r="K44" s="299">
        <v>0</v>
      </c>
      <c r="L44" s="300">
        <v>0</v>
      </c>
      <c r="M44" s="301">
        <v>0</v>
      </c>
      <c r="N44" s="299">
        <v>0</v>
      </c>
      <c r="O44" s="300">
        <v>0</v>
      </c>
      <c r="P44" s="301">
        <v>0</v>
      </c>
      <c r="Q44" s="299">
        <v>0</v>
      </c>
      <c r="R44" s="300">
        <v>0</v>
      </c>
      <c r="S44" s="301">
        <v>0</v>
      </c>
      <c r="T44" s="299"/>
      <c r="U44" s="300"/>
      <c r="V44" s="301"/>
      <c r="W44" s="311">
        <v>9</v>
      </c>
      <c r="X44" s="297">
        <v>12</v>
      </c>
      <c r="Y44" s="312">
        <v>-3</v>
      </c>
    </row>
    <row r="45" spans="1:25" ht="11.25" customHeight="1" x14ac:dyDescent="0.15">
      <c r="A45" s="298" t="s">
        <v>27</v>
      </c>
      <c r="B45" s="299">
        <v>17</v>
      </c>
      <c r="C45" s="300">
        <v>19</v>
      </c>
      <c r="D45" s="301">
        <v>-2</v>
      </c>
      <c r="E45" s="299">
        <v>15</v>
      </c>
      <c r="F45" s="300">
        <v>14</v>
      </c>
      <c r="G45" s="301">
        <v>1</v>
      </c>
      <c r="H45" s="299">
        <v>13</v>
      </c>
      <c r="I45" s="300">
        <v>14</v>
      </c>
      <c r="J45" s="301">
        <v>-1</v>
      </c>
      <c r="K45" s="299">
        <v>7</v>
      </c>
      <c r="L45" s="300">
        <v>8</v>
      </c>
      <c r="M45" s="301">
        <v>-1</v>
      </c>
      <c r="N45" s="299">
        <v>9</v>
      </c>
      <c r="O45" s="300">
        <v>6</v>
      </c>
      <c r="P45" s="301">
        <v>3</v>
      </c>
      <c r="Q45" s="299">
        <v>32</v>
      </c>
      <c r="R45" s="300">
        <v>23</v>
      </c>
      <c r="S45" s="301">
        <v>9</v>
      </c>
      <c r="T45" s="299"/>
      <c r="U45" s="300"/>
      <c r="V45" s="301"/>
      <c r="W45" s="311">
        <v>357</v>
      </c>
      <c r="X45" s="297">
        <v>340</v>
      </c>
      <c r="Y45" s="312">
        <v>17</v>
      </c>
    </row>
    <row r="46" spans="1:25" ht="11.25" customHeight="1" x14ac:dyDescent="0.15">
      <c r="A46" s="298" t="s">
        <v>28</v>
      </c>
      <c r="B46" s="299">
        <v>4</v>
      </c>
      <c r="C46" s="300">
        <v>8</v>
      </c>
      <c r="D46" s="301">
        <v>-4</v>
      </c>
      <c r="E46" s="299">
        <v>3</v>
      </c>
      <c r="F46" s="300">
        <v>6</v>
      </c>
      <c r="G46" s="301">
        <v>-3</v>
      </c>
      <c r="H46" s="299">
        <v>3</v>
      </c>
      <c r="I46" s="300">
        <v>2</v>
      </c>
      <c r="J46" s="301">
        <v>1</v>
      </c>
      <c r="K46" s="299">
        <v>2</v>
      </c>
      <c r="L46" s="300">
        <v>6</v>
      </c>
      <c r="M46" s="301">
        <v>-4</v>
      </c>
      <c r="N46" s="299">
        <v>1</v>
      </c>
      <c r="O46" s="300">
        <v>5</v>
      </c>
      <c r="P46" s="301">
        <v>-4</v>
      </c>
      <c r="Q46" s="299">
        <v>26</v>
      </c>
      <c r="R46" s="300">
        <v>26</v>
      </c>
      <c r="S46" s="301">
        <v>0</v>
      </c>
      <c r="T46" s="299"/>
      <c r="U46" s="300"/>
      <c r="V46" s="301"/>
      <c r="W46" s="311">
        <v>77</v>
      </c>
      <c r="X46" s="297">
        <v>105</v>
      </c>
      <c r="Y46" s="312">
        <v>-28</v>
      </c>
    </row>
    <row r="47" spans="1:25" ht="11.25" customHeight="1" thickBot="1" x14ac:dyDescent="0.2">
      <c r="A47" s="302" t="s">
        <v>29</v>
      </c>
      <c r="B47" s="303">
        <v>6</v>
      </c>
      <c r="C47" s="304">
        <v>6</v>
      </c>
      <c r="D47" s="305">
        <v>0</v>
      </c>
      <c r="E47" s="303">
        <v>4</v>
      </c>
      <c r="F47" s="304">
        <v>4</v>
      </c>
      <c r="G47" s="305">
        <v>0</v>
      </c>
      <c r="H47" s="303">
        <v>7</v>
      </c>
      <c r="I47" s="304">
        <v>5</v>
      </c>
      <c r="J47" s="305">
        <v>2</v>
      </c>
      <c r="K47" s="303">
        <v>6</v>
      </c>
      <c r="L47" s="304">
        <v>9</v>
      </c>
      <c r="M47" s="305">
        <v>-3</v>
      </c>
      <c r="N47" s="303">
        <v>2</v>
      </c>
      <c r="O47" s="304">
        <v>3</v>
      </c>
      <c r="P47" s="305">
        <v>-1</v>
      </c>
      <c r="Q47" s="303">
        <v>15</v>
      </c>
      <c r="R47" s="304">
        <v>30</v>
      </c>
      <c r="S47" s="305">
        <v>-15</v>
      </c>
      <c r="T47" s="303"/>
      <c r="U47" s="304"/>
      <c r="V47" s="305"/>
      <c r="W47" s="313">
        <v>107</v>
      </c>
      <c r="X47" s="120">
        <v>151</v>
      </c>
      <c r="Y47" s="314">
        <v>-44</v>
      </c>
    </row>
  </sheetData>
  <mergeCells count="18">
    <mergeCell ref="A1:L1"/>
    <mergeCell ref="Q2:Y2"/>
    <mergeCell ref="B3:D4"/>
    <mergeCell ref="E3:G4"/>
    <mergeCell ref="H3:J4"/>
    <mergeCell ref="K3:M4"/>
    <mergeCell ref="N3:P4"/>
    <mergeCell ref="Q3:S4"/>
    <mergeCell ref="T3:V4"/>
    <mergeCell ref="W3:Y4"/>
    <mergeCell ref="T26:V27"/>
    <mergeCell ref="W26:Y27"/>
    <mergeCell ref="B26:D27"/>
    <mergeCell ref="E26:G27"/>
    <mergeCell ref="H26:J27"/>
    <mergeCell ref="K26:M27"/>
    <mergeCell ref="N26:P27"/>
    <mergeCell ref="Q26:S27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5" zoomScaleNormal="100" workbookViewId="0">
      <selection activeCell="D23" sqref="D23"/>
    </sheetView>
  </sheetViews>
  <sheetFormatPr defaultColWidth="9.140625" defaultRowHeight="15" customHeight="1" x14ac:dyDescent="0.15"/>
  <cols>
    <col min="1" max="1" width="9.5703125" style="34" customWidth="1"/>
    <col min="2" max="4" width="7.140625" style="34" customWidth="1"/>
    <col min="5" max="5" width="9.5703125" style="290" customWidth="1"/>
    <col min="6" max="7" width="7.140625" style="34" customWidth="1"/>
    <col min="8" max="8" width="7.140625" style="290" customWidth="1"/>
    <col min="9" max="9" width="9.5703125" style="34" customWidth="1"/>
    <col min="10" max="12" width="7.140625" style="34" customWidth="1"/>
    <col min="13" max="65" width="6.7109375" style="34" customWidth="1"/>
    <col min="66" max="86" width="7.7109375" style="34" customWidth="1"/>
    <col min="87" max="106" width="5.7109375" style="34" customWidth="1"/>
    <col min="107" max="16384" width="9.140625" style="34"/>
  </cols>
  <sheetData>
    <row r="1" spans="1:12" s="82" customFormat="1" ht="15" customHeight="1" x14ac:dyDescent="0.15">
      <c r="A1" s="366" t="s">
        <v>224</v>
      </c>
      <c r="C1" s="366"/>
      <c r="E1" s="367"/>
      <c r="H1" s="367"/>
    </row>
    <row r="2" spans="1:12" s="82" customFormat="1" ht="15" customHeight="1" x14ac:dyDescent="0.15">
      <c r="A2" s="366"/>
      <c r="C2" s="366"/>
      <c r="E2" s="367"/>
      <c r="H2" s="367"/>
    </row>
    <row r="3" spans="1:12" s="82" customFormat="1" ht="15" customHeight="1" x14ac:dyDescent="0.15">
      <c r="A3" s="368" t="s">
        <v>225</v>
      </c>
      <c r="C3" s="368"/>
      <c r="E3" s="367"/>
      <c r="F3" s="590" t="s">
        <v>32</v>
      </c>
      <c r="G3" s="590"/>
      <c r="H3" s="590"/>
      <c r="I3" s="590"/>
      <c r="J3" s="590"/>
      <c r="K3" s="590"/>
      <c r="L3" s="590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5" customHeight="1" x14ac:dyDescent="0.15">
      <c r="A5" s="372" t="s">
        <v>33</v>
      </c>
      <c r="B5" s="373">
        <v>15085</v>
      </c>
      <c r="C5" s="374">
        <v>7323</v>
      </c>
      <c r="D5" s="375">
        <v>7762</v>
      </c>
      <c r="E5" s="376"/>
      <c r="F5" s="377"/>
      <c r="G5" s="378"/>
      <c r="H5" s="379"/>
      <c r="I5" s="376"/>
      <c r="J5" s="377"/>
      <c r="K5" s="378"/>
      <c r="L5" s="379"/>
    </row>
    <row r="6" spans="1:12" s="82" customFormat="1" ht="15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5" customHeight="1" x14ac:dyDescent="0.15">
      <c r="A7" s="381" t="s">
        <v>227</v>
      </c>
      <c r="B7" s="382">
        <v>17</v>
      </c>
      <c r="C7" s="382">
        <v>11</v>
      </c>
      <c r="D7" s="383">
        <v>6</v>
      </c>
      <c r="E7" s="381" t="s">
        <v>228</v>
      </c>
      <c r="F7" s="382">
        <v>47</v>
      </c>
      <c r="G7" s="382">
        <v>28</v>
      </c>
      <c r="H7" s="383">
        <v>19</v>
      </c>
      <c r="I7" s="381" t="s">
        <v>229</v>
      </c>
      <c r="J7" s="382">
        <v>1245</v>
      </c>
      <c r="K7" s="382">
        <v>848</v>
      </c>
      <c r="L7" s="383">
        <v>397</v>
      </c>
    </row>
    <row r="8" spans="1:12" s="82" customFormat="1" ht="15" customHeight="1" x14ac:dyDescent="0.15">
      <c r="A8" s="384">
        <v>0</v>
      </c>
      <c r="B8" s="385">
        <v>12</v>
      </c>
      <c r="C8" s="386">
        <v>7</v>
      </c>
      <c r="D8" s="387">
        <v>5</v>
      </c>
      <c r="E8" s="384">
        <v>35</v>
      </c>
      <c r="F8" s="385">
        <v>11</v>
      </c>
      <c r="G8" s="386">
        <v>5</v>
      </c>
      <c r="H8" s="387">
        <v>6</v>
      </c>
      <c r="I8" s="384">
        <v>70</v>
      </c>
      <c r="J8" s="385">
        <v>177</v>
      </c>
      <c r="K8" s="386">
        <v>112</v>
      </c>
      <c r="L8" s="387">
        <v>65</v>
      </c>
    </row>
    <row r="9" spans="1:12" s="82" customFormat="1" ht="15" customHeight="1" x14ac:dyDescent="0.15">
      <c r="A9" s="388">
        <v>1</v>
      </c>
      <c r="B9" s="389">
        <v>2</v>
      </c>
      <c r="C9" s="390">
        <v>1</v>
      </c>
      <c r="D9" s="391">
        <v>1</v>
      </c>
      <c r="E9" s="388">
        <v>36</v>
      </c>
      <c r="F9" s="389">
        <v>2</v>
      </c>
      <c r="G9" s="390">
        <v>2</v>
      </c>
      <c r="H9" s="391">
        <v>0</v>
      </c>
      <c r="I9" s="388">
        <v>71</v>
      </c>
      <c r="J9" s="389">
        <v>236</v>
      </c>
      <c r="K9" s="390">
        <v>166</v>
      </c>
      <c r="L9" s="391">
        <v>70</v>
      </c>
    </row>
    <row r="10" spans="1:12" s="82" customFormat="1" ht="15" customHeight="1" x14ac:dyDescent="0.15">
      <c r="A10" s="388">
        <v>2</v>
      </c>
      <c r="B10" s="389">
        <v>2</v>
      </c>
      <c r="C10" s="390">
        <v>2</v>
      </c>
      <c r="D10" s="391">
        <v>0</v>
      </c>
      <c r="E10" s="388">
        <v>37</v>
      </c>
      <c r="F10" s="389">
        <v>11</v>
      </c>
      <c r="G10" s="390">
        <v>7</v>
      </c>
      <c r="H10" s="391">
        <v>4</v>
      </c>
      <c r="I10" s="388">
        <v>72</v>
      </c>
      <c r="J10" s="389">
        <v>298</v>
      </c>
      <c r="K10" s="390">
        <v>204</v>
      </c>
      <c r="L10" s="391">
        <v>94</v>
      </c>
    </row>
    <row r="11" spans="1:12" s="82" customFormat="1" ht="15" customHeight="1" x14ac:dyDescent="0.15">
      <c r="A11" s="388">
        <v>3</v>
      </c>
      <c r="B11" s="389">
        <v>1</v>
      </c>
      <c r="C11" s="390">
        <v>1</v>
      </c>
      <c r="D11" s="391">
        <v>0</v>
      </c>
      <c r="E11" s="388">
        <v>38</v>
      </c>
      <c r="F11" s="389">
        <v>12</v>
      </c>
      <c r="G11" s="390">
        <v>7</v>
      </c>
      <c r="H11" s="391">
        <v>5</v>
      </c>
      <c r="I11" s="388">
        <v>73</v>
      </c>
      <c r="J11" s="389">
        <v>265</v>
      </c>
      <c r="K11" s="390">
        <v>183</v>
      </c>
      <c r="L11" s="391">
        <v>82</v>
      </c>
    </row>
    <row r="12" spans="1:12" s="82" customFormat="1" ht="15" customHeight="1" x14ac:dyDescent="0.15">
      <c r="A12" s="392">
        <v>4</v>
      </c>
      <c r="B12" s="393">
        <v>0</v>
      </c>
      <c r="C12" s="394">
        <v>0</v>
      </c>
      <c r="D12" s="395">
        <v>0</v>
      </c>
      <c r="E12" s="392">
        <v>39</v>
      </c>
      <c r="F12" s="393">
        <v>11</v>
      </c>
      <c r="G12" s="394">
        <v>7</v>
      </c>
      <c r="H12" s="395">
        <v>4</v>
      </c>
      <c r="I12" s="392">
        <v>74</v>
      </c>
      <c r="J12" s="393">
        <v>269</v>
      </c>
      <c r="K12" s="394">
        <v>183</v>
      </c>
      <c r="L12" s="395">
        <v>86</v>
      </c>
    </row>
    <row r="13" spans="1:12" s="82" customFormat="1" ht="15" customHeight="1" x14ac:dyDescent="0.15">
      <c r="A13" s="381" t="s">
        <v>230</v>
      </c>
      <c r="B13" s="382">
        <v>3</v>
      </c>
      <c r="C13" s="382">
        <v>1</v>
      </c>
      <c r="D13" s="383">
        <v>2</v>
      </c>
      <c r="E13" s="381" t="s">
        <v>231</v>
      </c>
      <c r="F13" s="382">
        <v>68</v>
      </c>
      <c r="G13" s="382">
        <v>44</v>
      </c>
      <c r="H13" s="383">
        <v>24</v>
      </c>
      <c r="I13" s="381" t="s">
        <v>232</v>
      </c>
      <c r="J13" s="382">
        <v>1420</v>
      </c>
      <c r="K13" s="382">
        <v>892</v>
      </c>
      <c r="L13" s="383">
        <v>528</v>
      </c>
    </row>
    <row r="14" spans="1:12" s="82" customFormat="1" ht="15" customHeight="1" x14ac:dyDescent="0.15">
      <c r="A14" s="384">
        <v>5</v>
      </c>
      <c r="B14" s="385">
        <v>1</v>
      </c>
      <c r="C14" s="386">
        <v>1</v>
      </c>
      <c r="D14" s="387">
        <v>0</v>
      </c>
      <c r="E14" s="384">
        <v>40</v>
      </c>
      <c r="F14" s="385">
        <v>10</v>
      </c>
      <c r="G14" s="386">
        <v>9</v>
      </c>
      <c r="H14" s="387">
        <v>1</v>
      </c>
      <c r="I14" s="384">
        <v>75</v>
      </c>
      <c r="J14" s="385">
        <v>187</v>
      </c>
      <c r="K14" s="386">
        <v>117</v>
      </c>
      <c r="L14" s="387">
        <v>70</v>
      </c>
    </row>
    <row r="15" spans="1:12" s="82" customFormat="1" ht="15" customHeight="1" x14ac:dyDescent="0.15">
      <c r="A15" s="388">
        <v>6</v>
      </c>
      <c r="B15" s="389">
        <v>0</v>
      </c>
      <c r="C15" s="390">
        <v>0</v>
      </c>
      <c r="D15" s="391">
        <v>0</v>
      </c>
      <c r="E15" s="388">
        <v>41</v>
      </c>
      <c r="F15" s="389">
        <v>14</v>
      </c>
      <c r="G15" s="390">
        <v>9</v>
      </c>
      <c r="H15" s="391">
        <v>5</v>
      </c>
      <c r="I15" s="388">
        <v>76</v>
      </c>
      <c r="J15" s="389">
        <v>249</v>
      </c>
      <c r="K15" s="390">
        <v>158</v>
      </c>
      <c r="L15" s="391">
        <v>91</v>
      </c>
    </row>
    <row r="16" spans="1:12" s="82" customFormat="1" ht="15" customHeight="1" x14ac:dyDescent="0.15">
      <c r="A16" s="388">
        <v>7</v>
      </c>
      <c r="B16" s="389">
        <v>1</v>
      </c>
      <c r="C16" s="390">
        <v>0</v>
      </c>
      <c r="D16" s="391">
        <v>1</v>
      </c>
      <c r="E16" s="388">
        <v>42</v>
      </c>
      <c r="F16" s="389">
        <v>9</v>
      </c>
      <c r="G16" s="390">
        <v>6</v>
      </c>
      <c r="H16" s="391">
        <v>3</v>
      </c>
      <c r="I16" s="388">
        <v>77</v>
      </c>
      <c r="J16" s="389">
        <v>294</v>
      </c>
      <c r="K16" s="390">
        <v>192</v>
      </c>
      <c r="L16" s="391">
        <v>102</v>
      </c>
    </row>
    <row r="17" spans="1:12" s="82" customFormat="1" ht="15" customHeight="1" x14ac:dyDescent="0.15">
      <c r="A17" s="388">
        <v>8</v>
      </c>
      <c r="B17" s="389">
        <v>0</v>
      </c>
      <c r="C17" s="390">
        <v>0</v>
      </c>
      <c r="D17" s="391">
        <v>0</v>
      </c>
      <c r="E17" s="388">
        <v>43</v>
      </c>
      <c r="F17" s="389">
        <v>13</v>
      </c>
      <c r="G17" s="390">
        <v>8</v>
      </c>
      <c r="H17" s="391">
        <v>5</v>
      </c>
      <c r="I17" s="388">
        <v>78</v>
      </c>
      <c r="J17" s="389">
        <v>328</v>
      </c>
      <c r="K17" s="390">
        <v>205</v>
      </c>
      <c r="L17" s="391">
        <v>123</v>
      </c>
    </row>
    <row r="18" spans="1:12" s="82" customFormat="1" ht="15" customHeight="1" x14ac:dyDescent="0.15">
      <c r="A18" s="392">
        <v>9</v>
      </c>
      <c r="B18" s="393">
        <v>1</v>
      </c>
      <c r="C18" s="394">
        <v>0</v>
      </c>
      <c r="D18" s="395">
        <v>1</v>
      </c>
      <c r="E18" s="392">
        <v>44</v>
      </c>
      <c r="F18" s="393">
        <v>22</v>
      </c>
      <c r="G18" s="394">
        <v>12</v>
      </c>
      <c r="H18" s="395">
        <v>10</v>
      </c>
      <c r="I18" s="392">
        <v>79</v>
      </c>
      <c r="J18" s="393">
        <v>362</v>
      </c>
      <c r="K18" s="394">
        <v>220</v>
      </c>
      <c r="L18" s="395">
        <v>142</v>
      </c>
    </row>
    <row r="19" spans="1:12" s="82" customFormat="1" ht="15" customHeight="1" x14ac:dyDescent="0.15">
      <c r="A19" s="381" t="s">
        <v>233</v>
      </c>
      <c r="B19" s="382">
        <v>5</v>
      </c>
      <c r="C19" s="382">
        <v>2</v>
      </c>
      <c r="D19" s="383">
        <v>3</v>
      </c>
      <c r="E19" s="381" t="s">
        <v>234</v>
      </c>
      <c r="F19" s="382">
        <v>108</v>
      </c>
      <c r="G19" s="382">
        <v>65</v>
      </c>
      <c r="H19" s="383">
        <v>43</v>
      </c>
      <c r="I19" s="381" t="s">
        <v>235</v>
      </c>
      <c r="J19" s="382">
        <v>2125</v>
      </c>
      <c r="K19" s="382">
        <v>1252</v>
      </c>
      <c r="L19" s="383">
        <v>873</v>
      </c>
    </row>
    <row r="20" spans="1:12" s="82" customFormat="1" ht="15" customHeight="1" x14ac:dyDescent="0.15">
      <c r="A20" s="384">
        <v>10</v>
      </c>
      <c r="B20" s="385">
        <v>1</v>
      </c>
      <c r="C20" s="386">
        <v>0</v>
      </c>
      <c r="D20" s="387">
        <v>1</v>
      </c>
      <c r="E20" s="384">
        <v>45</v>
      </c>
      <c r="F20" s="385">
        <v>20</v>
      </c>
      <c r="G20" s="386">
        <v>15</v>
      </c>
      <c r="H20" s="387">
        <v>5</v>
      </c>
      <c r="I20" s="384">
        <v>80</v>
      </c>
      <c r="J20" s="385">
        <v>374</v>
      </c>
      <c r="K20" s="386">
        <v>230</v>
      </c>
      <c r="L20" s="387">
        <v>144</v>
      </c>
    </row>
    <row r="21" spans="1:12" s="82" customFormat="1" ht="15" customHeight="1" x14ac:dyDescent="0.15">
      <c r="A21" s="388">
        <v>11</v>
      </c>
      <c r="B21" s="389">
        <v>0</v>
      </c>
      <c r="C21" s="390">
        <v>0</v>
      </c>
      <c r="D21" s="391">
        <v>0</v>
      </c>
      <c r="E21" s="388">
        <v>46</v>
      </c>
      <c r="F21" s="389">
        <v>14</v>
      </c>
      <c r="G21" s="390">
        <v>9</v>
      </c>
      <c r="H21" s="391">
        <v>5</v>
      </c>
      <c r="I21" s="388">
        <v>81</v>
      </c>
      <c r="J21" s="389">
        <v>368</v>
      </c>
      <c r="K21" s="390">
        <v>225</v>
      </c>
      <c r="L21" s="391">
        <v>143</v>
      </c>
    </row>
    <row r="22" spans="1:12" s="82" customFormat="1" ht="15" customHeight="1" x14ac:dyDescent="0.15">
      <c r="A22" s="388">
        <v>12</v>
      </c>
      <c r="B22" s="389">
        <v>0</v>
      </c>
      <c r="C22" s="390">
        <v>0</v>
      </c>
      <c r="D22" s="391">
        <v>0</v>
      </c>
      <c r="E22" s="388">
        <v>47</v>
      </c>
      <c r="F22" s="389">
        <v>19</v>
      </c>
      <c r="G22" s="390">
        <v>9</v>
      </c>
      <c r="H22" s="391">
        <v>10</v>
      </c>
      <c r="I22" s="388">
        <v>82</v>
      </c>
      <c r="J22" s="389">
        <v>377</v>
      </c>
      <c r="K22" s="390">
        <v>213</v>
      </c>
      <c r="L22" s="391">
        <v>164</v>
      </c>
    </row>
    <row r="23" spans="1:12" s="82" customFormat="1" ht="15" customHeight="1" x14ac:dyDescent="0.15">
      <c r="A23" s="388">
        <v>13</v>
      </c>
      <c r="B23" s="389">
        <v>2</v>
      </c>
      <c r="C23" s="390">
        <v>0</v>
      </c>
      <c r="D23" s="391">
        <v>2</v>
      </c>
      <c r="E23" s="388">
        <v>48</v>
      </c>
      <c r="F23" s="389">
        <v>27</v>
      </c>
      <c r="G23" s="390">
        <v>16</v>
      </c>
      <c r="H23" s="391">
        <v>11</v>
      </c>
      <c r="I23" s="388">
        <v>83</v>
      </c>
      <c r="J23" s="389">
        <v>466</v>
      </c>
      <c r="K23" s="390">
        <v>263</v>
      </c>
      <c r="L23" s="391">
        <v>203</v>
      </c>
    </row>
    <row r="24" spans="1:12" s="82" customFormat="1" ht="15" customHeight="1" x14ac:dyDescent="0.15">
      <c r="A24" s="392">
        <v>14</v>
      </c>
      <c r="B24" s="393">
        <v>2</v>
      </c>
      <c r="C24" s="394">
        <v>2</v>
      </c>
      <c r="D24" s="395">
        <v>0</v>
      </c>
      <c r="E24" s="392">
        <v>49</v>
      </c>
      <c r="F24" s="393">
        <v>28</v>
      </c>
      <c r="G24" s="394">
        <v>16</v>
      </c>
      <c r="H24" s="395">
        <v>12</v>
      </c>
      <c r="I24" s="392">
        <v>84</v>
      </c>
      <c r="J24" s="393">
        <v>540</v>
      </c>
      <c r="K24" s="394">
        <v>321</v>
      </c>
      <c r="L24" s="395">
        <v>219</v>
      </c>
    </row>
    <row r="25" spans="1:12" s="82" customFormat="1" ht="15" customHeight="1" x14ac:dyDescent="0.15">
      <c r="A25" s="381" t="s">
        <v>236</v>
      </c>
      <c r="B25" s="382">
        <v>12</v>
      </c>
      <c r="C25" s="382">
        <v>6</v>
      </c>
      <c r="D25" s="383">
        <v>6</v>
      </c>
      <c r="E25" s="381" t="s">
        <v>237</v>
      </c>
      <c r="F25" s="382">
        <v>140</v>
      </c>
      <c r="G25" s="382">
        <v>89</v>
      </c>
      <c r="H25" s="383">
        <v>51</v>
      </c>
      <c r="I25" s="381" t="s">
        <v>238</v>
      </c>
      <c r="J25" s="382">
        <v>3178</v>
      </c>
      <c r="K25" s="382">
        <v>1553</v>
      </c>
      <c r="L25" s="383">
        <v>1625</v>
      </c>
    </row>
    <row r="26" spans="1:12" s="82" customFormat="1" ht="15" customHeight="1" x14ac:dyDescent="0.15">
      <c r="A26" s="384">
        <v>15</v>
      </c>
      <c r="B26" s="385">
        <v>0</v>
      </c>
      <c r="C26" s="386">
        <v>0</v>
      </c>
      <c r="D26" s="387">
        <v>0</v>
      </c>
      <c r="E26" s="384">
        <v>50</v>
      </c>
      <c r="F26" s="385">
        <v>34</v>
      </c>
      <c r="G26" s="386">
        <v>23</v>
      </c>
      <c r="H26" s="387">
        <v>11</v>
      </c>
      <c r="I26" s="384">
        <v>85</v>
      </c>
      <c r="J26" s="385">
        <v>585</v>
      </c>
      <c r="K26" s="386">
        <v>316</v>
      </c>
      <c r="L26" s="387">
        <v>269</v>
      </c>
    </row>
    <row r="27" spans="1:12" s="82" customFormat="1" ht="15" customHeight="1" x14ac:dyDescent="0.15">
      <c r="A27" s="388">
        <v>16</v>
      </c>
      <c r="B27" s="389">
        <v>0</v>
      </c>
      <c r="C27" s="390">
        <v>0</v>
      </c>
      <c r="D27" s="391">
        <v>0</v>
      </c>
      <c r="E27" s="388">
        <v>51</v>
      </c>
      <c r="F27" s="389">
        <v>29</v>
      </c>
      <c r="G27" s="390">
        <v>14</v>
      </c>
      <c r="H27" s="391">
        <v>15</v>
      </c>
      <c r="I27" s="388">
        <v>86</v>
      </c>
      <c r="J27" s="389">
        <v>603</v>
      </c>
      <c r="K27" s="390">
        <v>314</v>
      </c>
      <c r="L27" s="391">
        <v>289</v>
      </c>
    </row>
    <row r="28" spans="1:12" s="82" customFormat="1" ht="15" customHeight="1" x14ac:dyDescent="0.15">
      <c r="A28" s="388">
        <v>17</v>
      </c>
      <c r="B28" s="389">
        <v>2</v>
      </c>
      <c r="C28" s="390">
        <v>1</v>
      </c>
      <c r="D28" s="391">
        <v>1</v>
      </c>
      <c r="E28" s="388">
        <v>52</v>
      </c>
      <c r="F28" s="389">
        <v>22</v>
      </c>
      <c r="G28" s="390">
        <v>15</v>
      </c>
      <c r="H28" s="391">
        <v>7</v>
      </c>
      <c r="I28" s="388">
        <v>87</v>
      </c>
      <c r="J28" s="389">
        <v>636</v>
      </c>
      <c r="K28" s="390">
        <v>311</v>
      </c>
      <c r="L28" s="391">
        <v>325</v>
      </c>
    </row>
    <row r="29" spans="1:12" s="82" customFormat="1" ht="15" customHeight="1" x14ac:dyDescent="0.15">
      <c r="A29" s="388">
        <v>18</v>
      </c>
      <c r="B29" s="389">
        <v>4</v>
      </c>
      <c r="C29" s="390">
        <v>1</v>
      </c>
      <c r="D29" s="391">
        <v>3</v>
      </c>
      <c r="E29" s="388">
        <v>53</v>
      </c>
      <c r="F29" s="389">
        <v>26</v>
      </c>
      <c r="G29" s="390">
        <v>18</v>
      </c>
      <c r="H29" s="391">
        <v>8</v>
      </c>
      <c r="I29" s="388">
        <v>88</v>
      </c>
      <c r="J29" s="389">
        <v>701</v>
      </c>
      <c r="K29" s="390">
        <v>334</v>
      </c>
      <c r="L29" s="391">
        <v>367</v>
      </c>
    </row>
    <row r="30" spans="1:12" s="82" customFormat="1" ht="15" customHeight="1" x14ac:dyDescent="0.15">
      <c r="A30" s="392">
        <v>19</v>
      </c>
      <c r="B30" s="393">
        <v>6</v>
      </c>
      <c r="C30" s="394">
        <v>4</v>
      </c>
      <c r="D30" s="395">
        <v>2</v>
      </c>
      <c r="E30" s="392">
        <v>54</v>
      </c>
      <c r="F30" s="393">
        <v>29</v>
      </c>
      <c r="G30" s="394">
        <v>19</v>
      </c>
      <c r="H30" s="395">
        <v>10</v>
      </c>
      <c r="I30" s="392">
        <v>89</v>
      </c>
      <c r="J30" s="393">
        <v>653</v>
      </c>
      <c r="K30" s="394">
        <v>278</v>
      </c>
      <c r="L30" s="395">
        <v>375</v>
      </c>
    </row>
    <row r="31" spans="1:12" s="82" customFormat="1" ht="15" customHeight="1" x14ac:dyDescent="0.15">
      <c r="A31" s="381" t="s">
        <v>239</v>
      </c>
      <c r="B31" s="382">
        <v>23</v>
      </c>
      <c r="C31" s="382">
        <v>13</v>
      </c>
      <c r="D31" s="383">
        <v>10</v>
      </c>
      <c r="E31" s="381" t="s">
        <v>240</v>
      </c>
      <c r="F31" s="382">
        <v>224</v>
      </c>
      <c r="G31" s="382">
        <v>144</v>
      </c>
      <c r="H31" s="383">
        <v>80</v>
      </c>
      <c r="I31" s="381" t="s">
        <v>241</v>
      </c>
      <c r="J31" s="382">
        <v>3185</v>
      </c>
      <c r="K31" s="382">
        <v>1121</v>
      </c>
      <c r="L31" s="383">
        <v>2064</v>
      </c>
    </row>
    <row r="32" spans="1:12" s="82" customFormat="1" ht="15" customHeight="1" x14ac:dyDescent="0.15">
      <c r="A32" s="384">
        <v>20</v>
      </c>
      <c r="B32" s="385">
        <v>6</v>
      </c>
      <c r="C32" s="386">
        <v>5</v>
      </c>
      <c r="D32" s="387">
        <v>1</v>
      </c>
      <c r="E32" s="384">
        <v>55</v>
      </c>
      <c r="F32" s="385">
        <v>37</v>
      </c>
      <c r="G32" s="386">
        <v>24</v>
      </c>
      <c r="H32" s="387">
        <v>13</v>
      </c>
      <c r="I32" s="384">
        <v>90</v>
      </c>
      <c r="J32" s="385">
        <v>709</v>
      </c>
      <c r="K32" s="386">
        <v>304</v>
      </c>
      <c r="L32" s="387">
        <v>405</v>
      </c>
    </row>
    <row r="33" spans="1:12" s="82" customFormat="1" ht="15" customHeight="1" x14ac:dyDescent="0.15">
      <c r="A33" s="388">
        <v>21</v>
      </c>
      <c r="B33" s="389">
        <v>7</v>
      </c>
      <c r="C33" s="390">
        <v>3</v>
      </c>
      <c r="D33" s="391">
        <v>4</v>
      </c>
      <c r="E33" s="388">
        <v>56</v>
      </c>
      <c r="F33" s="389">
        <v>58</v>
      </c>
      <c r="G33" s="390">
        <v>39</v>
      </c>
      <c r="H33" s="391">
        <v>19</v>
      </c>
      <c r="I33" s="388">
        <v>91</v>
      </c>
      <c r="J33" s="389">
        <v>660</v>
      </c>
      <c r="K33" s="390">
        <v>253</v>
      </c>
      <c r="L33" s="391">
        <v>407</v>
      </c>
    </row>
    <row r="34" spans="1:12" s="82" customFormat="1" ht="15" customHeight="1" x14ac:dyDescent="0.15">
      <c r="A34" s="388">
        <v>22</v>
      </c>
      <c r="B34" s="389">
        <v>4</v>
      </c>
      <c r="C34" s="390">
        <v>2</v>
      </c>
      <c r="D34" s="391">
        <v>2</v>
      </c>
      <c r="E34" s="388">
        <v>57</v>
      </c>
      <c r="F34" s="389">
        <v>46</v>
      </c>
      <c r="G34" s="390">
        <v>32</v>
      </c>
      <c r="H34" s="391">
        <v>14</v>
      </c>
      <c r="I34" s="388">
        <v>92</v>
      </c>
      <c r="J34" s="389">
        <v>647</v>
      </c>
      <c r="K34" s="390">
        <v>215</v>
      </c>
      <c r="L34" s="391">
        <v>432</v>
      </c>
    </row>
    <row r="35" spans="1:12" s="82" customFormat="1" ht="15" customHeight="1" x14ac:dyDescent="0.15">
      <c r="A35" s="388">
        <v>23</v>
      </c>
      <c r="B35" s="389">
        <v>2</v>
      </c>
      <c r="C35" s="390">
        <v>1</v>
      </c>
      <c r="D35" s="391">
        <v>1</v>
      </c>
      <c r="E35" s="388">
        <v>58</v>
      </c>
      <c r="F35" s="389">
        <v>39</v>
      </c>
      <c r="G35" s="390">
        <v>25</v>
      </c>
      <c r="H35" s="391">
        <v>14</v>
      </c>
      <c r="I35" s="388">
        <v>93</v>
      </c>
      <c r="J35" s="389">
        <v>617</v>
      </c>
      <c r="K35" s="390">
        <v>204</v>
      </c>
      <c r="L35" s="391">
        <v>413</v>
      </c>
    </row>
    <row r="36" spans="1:12" s="82" customFormat="1" ht="15" customHeight="1" x14ac:dyDescent="0.15">
      <c r="A36" s="392">
        <v>24</v>
      </c>
      <c r="B36" s="393">
        <v>4</v>
      </c>
      <c r="C36" s="394">
        <v>2</v>
      </c>
      <c r="D36" s="395">
        <v>2</v>
      </c>
      <c r="E36" s="392">
        <v>59</v>
      </c>
      <c r="F36" s="393">
        <v>44</v>
      </c>
      <c r="G36" s="394">
        <v>24</v>
      </c>
      <c r="H36" s="395">
        <v>20</v>
      </c>
      <c r="I36" s="392">
        <v>94</v>
      </c>
      <c r="J36" s="393">
        <v>552</v>
      </c>
      <c r="K36" s="394">
        <v>145</v>
      </c>
      <c r="L36" s="395">
        <v>407</v>
      </c>
    </row>
    <row r="37" spans="1:12" s="82" customFormat="1" ht="15" customHeight="1" x14ac:dyDescent="0.15">
      <c r="A37" s="381" t="s">
        <v>242</v>
      </c>
      <c r="B37" s="382">
        <v>20</v>
      </c>
      <c r="C37" s="382">
        <v>15</v>
      </c>
      <c r="D37" s="383">
        <v>5</v>
      </c>
      <c r="E37" s="381" t="s">
        <v>243</v>
      </c>
      <c r="F37" s="382">
        <v>345</v>
      </c>
      <c r="G37" s="382">
        <v>239</v>
      </c>
      <c r="H37" s="383">
        <v>106</v>
      </c>
      <c r="I37" s="381" t="s">
        <v>244</v>
      </c>
      <c r="J37" s="382">
        <v>1775</v>
      </c>
      <c r="K37" s="382">
        <v>427</v>
      </c>
      <c r="L37" s="383">
        <v>1348</v>
      </c>
    </row>
    <row r="38" spans="1:12" s="82" customFormat="1" ht="15" customHeight="1" x14ac:dyDescent="0.15">
      <c r="A38" s="384">
        <v>25</v>
      </c>
      <c r="B38" s="385">
        <v>3</v>
      </c>
      <c r="C38" s="386">
        <v>2</v>
      </c>
      <c r="D38" s="387">
        <v>1</v>
      </c>
      <c r="E38" s="384">
        <v>60</v>
      </c>
      <c r="F38" s="385">
        <v>57</v>
      </c>
      <c r="G38" s="386">
        <v>37</v>
      </c>
      <c r="H38" s="387">
        <v>20</v>
      </c>
      <c r="I38" s="384">
        <v>95</v>
      </c>
      <c r="J38" s="385">
        <v>537</v>
      </c>
      <c r="K38" s="386">
        <v>154</v>
      </c>
      <c r="L38" s="387">
        <v>383</v>
      </c>
    </row>
    <row r="39" spans="1:12" s="82" customFormat="1" ht="15" customHeight="1" x14ac:dyDescent="0.15">
      <c r="A39" s="388">
        <v>26</v>
      </c>
      <c r="B39" s="389">
        <v>7</v>
      </c>
      <c r="C39" s="390">
        <v>5</v>
      </c>
      <c r="D39" s="391">
        <v>2</v>
      </c>
      <c r="E39" s="388">
        <v>61</v>
      </c>
      <c r="F39" s="389">
        <v>51</v>
      </c>
      <c r="G39" s="390">
        <v>38</v>
      </c>
      <c r="H39" s="391">
        <v>13</v>
      </c>
      <c r="I39" s="388">
        <v>96</v>
      </c>
      <c r="J39" s="389">
        <v>414</v>
      </c>
      <c r="K39" s="390">
        <v>107</v>
      </c>
      <c r="L39" s="391">
        <v>307</v>
      </c>
    </row>
    <row r="40" spans="1:12" s="82" customFormat="1" ht="15" customHeight="1" x14ac:dyDescent="0.15">
      <c r="A40" s="388">
        <v>27</v>
      </c>
      <c r="B40" s="389">
        <v>3</v>
      </c>
      <c r="C40" s="390">
        <v>1</v>
      </c>
      <c r="D40" s="391">
        <v>2</v>
      </c>
      <c r="E40" s="388">
        <v>62</v>
      </c>
      <c r="F40" s="389">
        <v>77</v>
      </c>
      <c r="G40" s="390">
        <v>52</v>
      </c>
      <c r="H40" s="391">
        <v>25</v>
      </c>
      <c r="I40" s="388">
        <v>97</v>
      </c>
      <c r="J40" s="389">
        <v>368</v>
      </c>
      <c r="K40" s="390">
        <v>76</v>
      </c>
      <c r="L40" s="391">
        <v>292</v>
      </c>
    </row>
    <row r="41" spans="1:12" s="82" customFormat="1" ht="15" customHeight="1" x14ac:dyDescent="0.15">
      <c r="A41" s="388">
        <v>28</v>
      </c>
      <c r="B41" s="389">
        <v>3</v>
      </c>
      <c r="C41" s="390">
        <v>3</v>
      </c>
      <c r="D41" s="391">
        <v>0</v>
      </c>
      <c r="E41" s="388">
        <v>63</v>
      </c>
      <c r="F41" s="389">
        <v>61</v>
      </c>
      <c r="G41" s="390">
        <v>44</v>
      </c>
      <c r="H41" s="391">
        <v>17</v>
      </c>
      <c r="I41" s="388">
        <v>98</v>
      </c>
      <c r="J41" s="389">
        <v>280</v>
      </c>
      <c r="K41" s="390">
        <v>56</v>
      </c>
      <c r="L41" s="391">
        <v>224</v>
      </c>
    </row>
    <row r="42" spans="1:12" s="82" customFormat="1" ht="15" customHeight="1" x14ac:dyDescent="0.15">
      <c r="A42" s="392">
        <v>29</v>
      </c>
      <c r="B42" s="393">
        <v>4</v>
      </c>
      <c r="C42" s="394">
        <v>4</v>
      </c>
      <c r="D42" s="395">
        <v>0</v>
      </c>
      <c r="E42" s="392">
        <v>64</v>
      </c>
      <c r="F42" s="393">
        <v>99</v>
      </c>
      <c r="G42" s="394">
        <v>68</v>
      </c>
      <c r="H42" s="395">
        <v>31</v>
      </c>
      <c r="I42" s="392">
        <v>99</v>
      </c>
      <c r="J42" s="393">
        <v>176</v>
      </c>
      <c r="K42" s="394">
        <v>34</v>
      </c>
      <c r="L42" s="395">
        <v>142</v>
      </c>
    </row>
    <row r="43" spans="1:12" s="82" customFormat="1" ht="15" customHeight="1" x14ac:dyDescent="0.15">
      <c r="A43" s="381" t="s">
        <v>245</v>
      </c>
      <c r="B43" s="382">
        <v>30</v>
      </c>
      <c r="C43" s="382">
        <v>22</v>
      </c>
      <c r="D43" s="383">
        <v>8</v>
      </c>
      <c r="E43" s="381" t="s">
        <v>246</v>
      </c>
      <c r="F43" s="382">
        <v>686</v>
      </c>
      <c r="G43" s="382">
        <v>492</v>
      </c>
      <c r="H43" s="383">
        <v>194</v>
      </c>
      <c r="I43" s="396" t="s">
        <v>247</v>
      </c>
      <c r="J43" s="397">
        <v>429</v>
      </c>
      <c r="K43" s="397">
        <v>59</v>
      </c>
      <c r="L43" s="398">
        <v>370</v>
      </c>
    </row>
    <row r="44" spans="1:12" s="82" customFormat="1" ht="15" customHeight="1" x14ac:dyDescent="0.15">
      <c r="A44" s="384">
        <v>30</v>
      </c>
      <c r="B44" s="385">
        <v>7</v>
      </c>
      <c r="C44" s="386">
        <v>5</v>
      </c>
      <c r="D44" s="387">
        <v>2</v>
      </c>
      <c r="E44" s="384">
        <v>65</v>
      </c>
      <c r="F44" s="385">
        <v>101</v>
      </c>
      <c r="G44" s="386">
        <v>68</v>
      </c>
      <c r="H44" s="387">
        <v>33</v>
      </c>
      <c r="I44" s="399"/>
      <c r="J44" s="400"/>
      <c r="K44" s="400"/>
      <c r="L44" s="401"/>
    </row>
    <row r="45" spans="1:12" s="82" customFormat="1" ht="15" customHeight="1" x14ac:dyDescent="0.15">
      <c r="A45" s="388">
        <v>31</v>
      </c>
      <c r="B45" s="389">
        <v>7</v>
      </c>
      <c r="C45" s="390">
        <v>4</v>
      </c>
      <c r="D45" s="391">
        <v>3</v>
      </c>
      <c r="E45" s="388">
        <v>66</v>
      </c>
      <c r="F45" s="389">
        <v>122</v>
      </c>
      <c r="G45" s="390">
        <v>84</v>
      </c>
      <c r="H45" s="391">
        <v>38</v>
      </c>
      <c r="I45" s="399"/>
      <c r="J45" s="400"/>
      <c r="K45" s="400"/>
      <c r="L45" s="401"/>
    </row>
    <row r="46" spans="1:12" s="82" customFormat="1" ht="15" customHeight="1" x14ac:dyDescent="0.15">
      <c r="A46" s="388">
        <v>32</v>
      </c>
      <c r="B46" s="389">
        <v>3</v>
      </c>
      <c r="C46" s="390">
        <v>2</v>
      </c>
      <c r="D46" s="391">
        <v>1</v>
      </c>
      <c r="E46" s="388">
        <v>67</v>
      </c>
      <c r="F46" s="389">
        <v>130</v>
      </c>
      <c r="G46" s="390">
        <v>93</v>
      </c>
      <c r="H46" s="391">
        <v>37</v>
      </c>
      <c r="I46" s="399"/>
      <c r="J46" s="400"/>
      <c r="K46" s="402"/>
      <c r="L46" s="403"/>
    </row>
    <row r="47" spans="1:12" s="82" customFormat="1" ht="15" customHeight="1" x14ac:dyDescent="0.15">
      <c r="A47" s="388">
        <v>33</v>
      </c>
      <c r="B47" s="389">
        <v>7</v>
      </c>
      <c r="C47" s="390">
        <v>7</v>
      </c>
      <c r="D47" s="391">
        <v>0</v>
      </c>
      <c r="E47" s="388">
        <v>68</v>
      </c>
      <c r="F47" s="389">
        <v>171</v>
      </c>
      <c r="G47" s="390">
        <v>129</v>
      </c>
      <c r="H47" s="391">
        <v>42</v>
      </c>
      <c r="I47" s="399"/>
      <c r="J47" s="400"/>
      <c r="K47" s="402"/>
      <c r="L47" s="403"/>
    </row>
    <row r="48" spans="1:12" s="82" customFormat="1" ht="15" customHeight="1" x14ac:dyDescent="0.15">
      <c r="A48" s="392">
        <v>34</v>
      </c>
      <c r="B48" s="393">
        <v>6</v>
      </c>
      <c r="C48" s="394">
        <v>4</v>
      </c>
      <c r="D48" s="395">
        <v>2</v>
      </c>
      <c r="E48" s="392">
        <v>69</v>
      </c>
      <c r="F48" s="393">
        <v>162</v>
      </c>
      <c r="G48" s="394">
        <v>118</v>
      </c>
      <c r="H48" s="395">
        <v>44</v>
      </c>
      <c r="I48" s="404"/>
      <c r="J48" s="405"/>
      <c r="K48" s="406"/>
      <c r="L48" s="407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5" customHeight="1" x14ac:dyDescent="0.15">
      <c r="A52" s="396" t="s">
        <v>249</v>
      </c>
      <c r="B52" s="413">
        <v>25</v>
      </c>
      <c r="C52" s="414">
        <v>14</v>
      </c>
      <c r="D52" s="415">
        <v>11</v>
      </c>
      <c r="E52" s="396" t="s">
        <v>250</v>
      </c>
      <c r="F52" s="413">
        <v>1017</v>
      </c>
      <c r="G52" s="414">
        <v>665</v>
      </c>
      <c r="H52" s="415">
        <v>352</v>
      </c>
      <c r="I52" s="396" t="s">
        <v>251</v>
      </c>
      <c r="J52" s="413">
        <v>14043</v>
      </c>
      <c r="K52" s="414">
        <v>6644</v>
      </c>
      <c r="L52" s="415">
        <v>7399</v>
      </c>
    </row>
    <row r="53" spans="1:12" s="82" customFormat="1" ht="15" customHeight="1" x14ac:dyDescent="0.15">
      <c r="A53" s="404" t="s">
        <v>252</v>
      </c>
      <c r="B53" s="416">
        <v>1.6572754391779914E-3</v>
      </c>
      <c r="C53" s="416">
        <v>1.9117847876553326E-3</v>
      </c>
      <c r="D53" s="417">
        <v>1.4171605256377221E-3</v>
      </c>
      <c r="E53" s="404" t="s">
        <v>252</v>
      </c>
      <c r="F53" s="416">
        <v>6.7417964865760696E-2</v>
      </c>
      <c r="G53" s="416">
        <v>9.0809777413628293E-2</v>
      </c>
      <c r="H53" s="417">
        <v>4.5349136820407109E-2</v>
      </c>
      <c r="I53" s="404" t="s">
        <v>252</v>
      </c>
      <c r="J53" s="416">
        <v>0.93092475969506128</v>
      </c>
      <c r="K53" s="416">
        <v>0.90727843779871642</v>
      </c>
      <c r="L53" s="417">
        <v>0.95323370265395513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F3:L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AL27" sqref="AL27"/>
      <selection pane="topRight" activeCell="AL27" sqref="AL27"/>
      <selection pane="bottomLeft" activeCell="AL27" sqref="AL27"/>
      <selection pane="bottomRight" activeCell="AA9" sqref="AA9"/>
    </sheetView>
  </sheetViews>
  <sheetFormatPr defaultColWidth="9.140625" defaultRowHeight="10.5" x14ac:dyDescent="0.15"/>
  <cols>
    <col min="1" max="1" width="7.85546875" style="36" customWidth="1"/>
    <col min="2" max="37" width="3.85546875" style="36" customWidth="1"/>
    <col min="38" max="40" width="5.140625" style="36" customWidth="1"/>
    <col min="41" max="16384" width="9.140625" style="36"/>
  </cols>
  <sheetData>
    <row r="1" spans="1:40" ht="15" customHeight="1" x14ac:dyDescent="0.15">
      <c r="A1" s="499" t="s">
        <v>31</v>
      </c>
      <c r="B1" s="499"/>
      <c r="C1" s="499"/>
      <c r="D1" s="499"/>
      <c r="E1" s="499"/>
      <c r="F1" s="499"/>
      <c r="G1" s="499"/>
      <c r="H1" s="499"/>
      <c r="I1" s="499"/>
      <c r="J1" s="499"/>
      <c r="K1" s="35"/>
      <c r="L1" s="35"/>
      <c r="M1" s="35"/>
      <c r="N1" s="35"/>
      <c r="O1" s="35"/>
      <c r="P1" s="35"/>
    </row>
    <row r="2" spans="1:40" ht="15" customHeight="1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AH2" s="500" t="s">
        <v>32</v>
      </c>
      <c r="AI2" s="500"/>
      <c r="AJ2" s="500"/>
      <c r="AK2" s="500"/>
      <c r="AL2" s="500"/>
      <c r="AM2" s="500"/>
      <c r="AN2" s="500"/>
    </row>
    <row r="3" spans="1:40" ht="23.25" customHeight="1" x14ac:dyDescent="0.15">
      <c r="A3" s="501"/>
      <c r="B3" s="503">
        <v>43739</v>
      </c>
      <c r="C3" s="503"/>
      <c r="D3" s="503"/>
      <c r="E3" s="503">
        <v>43770</v>
      </c>
      <c r="F3" s="503"/>
      <c r="G3" s="503"/>
      <c r="H3" s="503">
        <v>43800</v>
      </c>
      <c r="I3" s="503"/>
      <c r="J3" s="503"/>
      <c r="K3" s="503">
        <v>43831</v>
      </c>
      <c r="L3" s="503"/>
      <c r="M3" s="503"/>
      <c r="N3" s="503">
        <v>43862</v>
      </c>
      <c r="O3" s="503"/>
      <c r="P3" s="503"/>
      <c r="Q3" s="503">
        <v>43891</v>
      </c>
      <c r="R3" s="503"/>
      <c r="S3" s="503"/>
      <c r="T3" s="503">
        <v>43922</v>
      </c>
      <c r="U3" s="503"/>
      <c r="V3" s="503"/>
      <c r="W3" s="503">
        <v>43952</v>
      </c>
      <c r="X3" s="503"/>
      <c r="Y3" s="503"/>
      <c r="Z3" s="503">
        <v>43983</v>
      </c>
      <c r="AA3" s="503"/>
      <c r="AB3" s="503"/>
      <c r="AC3" s="503">
        <v>44013</v>
      </c>
      <c r="AD3" s="503"/>
      <c r="AE3" s="503"/>
      <c r="AF3" s="503">
        <v>44044</v>
      </c>
      <c r="AG3" s="503"/>
      <c r="AH3" s="503"/>
      <c r="AI3" s="503">
        <v>44075</v>
      </c>
      <c r="AJ3" s="503"/>
      <c r="AK3" s="503"/>
      <c r="AL3" s="497" t="s">
        <v>33</v>
      </c>
      <c r="AM3" s="497"/>
      <c r="AN3" s="498"/>
    </row>
    <row r="4" spans="1:40" ht="23.25" customHeight="1" x14ac:dyDescent="0.15">
      <c r="A4" s="502"/>
      <c r="B4" s="37" t="s">
        <v>34</v>
      </c>
      <c r="C4" s="38" t="s">
        <v>35</v>
      </c>
      <c r="D4" s="39" t="s">
        <v>36</v>
      </c>
      <c r="E4" s="37" t="s">
        <v>34</v>
      </c>
      <c r="F4" s="38" t="s">
        <v>35</v>
      </c>
      <c r="G4" s="39" t="s">
        <v>36</v>
      </c>
      <c r="H4" s="37" t="s">
        <v>34</v>
      </c>
      <c r="I4" s="38" t="s">
        <v>35</v>
      </c>
      <c r="J4" s="39" t="s">
        <v>36</v>
      </c>
      <c r="K4" s="37" t="s">
        <v>34</v>
      </c>
      <c r="L4" s="38" t="s">
        <v>35</v>
      </c>
      <c r="M4" s="39" t="s">
        <v>36</v>
      </c>
      <c r="N4" s="37" t="s">
        <v>34</v>
      </c>
      <c r="O4" s="38" t="s">
        <v>35</v>
      </c>
      <c r="P4" s="39" t="s">
        <v>36</v>
      </c>
      <c r="Q4" s="37" t="s">
        <v>34</v>
      </c>
      <c r="R4" s="38" t="s">
        <v>35</v>
      </c>
      <c r="S4" s="39" t="s">
        <v>36</v>
      </c>
      <c r="T4" s="37" t="s">
        <v>34</v>
      </c>
      <c r="U4" s="38" t="s">
        <v>35</v>
      </c>
      <c r="V4" s="39" t="s">
        <v>36</v>
      </c>
      <c r="W4" s="37" t="s">
        <v>34</v>
      </c>
      <c r="X4" s="38" t="s">
        <v>35</v>
      </c>
      <c r="Y4" s="39" t="s">
        <v>36</v>
      </c>
      <c r="Z4" s="37" t="s">
        <v>34</v>
      </c>
      <c r="AA4" s="38" t="s">
        <v>35</v>
      </c>
      <c r="AB4" s="39" t="s">
        <v>36</v>
      </c>
      <c r="AC4" s="37" t="s">
        <v>34</v>
      </c>
      <c r="AD4" s="38" t="s">
        <v>35</v>
      </c>
      <c r="AE4" s="39" t="s">
        <v>36</v>
      </c>
      <c r="AF4" s="37" t="s">
        <v>34</v>
      </c>
      <c r="AG4" s="38" t="s">
        <v>35</v>
      </c>
      <c r="AH4" s="39" t="s">
        <v>36</v>
      </c>
      <c r="AI4" s="37" t="s">
        <v>34</v>
      </c>
      <c r="AJ4" s="38" t="s">
        <v>35</v>
      </c>
      <c r="AK4" s="39" t="s">
        <v>36</v>
      </c>
      <c r="AL4" s="40" t="s">
        <v>34</v>
      </c>
      <c r="AM4" s="41" t="s">
        <v>35</v>
      </c>
      <c r="AN4" s="42" t="s">
        <v>36</v>
      </c>
    </row>
    <row r="5" spans="1:40" ht="23.25" customHeight="1" thickBot="1" x14ac:dyDescent="0.2">
      <c r="A5" s="43" t="s">
        <v>11</v>
      </c>
      <c r="B5" s="44">
        <v>624</v>
      </c>
      <c r="C5" s="45">
        <v>330</v>
      </c>
      <c r="D5" s="46">
        <v>294</v>
      </c>
      <c r="E5" s="44">
        <v>608</v>
      </c>
      <c r="F5" s="45">
        <v>308</v>
      </c>
      <c r="G5" s="46">
        <v>300</v>
      </c>
      <c r="H5" s="44">
        <v>594</v>
      </c>
      <c r="I5" s="45">
        <v>297</v>
      </c>
      <c r="J5" s="46">
        <v>297</v>
      </c>
      <c r="K5" s="44">
        <v>499</v>
      </c>
      <c r="L5" s="45">
        <v>243</v>
      </c>
      <c r="M5" s="46">
        <v>256</v>
      </c>
      <c r="N5" s="44">
        <v>565</v>
      </c>
      <c r="O5" s="45">
        <v>282</v>
      </c>
      <c r="P5" s="46">
        <v>283</v>
      </c>
      <c r="Q5" s="44">
        <v>635</v>
      </c>
      <c r="R5" s="45">
        <v>348</v>
      </c>
      <c r="S5" s="46">
        <v>287</v>
      </c>
      <c r="T5" s="44">
        <v>644</v>
      </c>
      <c r="U5" s="45">
        <v>340</v>
      </c>
      <c r="V5" s="46">
        <v>304</v>
      </c>
      <c r="W5" s="44">
        <v>628</v>
      </c>
      <c r="X5" s="45">
        <v>328</v>
      </c>
      <c r="Y5" s="46">
        <v>300</v>
      </c>
      <c r="Z5" s="44">
        <v>595</v>
      </c>
      <c r="AA5" s="45">
        <v>313</v>
      </c>
      <c r="AB5" s="46">
        <v>282</v>
      </c>
      <c r="AC5" s="44">
        <v>622</v>
      </c>
      <c r="AD5" s="45">
        <v>321</v>
      </c>
      <c r="AE5" s="46">
        <v>301</v>
      </c>
      <c r="AF5" s="44">
        <v>634</v>
      </c>
      <c r="AG5" s="45">
        <v>304</v>
      </c>
      <c r="AH5" s="46">
        <v>330</v>
      </c>
      <c r="AI5" s="44">
        <v>669</v>
      </c>
      <c r="AJ5" s="45">
        <v>328</v>
      </c>
      <c r="AK5" s="46">
        <v>341</v>
      </c>
      <c r="AL5" s="44">
        <v>7317</v>
      </c>
      <c r="AM5" s="45">
        <v>3742</v>
      </c>
      <c r="AN5" s="47">
        <v>3575</v>
      </c>
    </row>
    <row r="6" spans="1:40" ht="23.25" customHeight="1" thickTop="1" x14ac:dyDescent="0.15">
      <c r="A6" s="48" t="s">
        <v>12</v>
      </c>
      <c r="B6" s="49">
        <v>306</v>
      </c>
      <c r="C6" s="50">
        <v>166</v>
      </c>
      <c r="D6" s="51">
        <v>140</v>
      </c>
      <c r="E6" s="49">
        <v>294</v>
      </c>
      <c r="F6" s="50">
        <v>150</v>
      </c>
      <c r="G6" s="51">
        <v>144</v>
      </c>
      <c r="H6" s="49">
        <v>278</v>
      </c>
      <c r="I6" s="50">
        <v>144</v>
      </c>
      <c r="J6" s="51">
        <v>134</v>
      </c>
      <c r="K6" s="49">
        <v>226</v>
      </c>
      <c r="L6" s="50">
        <v>108</v>
      </c>
      <c r="M6" s="51">
        <v>118</v>
      </c>
      <c r="N6" s="49">
        <v>279</v>
      </c>
      <c r="O6" s="50">
        <v>151</v>
      </c>
      <c r="P6" s="51">
        <v>128</v>
      </c>
      <c r="Q6" s="49">
        <v>321</v>
      </c>
      <c r="R6" s="50">
        <v>183</v>
      </c>
      <c r="S6" s="51">
        <v>138</v>
      </c>
      <c r="T6" s="49">
        <v>315</v>
      </c>
      <c r="U6" s="50">
        <v>165</v>
      </c>
      <c r="V6" s="51">
        <v>150</v>
      </c>
      <c r="W6" s="49">
        <v>315</v>
      </c>
      <c r="X6" s="50">
        <v>154</v>
      </c>
      <c r="Y6" s="51">
        <v>161</v>
      </c>
      <c r="Z6" s="49">
        <v>305</v>
      </c>
      <c r="AA6" s="50">
        <v>163</v>
      </c>
      <c r="AB6" s="51">
        <v>142</v>
      </c>
      <c r="AC6" s="49">
        <v>305</v>
      </c>
      <c r="AD6" s="50">
        <v>150</v>
      </c>
      <c r="AE6" s="51">
        <v>155</v>
      </c>
      <c r="AF6" s="49">
        <v>307</v>
      </c>
      <c r="AG6" s="50">
        <v>151</v>
      </c>
      <c r="AH6" s="51">
        <v>156</v>
      </c>
      <c r="AI6" s="49">
        <v>341</v>
      </c>
      <c r="AJ6" s="50">
        <v>168</v>
      </c>
      <c r="AK6" s="51">
        <v>173</v>
      </c>
      <c r="AL6" s="52">
        <v>3592</v>
      </c>
      <c r="AM6" s="53">
        <v>1853</v>
      </c>
      <c r="AN6" s="54">
        <v>1739</v>
      </c>
    </row>
    <row r="7" spans="1:40" ht="23.25" customHeight="1" x14ac:dyDescent="0.15">
      <c r="A7" s="55" t="s">
        <v>13</v>
      </c>
      <c r="B7" s="56">
        <v>50</v>
      </c>
      <c r="C7" s="57">
        <v>31</v>
      </c>
      <c r="D7" s="58">
        <v>19</v>
      </c>
      <c r="E7" s="56">
        <v>48</v>
      </c>
      <c r="F7" s="57">
        <v>22</v>
      </c>
      <c r="G7" s="58">
        <v>26</v>
      </c>
      <c r="H7" s="56">
        <v>67</v>
      </c>
      <c r="I7" s="57">
        <v>35</v>
      </c>
      <c r="J7" s="58">
        <v>32</v>
      </c>
      <c r="K7" s="56">
        <v>49</v>
      </c>
      <c r="L7" s="57">
        <v>20</v>
      </c>
      <c r="M7" s="58">
        <v>29</v>
      </c>
      <c r="N7" s="56">
        <v>52</v>
      </c>
      <c r="O7" s="57">
        <v>23</v>
      </c>
      <c r="P7" s="58">
        <v>29</v>
      </c>
      <c r="Q7" s="56">
        <v>60</v>
      </c>
      <c r="R7" s="57">
        <v>36</v>
      </c>
      <c r="S7" s="58">
        <v>24</v>
      </c>
      <c r="T7" s="56">
        <v>60</v>
      </c>
      <c r="U7" s="57">
        <v>34</v>
      </c>
      <c r="V7" s="58">
        <v>26</v>
      </c>
      <c r="W7" s="56">
        <v>55</v>
      </c>
      <c r="X7" s="57">
        <v>29</v>
      </c>
      <c r="Y7" s="58">
        <v>26</v>
      </c>
      <c r="Z7" s="56">
        <v>50</v>
      </c>
      <c r="AA7" s="57">
        <v>25</v>
      </c>
      <c r="AB7" s="58">
        <v>25</v>
      </c>
      <c r="AC7" s="56">
        <v>74</v>
      </c>
      <c r="AD7" s="57">
        <v>32</v>
      </c>
      <c r="AE7" s="58">
        <v>42</v>
      </c>
      <c r="AF7" s="56">
        <v>48</v>
      </c>
      <c r="AG7" s="57">
        <v>20</v>
      </c>
      <c r="AH7" s="58">
        <v>28</v>
      </c>
      <c r="AI7" s="56">
        <v>60</v>
      </c>
      <c r="AJ7" s="57">
        <v>29</v>
      </c>
      <c r="AK7" s="58">
        <v>31</v>
      </c>
      <c r="AL7" s="44">
        <v>673</v>
      </c>
      <c r="AM7" s="45">
        <v>336</v>
      </c>
      <c r="AN7" s="47">
        <v>337</v>
      </c>
    </row>
    <row r="8" spans="1:40" ht="23.25" customHeight="1" x14ac:dyDescent="0.15">
      <c r="A8" s="55" t="s">
        <v>14</v>
      </c>
      <c r="B8" s="56">
        <v>56</v>
      </c>
      <c r="C8" s="57">
        <v>27</v>
      </c>
      <c r="D8" s="58">
        <v>29</v>
      </c>
      <c r="E8" s="56">
        <v>57</v>
      </c>
      <c r="F8" s="57">
        <v>27</v>
      </c>
      <c r="G8" s="58">
        <v>30</v>
      </c>
      <c r="H8" s="56">
        <v>54</v>
      </c>
      <c r="I8" s="57">
        <v>25</v>
      </c>
      <c r="J8" s="58">
        <v>29</v>
      </c>
      <c r="K8" s="56">
        <v>32</v>
      </c>
      <c r="L8" s="57">
        <v>15</v>
      </c>
      <c r="M8" s="58">
        <v>17</v>
      </c>
      <c r="N8" s="56">
        <v>53</v>
      </c>
      <c r="O8" s="57">
        <v>24</v>
      </c>
      <c r="P8" s="58">
        <v>29</v>
      </c>
      <c r="Q8" s="56">
        <v>49</v>
      </c>
      <c r="R8" s="57">
        <v>27</v>
      </c>
      <c r="S8" s="58">
        <v>22</v>
      </c>
      <c r="T8" s="56">
        <v>57</v>
      </c>
      <c r="U8" s="57">
        <v>30</v>
      </c>
      <c r="V8" s="58">
        <v>27</v>
      </c>
      <c r="W8" s="56">
        <v>54</v>
      </c>
      <c r="X8" s="57">
        <v>27</v>
      </c>
      <c r="Y8" s="58">
        <v>27</v>
      </c>
      <c r="Z8" s="56">
        <v>43</v>
      </c>
      <c r="AA8" s="57">
        <v>29</v>
      </c>
      <c r="AB8" s="58">
        <v>14</v>
      </c>
      <c r="AC8" s="56">
        <v>63</v>
      </c>
      <c r="AD8" s="57">
        <v>33</v>
      </c>
      <c r="AE8" s="58">
        <v>30</v>
      </c>
      <c r="AF8" s="56">
        <v>53</v>
      </c>
      <c r="AG8" s="57">
        <v>32</v>
      </c>
      <c r="AH8" s="58">
        <v>21</v>
      </c>
      <c r="AI8" s="56">
        <v>55</v>
      </c>
      <c r="AJ8" s="57">
        <v>28</v>
      </c>
      <c r="AK8" s="58">
        <v>27</v>
      </c>
      <c r="AL8" s="44">
        <v>626</v>
      </c>
      <c r="AM8" s="45">
        <v>324</v>
      </c>
      <c r="AN8" s="47">
        <v>302</v>
      </c>
    </row>
    <row r="9" spans="1:40" ht="23.25" customHeight="1" x14ac:dyDescent="0.15">
      <c r="A9" s="55" t="s">
        <v>15</v>
      </c>
      <c r="B9" s="56">
        <v>45</v>
      </c>
      <c r="C9" s="57">
        <v>25</v>
      </c>
      <c r="D9" s="58">
        <v>20</v>
      </c>
      <c r="E9" s="56">
        <v>29</v>
      </c>
      <c r="F9" s="57">
        <v>15</v>
      </c>
      <c r="G9" s="58">
        <v>14</v>
      </c>
      <c r="H9" s="56">
        <v>27</v>
      </c>
      <c r="I9" s="57">
        <v>15</v>
      </c>
      <c r="J9" s="58">
        <v>12</v>
      </c>
      <c r="K9" s="56">
        <v>28</v>
      </c>
      <c r="L9" s="57">
        <v>11</v>
      </c>
      <c r="M9" s="58">
        <v>17</v>
      </c>
      <c r="N9" s="56">
        <v>31</v>
      </c>
      <c r="O9" s="57">
        <v>17</v>
      </c>
      <c r="P9" s="58">
        <v>14</v>
      </c>
      <c r="Q9" s="56">
        <v>31</v>
      </c>
      <c r="R9" s="57">
        <v>14</v>
      </c>
      <c r="S9" s="58">
        <v>17</v>
      </c>
      <c r="T9" s="56">
        <v>37</v>
      </c>
      <c r="U9" s="57">
        <v>18</v>
      </c>
      <c r="V9" s="58">
        <v>19</v>
      </c>
      <c r="W9" s="56">
        <v>36</v>
      </c>
      <c r="X9" s="57">
        <v>21</v>
      </c>
      <c r="Y9" s="58">
        <v>15</v>
      </c>
      <c r="Z9" s="56">
        <v>42</v>
      </c>
      <c r="AA9" s="57">
        <v>22</v>
      </c>
      <c r="AB9" s="58">
        <v>20</v>
      </c>
      <c r="AC9" s="56">
        <v>30</v>
      </c>
      <c r="AD9" s="57">
        <v>21</v>
      </c>
      <c r="AE9" s="58">
        <v>9</v>
      </c>
      <c r="AF9" s="56">
        <v>37</v>
      </c>
      <c r="AG9" s="57">
        <v>19</v>
      </c>
      <c r="AH9" s="58">
        <v>18</v>
      </c>
      <c r="AI9" s="56">
        <v>37</v>
      </c>
      <c r="AJ9" s="57">
        <v>20</v>
      </c>
      <c r="AK9" s="58">
        <v>17</v>
      </c>
      <c r="AL9" s="44">
        <v>410</v>
      </c>
      <c r="AM9" s="45">
        <v>218</v>
      </c>
      <c r="AN9" s="47">
        <v>192</v>
      </c>
    </row>
    <row r="10" spans="1:40" ht="23.25" customHeight="1" x14ac:dyDescent="0.15">
      <c r="A10" s="55" t="s">
        <v>16</v>
      </c>
      <c r="B10" s="56">
        <v>16</v>
      </c>
      <c r="C10" s="57">
        <v>5</v>
      </c>
      <c r="D10" s="58">
        <v>11</v>
      </c>
      <c r="E10" s="56">
        <v>37</v>
      </c>
      <c r="F10" s="57">
        <v>20</v>
      </c>
      <c r="G10" s="58">
        <v>17</v>
      </c>
      <c r="H10" s="56">
        <v>32</v>
      </c>
      <c r="I10" s="57">
        <v>13</v>
      </c>
      <c r="J10" s="58">
        <v>19</v>
      </c>
      <c r="K10" s="56">
        <v>20</v>
      </c>
      <c r="L10" s="57">
        <v>14</v>
      </c>
      <c r="M10" s="58">
        <v>6</v>
      </c>
      <c r="N10" s="56">
        <v>18</v>
      </c>
      <c r="O10" s="57">
        <v>7</v>
      </c>
      <c r="P10" s="58">
        <v>11</v>
      </c>
      <c r="Q10" s="56">
        <v>29</v>
      </c>
      <c r="R10" s="57">
        <v>18</v>
      </c>
      <c r="S10" s="58">
        <v>11</v>
      </c>
      <c r="T10" s="56">
        <v>40</v>
      </c>
      <c r="U10" s="57">
        <v>17</v>
      </c>
      <c r="V10" s="58">
        <v>23</v>
      </c>
      <c r="W10" s="56">
        <v>24</v>
      </c>
      <c r="X10" s="57">
        <v>13</v>
      </c>
      <c r="Y10" s="58">
        <v>11</v>
      </c>
      <c r="Z10" s="56">
        <v>15</v>
      </c>
      <c r="AA10" s="57">
        <v>6</v>
      </c>
      <c r="AB10" s="58">
        <v>9</v>
      </c>
      <c r="AC10" s="56">
        <v>16</v>
      </c>
      <c r="AD10" s="57">
        <v>8</v>
      </c>
      <c r="AE10" s="58">
        <v>8</v>
      </c>
      <c r="AF10" s="56">
        <v>32</v>
      </c>
      <c r="AG10" s="57">
        <v>15</v>
      </c>
      <c r="AH10" s="58">
        <v>17</v>
      </c>
      <c r="AI10" s="56">
        <v>29</v>
      </c>
      <c r="AJ10" s="57">
        <v>16</v>
      </c>
      <c r="AK10" s="58">
        <v>13</v>
      </c>
      <c r="AL10" s="44">
        <v>308</v>
      </c>
      <c r="AM10" s="45">
        <v>152</v>
      </c>
      <c r="AN10" s="47">
        <v>156</v>
      </c>
    </row>
    <row r="11" spans="1:40" ht="23.25" customHeight="1" x14ac:dyDescent="0.15">
      <c r="A11" s="55" t="s">
        <v>17</v>
      </c>
      <c r="B11" s="56">
        <v>15</v>
      </c>
      <c r="C11" s="57">
        <v>5</v>
      </c>
      <c r="D11" s="58">
        <v>10</v>
      </c>
      <c r="E11" s="56">
        <v>14</v>
      </c>
      <c r="F11" s="57">
        <v>10</v>
      </c>
      <c r="G11" s="58">
        <v>4</v>
      </c>
      <c r="H11" s="56">
        <v>9</v>
      </c>
      <c r="I11" s="57">
        <v>4</v>
      </c>
      <c r="J11" s="58">
        <v>5</v>
      </c>
      <c r="K11" s="56">
        <v>12</v>
      </c>
      <c r="L11" s="57">
        <v>10</v>
      </c>
      <c r="M11" s="58">
        <v>2</v>
      </c>
      <c r="N11" s="56">
        <v>11</v>
      </c>
      <c r="O11" s="57">
        <v>5</v>
      </c>
      <c r="P11" s="58">
        <v>6</v>
      </c>
      <c r="Q11" s="56">
        <v>11</v>
      </c>
      <c r="R11" s="57">
        <v>5</v>
      </c>
      <c r="S11" s="58">
        <v>6</v>
      </c>
      <c r="T11" s="56">
        <v>12</v>
      </c>
      <c r="U11" s="57">
        <v>9</v>
      </c>
      <c r="V11" s="58">
        <v>3</v>
      </c>
      <c r="W11" s="56">
        <v>10</v>
      </c>
      <c r="X11" s="57">
        <v>6</v>
      </c>
      <c r="Y11" s="58">
        <v>4</v>
      </c>
      <c r="Z11" s="56">
        <v>9</v>
      </c>
      <c r="AA11" s="57">
        <v>4</v>
      </c>
      <c r="AB11" s="58">
        <v>5</v>
      </c>
      <c r="AC11" s="56">
        <v>14</v>
      </c>
      <c r="AD11" s="57">
        <v>5</v>
      </c>
      <c r="AE11" s="58">
        <v>9</v>
      </c>
      <c r="AF11" s="56">
        <v>10</v>
      </c>
      <c r="AG11" s="57">
        <v>3</v>
      </c>
      <c r="AH11" s="58">
        <v>7</v>
      </c>
      <c r="AI11" s="56">
        <v>18</v>
      </c>
      <c r="AJ11" s="57">
        <v>7</v>
      </c>
      <c r="AK11" s="58">
        <v>11</v>
      </c>
      <c r="AL11" s="44">
        <v>145</v>
      </c>
      <c r="AM11" s="45">
        <v>73</v>
      </c>
      <c r="AN11" s="47">
        <v>72</v>
      </c>
    </row>
    <row r="12" spans="1:40" ht="23.25" customHeight="1" x14ac:dyDescent="0.15">
      <c r="A12" s="55" t="s">
        <v>18</v>
      </c>
      <c r="B12" s="56">
        <v>4</v>
      </c>
      <c r="C12" s="57">
        <v>3</v>
      </c>
      <c r="D12" s="58">
        <v>1</v>
      </c>
      <c r="E12" s="56">
        <v>5</v>
      </c>
      <c r="F12" s="57">
        <v>2</v>
      </c>
      <c r="G12" s="58">
        <v>3</v>
      </c>
      <c r="H12" s="56">
        <v>6</v>
      </c>
      <c r="I12" s="57">
        <v>5</v>
      </c>
      <c r="J12" s="58">
        <v>1</v>
      </c>
      <c r="K12" s="56">
        <v>5</v>
      </c>
      <c r="L12" s="57">
        <v>3</v>
      </c>
      <c r="M12" s="58">
        <v>2</v>
      </c>
      <c r="N12" s="56">
        <v>4</v>
      </c>
      <c r="O12" s="57">
        <v>1</v>
      </c>
      <c r="P12" s="58">
        <v>3</v>
      </c>
      <c r="Q12" s="56">
        <v>6</v>
      </c>
      <c r="R12" s="57">
        <v>2</v>
      </c>
      <c r="S12" s="58">
        <v>4</v>
      </c>
      <c r="T12" s="56">
        <v>4</v>
      </c>
      <c r="U12" s="57">
        <v>1</v>
      </c>
      <c r="V12" s="58">
        <v>3</v>
      </c>
      <c r="W12" s="56">
        <v>6</v>
      </c>
      <c r="X12" s="57">
        <v>3</v>
      </c>
      <c r="Y12" s="58">
        <v>3</v>
      </c>
      <c r="Z12" s="56">
        <v>4</v>
      </c>
      <c r="AA12" s="57">
        <v>2</v>
      </c>
      <c r="AB12" s="58">
        <v>2</v>
      </c>
      <c r="AC12" s="56">
        <v>8</v>
      </c>
      <c r="AD12" s="57">
        <v>4</v>
      </c>
      <c r="AE12" s="58">
        <v>4</v>
      </c>
      <c r="AF12" s="56">
        <v>3</v>
      </c>
      <c r="AG12" s="57">
        <v>2</v>
      </c>
      <c r="AH12" s="58">
        <v>1</v>
      </c>
      <c r="AI12" s="56">
        <v>5</v>
      </c>
      <c r="AJ12" s="57">
        <v>3</v>
      </c>
      <c r="AK12" s="58">
        <v>2</v>
      </c>
      <c r="AL12" s="44">
        <v>60</v>
      </c>
      <c r="AM12" s="45">
        <v>31</v>
      </c>
      <c r="AN12" s="47">
        <v>29</v>
      </c>
    </row>
    <row r="13" spans="1:40" ht="23.25" customHeight="1" x14ac:dyDescent="0.15">
      <c r="A13" s="55" t="s">
        <v>19</v>
      </c>
      <c r="B13" s="56">
        <v>5</v>
      </c>
      <c r="C13" s="57">
        <v>3</v>
      </c>
      <c r="D13" s="58">
        <v>2</v>
      </c>
      <c r="E13" s="56">
        <v>9</v>
      </c>
      <c r="F13" s="57">
        <v>8</v>
      </c>
      <c r="G13" s="58">
        <v>1</v>
      </c>
      <c r="H13" s="56">
        <v>6</v>
      </c>
      <c r="I13" s="57">
        <v>3</v>
      </c>
      <c r="J13" s="58">
        <v>3</v>
      </c>
      <c r="K13" s="56">
        <v>9</v>
      </c>
      <c r="L13" s="57">
        <v>6</v>
      </c>
      <c r="M13" s="58">
        <v>3</v>
      </c>
      <c r="N13" s="56">
        <v>5</v>
      </c>
      <c r="O13" s="57">
        <v>2</v>
      </c>
      <c r="P13" s="58">
        <v>3</v>
      </c>
      <c r="Q13" s="56">
        <v>10</v>
      </c>
      <c r="R13" s="57">
        <v>6</v>
      </c>
      <c r="S13" s="58">
        <v>4</v>
      </c>
      <c r="T13" s="56">
        <v>10</v>
      </c>
      <c r="U13" s="57">
        <v>6</v>
      </c>
      <c r="V13" s="58">
        <v>4</v>
      </c>
      <c r="W13" s="56">
        <v>8</v>
      </c>
      <c r="X13" s="57">
        <v>5</v>
      </c>
      <c r="Y13" s="58">
        <v>3</v>
      </c>
      <c r="Z13" s="56">
        <v>1</v>
      </c>
      <c r="AA13" s="57">
        <v>0</v>
      </c>
      <c r="AB13" s="58">
        <v>1</v>
      </c>
      <c r="AC13" s="56">
        <v>6</v>
      </c>
      <c r="AD13" s="57">
        <v>4</v>
      </c>
      <c r="AE13" s="58">
        <v>2</v>
      </c>
      <c r="AF13" s="56">
        <v>7</v>
      </c>
      <c r="AG13" s="57">
        <v>1</v>
      </c>
      <c r="AH13" s="58">
        <v>6</v>
      </c>
      <c r="AI13" s="56">
        <v>2</v>
      </c>
      <c r="AJ13" s="57">
        <v>1</v>
      </c>
      <c r="AK13" s="58">
        <v>1</v>
      </c>
      <c r="AL13" s="44">
        <v>78</v>
      </c>
      <c r="AM13" s="45">
        <v>45</v>
      </c>
      <c r="AN13" s="47">
        <v>33</v>
      </c>
    </row>
    <row r="14" spans="1:40" ht="23.25" customHeight="1" x14ac:dyDescent="0.15">
      <c r="A14" s="59" t="s">
        <v>20</v>
      </c>
      <c r="B14" s="56">
        <v>11</v>
      </c>
      <c r="C14" s="57">
        <v>6</v>
      </c>
      <c r="D14" s="58">
        <v>5</v>
      </c>
      <c r="E14" s="56">
        <v>15</v>
      </c>
      <c r="F14" s="57">
        <v>7</v>
      </c>
      <c r="G14" s="58">
        <v>8</v>
      </c>
      <c r="H14" s="56">
        <v>11</v>
      </c>
      <c r="I14" s="57">
        <v>4</v>
      </c>
      <c r="J14" s="58">
        <v>7</v>
      </c>
      <c r="K14" s="56">
        <v>16</v>
      </c>
      <c r="L14" s="57">
        <v>7</v>
      </c>
      <c r="M14" s="58">
        <v>9</v>
      </c>
      <c r="N14" s="56">
        <v>12</v>
      </c>
      <c r="O14" s="57">
        <v>7</v>
      </c>
      <c r="P14" s="58">
        <v>5</v>
      </c>
      <c r="Q14" s="56">
        <v>6</v>
      </c>
      <c r="R14" s="57">
        <v>2</v>
      </c>
      <c r="S14" s="58">
        <v>4</v>
      </c>
      <c r="T14" s="56">
        <v>14</v>
      </c>
      <c r="U14" s="57">
        <v>11</v>
      </c>
      <c r="V14" s="58">
        <v>3</v>
      </c>
      <c r="W14" s="56">
        <v>13</v>
      </c>
      <c r="X14" s="57">
        <v>7</v>
      </c>
      <c r="Y14" s="58">
        <v>6</v>
      </c>
      <c r="Z14" s="56">
        <v>18</v>
      </c>
      <c r="AA14" s="57">
        <v>8</v>
      </c>
      <c r="AB14" s="58">
        <v>10</v>
      </c>
      <c r="AC14" s="56">
        <v>13</v>
      </c>
      <c r="AD14" s="57">
        <v>9</v>
      </c>
      <c r="AE14" s="58">
        <v>4</v>
      </c>
      <c r="AF14" s="56">
        <v>15</v>
      </c>
      <c r="AG14" s="57">
        <v>9</v>
      </c>
      <c r="AH14" s="58">
        <v>6</v>
      </c>
      <c r="AI14" s="56">
        <v>13</v>
      </c>
      <c r="AJ14" s="57">
        <v>7</v>
      </c>
      <c r="AK14" s="58">
        <v>6</v>
      </c>
      <c r="AL14" s="44">
        <v>157</v>
      </c>
      <c r="AM14" s="45">
        <v>84</v>
      </c>
      <c r="AN14" s="47">
        <v>73</v>
      </c>
    </row>
    <row r="15" spans="1:40" ht="23.25" customHeight="1" x14ac:dyDescent="0.15">
      <c r="A15" s="55" t="s">
        <v>21</v>
      </c>
      <c r="B15" s="56">
        <v>17</v>
      </c>
      <c r="C15" s="57">
        <v>10</v>
      </c>
      <c r="D15" s="58">
        <v>7</v>
      </c>
      <c r="E15" s="56">
        <v>14</v>
      </c>
      <c r="F15" s="57">
        <v>7</v>
      </c>
      <c r="G15" s="58">
        <v>7</v>
      </c>
      <c r="H15" s="56">
        <v>12</v>
      </c>
      <c r="I15" s="57">
        <v>6</v>
      </c>
      <c r="J15" s="58">
        <v>6</v>
      </c>
      <c r="K15" s="56">
        <v>8</v>
      </c>
      <c r="L15" s="57">
        <v>5</v>
      </c>
      <c r="M15" s="58">
        <v>3</v>
      </c>
      <c r="N15" s="56">
        <v>11</v>
      </c>
      <c r="O15" s="57">
        <v>3</v>
      </c>
      <c r="P15" s="58">
        <v>8</v>
      </c>
      <c r="Q15" s="56">
        <v>10</v>
      </c>
      <c r="R15" s="57">
        <v>4</v>
      </c>
      <c r="S15" s="58">
        <v>6</v>
      </c>
      <c r="T15" s="56">
        <v>7</v>
      </c>
      <c r="U15" s="57">
        <v>4</v>
      </c>
      <c r="V15" s="58">
        <v>3</v>
      </c>
      <c r="W15" s="56">
        <v>10</v>
      </c>
      <c r="X15" s="57">
        <v>7</v>
      </c>
      <c r="Y15" s="58">
        <v>3</v>
      </c>
      <c r="Z15" s="56">
        <v>12</v>
      </c>
      <c r="AA15" s="57">
        <v>6</v>
      </c>
      <c r="AB15" s="58">
        <v>6</v>
      </c>
      <c r="AC15" s="56">
        <v>10</v>
      </c>
      <c r="AD15" s="57">
        <v>7</v>
      </c>
      <c r="AE15" s="58">
        <v>3</v>
      </c>
      <c r="AF15" s="56">
        <v>6</v>
      </c>
      <c r="AG15" s="57">
        <v>3</v>
      </c>
      <c r="AH15" s="58">
        <v>3</v>
      </c>
      <c r="AI15" s="56">
        <v>7</v>
      </c>
      <c r="AJ15" s="57">
        <v>2</v>
      </c>
      <c r="AK15" s="58">
        <v>5</v>
      </c>
      <c r="AL15" s="44">
        <v>124</v>
      </c>
      <c r="AM15" s="45">
        <v>64</v>
      </c>
      <c r="AN15" s="47">
        <v>60</v>
      </c>
    </row>
    <row r="16" spans="1:40" ht="23.25" customHeight="1" x14ac:dyDescent="0.15">
      <c r="A16" s="55" t="s">
        <v>22</v>
      </c>
      <c r="B16" s="56">
        <v>25</v>
      </c>
      <c r="C16" s="57">
        <v>14</v>
      </c>
      <c r="D16" s="58">
        <v>11</v>
      </c>
      <c r="E16" s="56">
        <v>24</v>
      </c>
      <c r="F16" s="57">
        <v>11</v>
      </c>
      <c r="G16" s="58">
        <v>13</v>
      </c>
      <c r="H16" s="56">
        <v>22</v>
      </c>
      <c r="I16" s="57">
        <v>10</v>
      </c>
      <c r="J16" s="58">
        <v>12</v>
      </c>
      <c r="K16" s="56">
        <v>23</v>
      </c>
      <c r="L16" s="57">
        <v>14</v>
      </c>
      <c r="M16" s="58">
        <v>9</v>
      </c>
      <c r="N16" s="56">
        <v>16</v>
      </c>
      <c r="O16" s="57">
        <v>6</v>
      </c>
      <c r="P16" s="58">
        <v>10</v>
      </c>
      <c r="Q16" s="56">
        <v>31</v>
      </c>
      <c r="R16" s="57">
        <v>14</v>
      </c>
      <c r="S16" s="58">
        <v>17</v>
      </c>
      <c r="T16" s="56">
        <v>21</v>
      </c>
      <c r="U16" s="57">
        <v>12</v>
      </c>
      <c r="V16" s="58">
        <v>9</v>
      </c>
      <c r="W16" s="56">
        <v>26</v>
      </c>
      <c r="X16" s="57">
        <v>12</v>
      </c>
      <c r="Y16" s="58">
        <v>14</v>
      </c>
      <c r="Z16" s="56">
        <v>26</v>
      </c>
      <c r="AA16" s="57">
        <v>12</v>
      </c>
      <c r="AB16" s="58">
        <v>14</v>
      </c>
      <c r="AC16" s="56">
        <v>18</v>
      </c>
      <c r="AD16" s="57">
        <v>11</v>
      </c>
      <c r="AE16" s="58">
        <v>7</v>
      </c>
      <c r="AF16" s="56">
        <v>22</v>
      </c>
      <c r="AG16" s="57">
        <v>9</v>
      </c>
      <c r="AH16" s="58">
        <v>13</v>
      </c>
      <c r="AI16" s="56">
        <v>30</v>
      </c>
      <c r="AJ16" s="57">
        <v>14</v>
      </c>
      <c r="AK16" s="58">
        <v>16</v>
      </c>
      <c r="AL16" s="44">
        <v>284</v>
      </c>
      <c r="AM16" s="45">
        <v>139</v>
      </c>
      <c r="AN16" s="47">
        <v>145</v>
      </c>
    </row>
    <row r="17" spans="1:40" ht="23.25" customHeight="1" x14ac:dyDescent="0.15">
      <c r="A17" s="59" t="s">
        <v>23</v>
      </c>
      <c r="B17" s="56">
        <v>14</v>
      </c>
      <c r="C17" s="57">
        <v>6</v>
      </c>
      <c r="D17" s="58">
        <v>8</v>
      </c>
      <c r="E17" s="56">
        <v>6</v>
      </c>
      <c r="F17" s="57">
        <v>3</v>
      </c>
      <c r="G17" s="58">
        <v>3</v>
      </c>
      <c r="H17" s="56">
        <v>11</v>
      </c>
      <c r="I17" s="57">
        <v>6</v>
      </c>
      <c r="J17" s="58">
        <v>5</v>
      </c>
      <c r="K17" s="56">
        <v>14</v>
      </c>
      <c r="L17" s="57">
        <v>5</v>
      </c>
      <c r="M17" s="58">
        <v>9</v>
      </c>
      <c r="N17" s="56">
        <v>5</v>
      </c>
      <c r="O17" s="57">
        <v>1</v>
      </c>
      <c r="P17" s="58">
        <v>4</v>
      </c>
      <c r="Q17" s="56">
        <v>15</v>
      </c>
      <c r="R17" s="57">
        <v>9</v>
      </c>
      <c r="S17" s="58">
        <v>6</v>
      </c>
      <c r="T17" s="56">
        <v>9</v>
      </c>
      <c r="U17" s="57">
        <v>5</v>
      </c>
      <c r="V17" s="58">
        <v>4</v>
      </c>
      <c r="W17" s="56">
        <v>15</v>
      </c>
      <c r="X17" s="57">
        <v>11</v>
      </c>
      <c r="Y17" s="58">
        <v>4</v>
      </c>
      <c r="Z17" s="56">
        <v>12</v>
      </c>
      <c r="AA17" s="57">
        <v>7</v>
      </c>
      <c r="AB17" s="58">
        <v>5</v>
      </c>
      <c r="AC17" s="56">
        <v>13</v>
      </c>
      <c r="AD17" s="57">
        <v>9</v>
      </c>
      <c r="AE17" s="58">
        <v>4</v>
      </c>
      <c r="AF17" s="56">
        <v>19</v>
      </c>
      <c r="AG17" s="57">
        <v>9</v>
      </c>
      <c r="AH17" s="58">
        <v>10</v>
      </c>
      <c r="AI17" s="56">
        <v>18</v>
      </c>
      <c r="AJ17" s="57">
        <v>8</v>
      </c>
      <c r="AK17" s="58">
        <v>10</v>
      </c>
      <c r="AL17" s="44">
        <v>151</v>
      </c>
      <c r="AM17" s="45">
        <v>79</v>
      </c>
      <c r="AN17" s="47">
        <v>72</v>
      </c>
    </row>
    <row r="18" spans="1:40" ht="23.25" customHeight="1" x14ac:dyDescent="0.15">
      <c r="A18" s="55" t="s">
        <v>24</v>
      </c>
      <c r="B18" s="56">
        <v>16</v>
      </c>
      <c r="C18" s="57">
        <v>6</v>
      </c>
      <c r="D18" s="58">
        <v>10</v>
      </c>
      <c r="E18" s="56">
        <v>19</v>
      </c>
      <c r="F18" s="57">
        <v>9</v>
      </c>
      <c r="G18" s="58">
        <v>10</v>
      </c>
      <c r="H18" s="56">
        <v>21</v>
      </c>
      <c r="I18" s="57">
        <v>8</v>
      </c>
      <c r="J18" s="58">
        <v>13</v>
      </c>
      <c r="K18" s="56">
        <v>28</v>
      </c>
      <c r="L18" s="57">
        <v>15</v>
      </c>
      <c r="M18" s="58">
        <v>13</v>
      </c>
      <c r="N18" s="56">
        <v>19</v>
      </c>
      <c r="O18" s="57">
        <v>14</v>
      </c>
      <c r="P18" s="58">
        <v>5</v>
      </c>
      <c r="Q18" s="56">
        <v>14</v>
      </c>
      <c r="R18" s="57">
        <v>5</v>
      </c>
      <c r="S18" s="58">
        <v>9</v>
      </c>
      <c r="T18" s="56">
        <v>20</v>
      </c>
      <c r="U18" s="57">
        <v>6</v>
      </c>
      <c r="V18" s="58">
        <v>14</v>
      </c>
      <c r="W18" s="56">
        <v>14</v>
      </c>
      <c r="X18" s="57">
        <v>12</v>
      </c>
      <c r="Y18" s="58">
        <v>2</v>
      </c>
      <c r="Z18" s="56">
        <v>17</v>
      </c>
      <c r="AA18" s="57">
        <v>9</v>
      </c>
      <c r="AB18" s="58">
        <v>8</v>
      </c>
      <c r="AC18" s="56">
        <v>10</v>
      </c>
      <c r="AD18" s="57">
        <v>4</v>
      </c>
      <c r="AE18" s="58">
        <v>6</v>
      </c>
      <c r="AF18" s="56">
        <v>30</v>
      </c>
      <c r="AG18" s="57">
        <v>12</v>
      </c>
      <c r="AH18" s="58">
        <v>18</v>
      </c>
      <c r="AI18" s="56">
        <v>21</v>
      </c>
      <c r="AJ18" s="57">
        <v>8</v>
      </c>
      <c r="AK18" s="58">
        <v>13</v>
      </c>
      <c r="AL18" s="44">
        <v>229</v>
      </c>
      <c r="AM18" s="45">
        <v>108</v>
      </c>
      <c r="AN18" s="47">
        <v>121</v>
      </c>
    </row>
    <row r="19" spans="1:40" ht="23.25" customHeight="1" x14ac:dyDescent="0.15">
      <c r="A19" s="55" t="s">
        <v>25</v>
      </c>
      <c r="B19" s="56">
        <v>9</v>
      </c>
      <c r="C19" s="57">
        <v>4</v>
      </c>
      <c r="D19" s="58">
        <v>5</v>
      </c>
      <c r="E19" s="56">
        <v>12</v>
      </c>
      <c r="F19" s="57">
        <v>7</v>
      </c>
      <c r="G19" s="58">
        <v>5</v>
      </c>
      <c r="H19" s="56">
        <v>7</v>
      </c>
      <c r="I19" s="57">
        <v>3</v>
      </c>
      <c r="J19" s="58">
        <v>4</v>
      </c>
      <c r="K19" s="56">
        <v>7</v>
      </c>
      <c r="L19" s="57">
        <v>3</v>
      </c>
      <c r="M19" s="58">
        <v>4</v>
      </c>
      <c r="N19" s="56">
        <v>8</v>
      </c>
      <c r="O19" s="57">
        <v>2</v>
      </c>
      <c r="P19" s="58">
        <v>6</v>
      </c>
      <c r="Q19" s="56">
        <v>5</v>
      </c>
      <c r="R19" s="57">
        <v>1</v>
      </c>
      <c r="S19" s="58">
        <v>4</v>
      </c>
      <c r="T19" s="56">
        <v>10</v>
      </c>
      <c r="U19" s="57">
        <v>4</v>
      </c>
      <c r="V19" s="58">
        <v>6</v>
      </c>
      <c r="W19" s="56">
        <v>15</v>
      </c>
      <c r="X19" s="57">
        <v>7</v>
      </c>
      <c r="Y19" s="58">
        <v>8</v>
      </c>
      <c r="Z19" s="56">
        <v>13</v>
      </c>
      <c r="AA19" s="57">
        <v>6</v>
      </c>
      <c r="AB19" s="58">
        <v>7</v>
      </c>
      <c r="AC19" s="56">
        <v>5</v>
      </c>
      <c r="AD19" s="57">
        <v>5</v>
      </c>
      <c r="AE19" s="58">
        <v>0</v>
      </c>
      <c r="AF19" s="56">
        <v>13</v>
      </c>
      <c r="AG19" s="57">
        <v>8</v>
      </c>
      <c r="AH19" s="58">
        <v>5</v>
      </c>
      <c r="AI19" s="56">
        <v>9</v>
      </c>
      <c r="AJ19" s="57">
        <v>4</v>
      </c>
      <c r="AK19" s="58">
        <v>5</v>
      </c>
      <c r="AL19" s="44">
        <v>113</v>
      </c>
      <c r="AM19" s="45">
        <v>54</v>
      </c>
      <c r="AN19" s="47">
        <v>59</v>
      </c>
    </row>
    <row r="20" spans="1:40" ht="23.25" customHeight="1" x14ac:dyDescent="0.15">
      <c r="A20" s="55" t="s">
        <v>26</v>
      </c>
      <c r="B20" s="56">
        <v>0</v>
      </c>
      <c r="C20" s="57">
        <v>0</v>
      </c>
      <c r="D20" s="58">
        <v>0</v>
      </c>
      <c r="E20" s="56">
        <v>2</v>
      </c>
      <c r="F20" s="57">
        <v>0</v>
      </c>
      <c r="G20" s="58">
        <v>2</v>
      </c>
      <c r="H20" s="56">
        <v>1</v>
      </c>
      <c r="I20" s="57">
        <v>0</v>
      </c>
      <c r="J20" s="58">
        <v>1</v>
      </c>
      <c r="K20" s="56">
        <v>1</v>
      </c>
      <c r="L20" s="57">
        <v>0</v>
      </c>
      <c r="M20" s="58">
        <v>1</v>
      </c>
      <c r="N20" s="56">
        <v>0</v>
      </c>
      <c r="O20" s="57">
        <v>0</v>
      </c>
      <c r="P20" s="58">
        <v>0</v>
      </c>
      <c r="Q20" s="56">
        <v>2</v>
      </c>
      <c r="R20" s="57">
        <v>1</v>
      </c>
      <c r="S20" s="58">
        <v>1</v>
      </c>
      <c r="T20" s="56">
        <v>1</v>
      </c>
      <c r="U20" s="57">
        <v>0</v>
      </c>
      <c r="V20" s="58">
        <v>1</v>
      </c>
      <c r="W20" s="56">
        <v>0</v>
      </c>
      <c r="X20" s="57">
        <v>0</v>
      </c>
      <c r="Y20" s="58">
        <v>0</v>
      </c>
      <c r="Z20" s="56">
        <v>0</v>
      </c>
      <c r="AA20" s="57">
        <v>0</v>
      </c>
      <c r="AB20" s="58">
        <v>0</v>
      </c>
      <c r="AC20" s="56">
        <v>0</v>
      </c>
      <c r="AD20" s="57">
        <v>0</v>
      </c>
      <c r="AE20" s="58">
        <v>0</v>
      </c>
      <c r="AF20" s="56">
        <v>1</v>
      </c>
      <c r="AG20" s="57">
        <v>0</v>
      </c>
      <c r="AH20" s="58">
        <v>1</v>
      </c>
      <c r="AI20" s="56">
        <v>0</v>
      </c>
      <c r="AJ20" s="57">
        <v>0</v>
      </c>
      <c r="AK20" s="58">
        <v>0</v>
      </c>
      <c r="AL20" s="44">
        <v>8</v>
      </c>
      <c r="AM20" s="45">
        <v>1</v>
      </c>
      <c r="AN20" s="47">
        <v>7</v>
      </c>
    </row>
    <row r="21" spans="1:40" ht="23.25" customHeight="1" x14ac:dyDescent="0.15">
      <c r="A21" s="55" t="s">
        <v>27</v>
      </c>
      <c r="B21" s="56">
        <v>29</v>
      </c>
      <c r="C21" s="57">
        <v>16</v>
      </c>
      <c r="D21" s="58">
        <v>13</v>
      </c>
      <c r="E21" s="56">
        <v>15</v>
      </c>
      <c r="F21" s="57">
        <v>7</v>
      </c>
      <c r="G21" s="58">
        <v>8</v>
      </c>
      <c r="H21" s="56">
        <v>20</v>
      </c>
      <c r="I21" s="57">
        <v>8</v>
      </c>
      <c r="J21" s="58">
        <v>12</v>
      </c>
      <c r="K21" s="56">
        <v>16</v>
      </c>
      <c r="L21" s="57">
        <v>5</v>
      </c>
      <c r="M21" s="58">
        <v>11</v>
      </c>
      <c r="N21" s="56">
        <v>28</v>
      </c>
      <c r="O21" s="57">
        <v>12</v>
      </c>
      <c r="P21" s="58">
        <v>16</v>
      </c>
      <c r="Q21" s="56">
        <v>19</v>
      </c>
      <c r="R21" s="57">
        <v>11</v>
      </c>
      <c r="S21" s="58">
        <v>8</v>
      </c>
      <c r="T21" s="56">
        <v>15</v>
      </c>
      <c r="U21" s="57">
        <v>11</v>
      </c>
      <c r="V21" s="58">
        <v>4</v>
      </c>
      <c r="W21" s="56">
        <v>13</v>
      </c>
      <c r="X21" s="57">
        <v>6</v>
      </c>
      <c r="Y21" s="58">
        <v>7</v>
      </c>
      <c r="Z21" s="56">
        <v>21</v>
      </c>
      <c r="AA21" s="57">
        <v>8</v>
      </c>
      <c r="AB21" s="58">
        <v>13</v>
      </c>
      <c r="AC21" s="56">
        <v>29</v>
      </c>
      <c r="AD21" s="57">
        <v>15</v>
      </c>
      <c r="AE21" s="58">
        <v>14</v>
      </c>
      <c r="AF21" s="56">
        <v>15</v>
      </c>
      <c r="AG21" s="57">
        <v>5</v>
      </c>
      <c r="AH21" s="58">
        <v>10</v>
      </c>
      <c r="AI21" s="56">
        <v>16</v>
      </c>
      <c r="AJ21" s="57">
        <v>9</v>
      </c>
      <c r="AK21" s="58">
        <v>7</v>
      </c>
      <c r="AL21" s="44">
        <v>236</v>
      </c>
      <c r="AM21" s="45">
        <v>113</v>
      </c>
      <c r="AN21" s="47">
        <v>123</v>
      </c>
    </row>
    <row r="22" spans="1:40" ht="23.25" customHeight="1" x14ac:dyDescent="0.15">
      <c r="A22" s="55" t="s">
        <v>28</v>
      </c>
      <c r="B22" s="56">
        <v>2</v>
      </c>
      <c r="C22" s="57">
        <v>1</v>
      </c>
      <c r="D22" s="58">
        <v>1</v>
      </c>
      <c r="E22" s="56">
        <v>3</v>
      </c>
      <c r="F22" s="57">
        <v>1</v>
      </c>
      <c r="G22" s="58">
        <v>2</v>
      </c>
      <c r="H22" s="56">
        <v>4</v>
      </c>
      <c r="I22" s="57">
        <v>4</v>
      </c>
      <c r="J22" s="58">
        <v>0</v>
      </c>
      <c r="K22" s="56">
        <v>2</v>
      </c>
      <c r="L22" s="57">
        <v>1</v>
      </c>
      <c r="M22" s="58">
        <v>1</v>
      </c>
      <c r="N22" s="56">
        <v>5</v>
      </c>
      <c r="O22" s="57">
        <v>3</v>
      </c>
      <c r="P22" s="58">
        <v>2</v>
      </c>
      <c r="Q22" s="56">
        <v>8</v>
      </c>
      <c r="R22" s="57">
        <v>3</v>
      </c>
      <c r="S22" s="58">
        <v>5</v>
      </c>
      <c r="T22" s="56">
        <v>4</v>
      </c>
      <c r="U22" s="57">
        <v>4</v>
      </c>
      <c r="V22" s="58">
        <v>0</v>
      </c>
      <c r="W22" s="56">
        <v>2</v>
      </c>
      <c r="X22" s="57">
        <v>1</v>
      </c>
      <c r="Y22" s="58">
        <v>1</v>
      </c>
      <c r="Z22" s="56">
        <v>4</v>
      </c>
      <c r="AA22" s="57">
        <v>4</v>
      </c>
      <c r="AB22" s="58">
        <v>0</v>
      </c>
      <c r="AC22" s="56">
        <v>4</v>
      </c>
      <c r="AD22" s="57">
        <v>2</v>
      </c>
      <c r="AE22" s="58">
        <v>2</v>
      </c>
      <c r="AF22" s="56">
        <v>6</v>
      </c>
      <c r="AG22" s="57">
        <v>4</v>
      </c>
      <c r="AH22" s="58">
        <v>2</v>
      </c>
      <c r="AI22" s="56">
        <v>4</v>
      </c>
      <c r="AJ22" s="57">
        <v>2</v>
      </c>
      <c r="AK22" s="58">
        <v>2</v>
      </c>
      <c r="AL22" s="44">
        <v>48</v>
      </c>
      <c r="AM22" s="45">
        <v>30</v>
      </c>
      <c r="AN22" s="47">
        <v>18</v>
      </c>
    </row>
    <row r="23" spans="1:40" ht="23.25" customHeight="1" thickBot="1" x14ac:dyDescent="0.2">
      <c r="A23" s="60" t="s">
        <v>29</v>
      </c>
      <c r="B23" s="61">
        <v>4</v>
      </c>
      <c r="C23" s="62">
        <v>2</v>
      </c>
      <c r="D23" s="63">
        <v>2</v>
      </c>
      <c r="E23" s="61">
        <v>5</v>
      </c>
      <c r="F23" s="62">
        <v>2</v>
      </c>
      <c r="G23" s="63">
        <v>3</v>
      </c>
      <c r="H23" s="61">
        <v>6</v>
      </c>
      <c r="I23" s="62">
        <v>4</v>
      </c>
      <c r="J23" s="63">
        <v>2</v>
      </c>
      <c r="K23" s="61">
        <v>3</v>
      </c>
      <c r="L23" s="62">
        <v>1</v>
      </c>
      <c r="M23" s="63">
        <v>2</v>
      </c>
      <c r="N23" s="61">
        <v>8</v>
      </c>
      <c r="O23" s="62">
        <v>4</v>
      </c>
      <c r="P23" s="63">
        <v>4</v>
      </c>
      <c r="Q23" s="61">
        <v>8</v>
      </c>
      <c r="R23" s="62">
        <v>7</v>
      </c>
      <c r="S23" s="63">
        <v>1</v>
      </c>
      <c r="T23" s="61">
        <v>8</v>
      </c>
      <c r="U23" s="62">
        <v>3</v>
      </c>
      <c r="V23" s="63">
        <v>5</v>
      </c>
      <c r="W23" s="61">
        <v>12</v>
      </c>
      <c r="X23" s="62">
        <v>7</v>
      </c>
      <c r="Y23" s="63">
        <v>5</v>
      </c>
      <c r="Z23" s="61">
        <v>3</v>
      </c>
      <c r="AA23" s="62">
        <v>2</v>
      </c>
      <c r="AB23" s="63">
        <v>1</v>
      </c>
      <c r="AC23" s="61">
        <v>4</v>
      </c>
      <c r="AD23" s="62">
        <v>2</v>
      </c>
      <c r="AE23" s="63">
        <v>2</v>
      </c>
      <c r="AF23" s="61">
        <v>10</v>
      </c>
      <c r="AG23" s="62">
        <v>2</v>
      </c>
      <c r="AH23" s="63">
        <v>8</v>
      </c>
      <c r="AI23" s="61">
        <v>4</v>
      </c>
      <c r="AJ23" s="62">
        <v>2</v>
      </c>
      <c r="AK23" s="63">
        <v>2</v>
      </c>
      <c r="AL23" s="64">
        <v>75</v>
      </c>
      <c r="AM23" s="65">
        <v>38</v>
      </c>
      <c r="AN23" s="66">
        <v>37</v>
      </c>
    </row>
  </sheetData>
  <mergeCells count="16">
    <mergeCell ref="AL3:AN3"/>
    <mergeCell ref="A1:J1"/>
    <mergeCell ref="AH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V14" sqref="V14"/>
    </sheetView>
  </sheetViews>
  <sheetFormatPr defaultColWidth="9.140625" defaultRowHeight="12" x14ac:dyDescent="0.15"/>
  <cols>
    <col min="1" max="1" width="15.7109375" style="457" customWidth="1"/>
    <col min="2" max="3" width="9.5703125" style="457" customWidth="1"/>
    <col min="4" max="4" width="9.5703125" style="290" customWidth="1"/>
    <col min="5" max="6" width="9.5703125" style="457" customWidth="1"/>
    <col min="7" max="7" width="9.5703125" style="290" customWidth="1"/>
    <col min="8" max="16" width="9.5703125" style="457" customWidth="1"/>
    <col min="17" max="54" width="5.7109375" style="457" customWidth="1"/>
    <col min="55" max="16384" width="9.140625" style="457"/>
  </cols>
  <sheetData>
    <row r="1" spans="1:16" ht="16.5" customHeight="1" x14ac:dyDescent="0.15">
      <c r="A1" s="527" t="s">
        <v>253</v>
      </c>
      <c r="B1" s="527"/>
      <c r="C1" s="527"/>
      <c r="D1" s="527"/>
      <c r="E1" s="527"/>
      <c r="F1" s="527"/>
    </row>
    <row r="2" spans="1:16" ht="16.5" customHeight="1" thickBot="1" x14ac:dyDescent="0.2">
      <c r="N2" s="597" t="s">
        <v>295</v>
      </c>
      <c r="O2" s="597"/>
      <c r="P2" s="597"/>
    </row>
    <row r="3" spans="1:16" s="3" customFormat="1" ht="16.5" customHeight="1" x14ac:dyDescent="0.15">
      <c r="A3" s="458"/>
      <c r="B3" s="598" t="s">
        <v>254</v>
      </c>
      <c r="C3" s="599"/>
      <c r="D3" s="599"/>
      <c r="E3" s="600"/>
      <c r="F3" s="598" t="s">
        <v>255</v>
      </c>
      <c r="G3" s="599"/>
      <c r="H3" s="600"/>
      <c r="I3" s="601" t="s">
        <v>256</v>
      </c>
      <c r="J3" s="602"/>
      <c r="K3" s="598" t="s">
        <v>257</v>
      </c>
      <c r="L3" s="600"/>
      <c r="M3" s="598" t="s">
        <v>258</v>
      </c>
      <c r="N3" s="600"/>
      <c r="O3" s="598" t="s">
        <v>259</v>
      </c>
      <c r="P3" s="603"/>
    </row>
    <row r="4" spans="1:16" s="3" customFormat="1" ht="16.5" customHeight="1" x14ac:dyDescent="0.15">
      <c r="A4" s="418"/>
      <c r="B4" s="419" t="s">
        <v>260</v>
      </c>
      <c r="C4" s="4" t="s">
        <v>261</v>
      </c>
      <c r="D4" s="4" t="s">
        <v>262</v>
      </c>
      <c r="E4" s="5" t="s">
        <v>263</v>
      </c>
      <c r="F4" s="591" t="s">
        <v>264</v>
      </c>
      <c r="G4" s="604" t="s">
        <v>265</v>
      </c>
      <c r="H4" s="593" t="s">
        <v>266</v>
      </c>
      <c r="I4" s="606" t="s">
        <v>267</v>
      </c>
      <c r="J4" s="608" t="s">
        <v>268</v>
      </c>
      <c r="K4" s="591" t="s">
        <v>269</v>
      </c>
      <c r="L4" s="593" t="s">
        <v>268</v>
      </c>
      <c r="M4" s="591" t="s">
        <v>270</v>
      </c>
      <c r="N4" s="593" t="s">
        <v>268</v>
      </c>
      <c r="O4" s="591" t="s">
        <v>271</v>
      </c>
      <c r="P4" s="595" t="s">
        <v>268</v>
      </c>
    </row>
    <row r="5" spans="1:16" s="3" customFormat="1" ht="16.5" customHeight="1" x14ac:dyDescent="0.15">
      <c r="A5" s="459"/>
      <c r="B5" s="420" t="s">
        <v>50</v>
      </c>
      <c r="C5" s="421" t="s">
        <v>249</v>
      </c>
      <c r="D5" s="422" t="s">
        <v>250</v>
      </c>
      <c r="E5" s="423" t="s">
        <v>272</v>
      </c>
      <c r="F5" s="592"/>
      <c r="G5" s="605"/>
      <c r="H5" s="594"/>
      <c r="I5" s="607"/>
      <c r="J5" s="609"/>
      <c r="K5" s="592"/>
      <c r="L5" s="594"/>
      <c r="M5" s="592"/>
      <c r="N5" s="594"/>
      <c r="O5" s="592"/>
      <c r="P5" s="596"/>
    </row>
    <row r="6" spans="1:16" s="3" customFormat="1" ht="23.25" customHeight="1" thickBot="1" x14ac:dyDescent="0.2">
      <c r="A6" s="424" t="s">
        <v>11</v>
      </c>
      <c r="B6" s="460">
        <v>1113749</v>
      </c>
      <c r="C6" s="425">
        <v>133723</v>
      </c>
      <c r="D6" s="425">
        <v>604273</v>
      </c>
      <c r="E6" s="461">
        <v>375753</v>
      </c>
      <c r="F6" s="426">
        <v>0.12006565213526567</v>
      </c>
      <c r="G6" s="427">
        <v>0.54255761396867697</v>
      </c>
      <c r="H6" s="428">
        <v>0.33737673389605738</v>
      </c>
      <c r="I6" s="429">
        <v>0.22129567265126854</v>
      </c>
      <c r="J6" s="430" t="s">
        <v>273</v>
      </c>
      <c r="K6" s="426">
        <v>0.62182655852569946</v>
      </c>
      <c r="L6" s="430" t="s">
        <v>273</v>
      </c>
      <c r="M6" s="426">
        <v>0.84312223117696805</v>
      </c>
      <c r="N6" s="430" t="s">
        <v>273</v>
      </c>
      <c r="O6" s="426">
        <v>2.8099354636076068</v>
      </c>
      <c r="P6" s="431" t="s">
        <v>273</v>
      </c>
    </row>
    <row r="7" spans="1:16" s="3" customFormat="1" ht="23.25" customHeight="1" thickTop="1" x14ac:dyDescent="0.15">
      <c r="A7" s="16" t="s">
        <v>12</v>
      </c>
      <c r="B7" s="432">
        <v>474926</v>
      </c>
      <c r="C7" s="433">
        <v>62751</v>
      </c>
      <c r="D7" s="433">
        <v>278557</v>
      </c>
      <c r="E7" s="434">
        <v>133618</v>
      </c>
      <c r="F7" s="462">
        <v>0.13212795256524174</v>
      </c>
      <c r="G7" s="463">
        <v>0.58652716423190143</v>
      </c>
      <c r="H7" s="464">
        <v>0.28134488320285689</v>
      </c>
      <c r="I7" s="465">
        <v>0.22527166791715877</v>
      </c>
      <c r="J7" s="434">
        <f>RANK(I7,I$7:I$24,0)</f>
        <v>7</v>
      </c>
      <c r="K7" s="466">
        <v>0.47967920389722751</v>
      </c>
      <c r="L7" s="434">
        <f>RANK(K7,K$7:K$24)</f>
        <v>18</v>
      </c>
      <c r="M7" s="462">
        <v>0.70495087181438632</v>
      </c>
      <c r="N7" s="434">
        <f>RANK(M7,M$7:M$24,0)</f>
        <v>18</v>
      </c>
      <c r="O7" s="462">
        <v>2.1293365842775414</v>
      </c>
      <c r="P7" s="467">
        <f>RANK(O7,O$7:O$24,0)</f>
        <v>18</v>
      </c>
    </row>
    <row r="8" spans="1:16" s="3" customFormat="1" ht="23.25" customHeight="1" x14ac:dyDescent="0.15">
      <c r="A8" s="435" t="s">
        <v>13</v>
      </c>
      <c r="B8" s="436">
        <v>113916</v>
      </c>
      <c r="C8" s="437">
        <v>11810</v>
      </c>
      <c r="D8" s="437">
        <v>61868</v>
      </c>
      <c r="E8" s="438">
        <v>40238</v>
      </c>
      <c r="F8" s="468">
        <v>0.10367288177253414</v>
      </c>
      <c r="G8" s="469">
        <v>0.54310193475894519</v>
      </c>
      <c r="H8" s="470">
        <v>0.35322518346852066</v>
      </c>
      <c r="I8" s="471">
        <v>0.19089028253701429</v>
      </c>
      <c r="J8" s="438">
        <f t="shared" ref="J8:J24" si="0">RANK(I8,I$7:I$24,0)</f>
        <v>16</v>
      </c>
      <c r="K8" s="439">
        <v>0.65038468998512966</v>
      </c>
      <c r="L8" s="438">
        <f t="shared" ref="L8:L24" si="1">RANK(K8,K$7:K$24)</f>
        <v>15</v>
      </c>
      <c r="M8" s="468">
        <v>0.84127497252214389</v>
      </c>
      <c r="N8" s="438">
        <f t="shared" ref="N8:N24" si="2">RANK(M8,M$7:M$24,0)</f>
        <v>15</v>
      </c>
      <c r="O8" s="468">
        <v>3.4071126164267569</v>
      </c>
      <c r="P8" s="472">
        <f t="shared" ref="P8:P24" si="3">RANK(O8,O$7:O$24,0)</f>
        <v>12</v>
      </c>
    </row>
    <row r="9" spans="1:16" s="3" customFormat="1" ht="23.25" customHeight="1" x14ac:dyDescent="0.15">
      <c r="A9" s="435" t="s">
        <v>14</v>
      </c>
      <c r="B9" s="436">
        <v>82415</v>
      </c>
      <c r="C9" s="437">
        <v>10834</v>
      </c>
      <c r="D9" s="437">
        <v>46201</v>
      </c>
      <c r="E9" s="438">
        <v>25380</v>
      </c>
      <c r="F9" s="468">
        <v>0.131456652308439</v>
      </c>
      <c r="G9" s="469">
        <v>0.56058969847721896</v>
      </c>
      <c r="H9" s="470">
        <v>0.30795364921434204</v>
      </c>
      <c r="I9" s="471">
        <v>0.23449708880760156</v>
      </c>
      <c r="J9" s="438">
        <f t="shared" si="0"/>
        <v>5</v>
      </c>
      <c r="K9" s="439">
        <v>0.54933875890132244</v>
      </c>
      <c r="L9" s="438">
        <f t="shared" si="1"/>
        <v>17</v>
      </c>
      <c r="M9" s="468">
        <v>0.78383584770892401</v>
      </c>
      <c r="N9" s="438">
        <f t="shared" si="2"/>
        <v>17</v>
      </c>
      <c r="O9" s="468">
        <v>2.3426250692265089</v>
      </c>
      <c r="P9" s="472">
        <f t="shared" si="3"/>
        <v>16</v>
      </c>
    </row>
    <row r="10" spans="1:16" s="3" customFormat="1" ht="23.25" customHeight="1" x14ac:dyDescent="0.15">
      <c r="A10" s="435" t="s">
        <v>15</v>
      </c>
      <c r="B10" s="436">
        <v>61699</v>
      </c>
      <c r="C10" s="437">
        <v>7558</v>
      </c>
      <c r="D10" s="437">
        <v>31708</v>
      </c>
      <c r="E10" s="438">
        <v>22433</v>
      </c>
      <c r="F10" s="468">
        <v>0.12249793351594029</v>
      </c>
      <c r="G10" s="469">
        <v>0.51391432600204212</v>
      </c>
      <c r="H10" s="470">
        <v>0.36358774048201753</v>
      </c>
      <c r="I10" s="471">
        <v>0.2383625583448972</v>
      </c>
      <c r="J10" s="438">
        <f t="shared" si="0"/>
        <v>4</v>
      </c>
      <c r="K10" s="439">
        <v>0.70748706950927209</v>
      </c>
      <c r="L10" s="438">
        <f t="shared" si="1"/>
        <v>13</v>
      </c>
      <c r="M10" s="468">
        <v>0.94584962785416926</v>
      </c>
      <c r="N10" s="438">
        <f t="shared" si="2"/>
        <v>13</v>
      </c>
      <c r="O10" s="468">
        <v>2.9681132574755225</v>
      </c>
      <c r="P10" s="472">
        <f t="shared" si="3"/>
        <v>14</v>
      </c>
    </row>
    <row r="11" spans="1:16" s="3" customFormat="1" ht="23.25" customHeight="1" x14ac:dyDescent="0.15">
      <c r="A11" s="435" t="s">
        <v>16</v>
      </c>
      <c r="B11" s="436">
        <v>65713</v>
      </c>
      <c r="C11" s="437">
        <v>6703</v>
      </c>
      <c r="D11" s="437">
        <v>31445</v>
      </c>
      <c r="E11" s="438">
        <v>27565</v>
      </c>
      <c r="F11" s="468">
        <v>0.10200416964679744</v>
      </c>
      <c r="G11" s="469">
        <v>0.47852023191758097</v>
      </c>
      <c r="H11" s="470">
        <v>0.41947559843562154</v>
      </c>
      <c r="I11" s="471">
        <v>0.21316584512641121</v>
      </c>
      <c r="J11" s="438">
        <f t="shared" si="0"/>
        <v>13</v>
      </c>
      <c r="K11" s="439">
        <v>0.87660995388774055</v>
      </c>
      <c r="L11" s="438">
        <f t="shared" si="1"/>
        <v>8</v>
      </c>
      <c r="M11" s="468">
        <v>1.0897757990141517</v>
      </c>
      <c r="N11" s="438">
        <f t="shared" si="2"/>
        <v>8</v>
      </c>
      <c r="O11" s="468">
        <v>4.1123377592122932</v>
      </c>
      <c r="P11" s="472">
        <f t="shared" si="3"/>
        <v>7</v>
      </c>
    </row>
    <row r="12" spans="1:16" s="3" customFormat="1" ht="23.25" customHeight="1" x14ac:dyDescent="0.15">
      <c r="A12" s="435" t="s">
        <v>17</v>
      </c>
      <c r="B12" s="436">
        <v>35328</v>
      </c>
      <c r="C12" s="437">
        <v>3618</v>
      </c>
      <c r="D12" s="437">
        <v>16839</v>
      </c>
      <c r="E12" s="438">
        <v>14871</v>
      </c>
      <c r="F12" s="468">
        <v>0.10241168478260869</v>
      </c>
      <c r="G12" s="469">
        <v>0.47664741847826086</v>
      </c>
      <c r="H12" s="470">
        <v>0.42094089673913043</v>
      </c>
      <c r="I12" s="471">
        <v>0.21485836451095672</v>
      </c>
      <c r="J12" s="438">
        <f t="shared" si="0"/>
        <v>12</v>
      </c>
      <c r="K12" s="439">
        <v>0.88312845180830213</v>
      </c>
      <c r="L12" s="438">
        <f t="shared" si="1"/>
        <v>7</v>
      </c>
      <c r="M12" s="468">
        <v>1.0979868163192588</v>
      </c>
      <c r="N12" s="438">
        <f t="shared" si="2"/>
        <v>7</v>
      </c>
      <c r="O12" s="468">
        <v>4.1102819237147594</v>
      </c>
      <c r="P12" s="472">
        <f t="shared" si="3"/>
        <v>8</v>
      </c>
    </row>
    <row r="13" spans="1:16" s="3" customFormat="1" ht="23.25" customHeight="1" x14ac:dyDescent="0.15">
      <c r="A13" s="435" t="s">
        <v>18</v>
      </c>
      <c r="B13" s="436">
        <v>15651</v>
      </c>
      <c r="C13" s="437">
        <v>1321</v>
      </c>
      <c r="D13" s="437">
        <v>7154</v>
      </c>
      <c r="E13" s="438">
        <v>7176</v>
      </c>
      <c r="F13" s="468">
        <v>8.440355248865887E-2</v>
      </c>
      <c r="G13" s="469">
        <v>0.45709539326560605</v>
      </c>
      <c r="H13" s="470">
        <v>0.45850105424573512</v>
      </c>
      <c r="I13" s="471">
        <v>0.18465194296896842</v>
      </c>
      <c r="J13" s="438">
        <f t="shared" si="0"/>
        <v>18</v>
      </c>
      <c r="K13" s="439">
        <v>1.0030752026838132</v>
      </c>
      <c r="L13" s="438">
        <f t="shared" si="1"/>
        <v>4</v>
      </c>
      <c r="M13" s="468">
        <v>1.1877271456527816</v>
      </c>
      <c r="N13" s="438">
        <f t="shared" si="2"/>
        <v>5</v>
      </c>
      <c r="O13" s="468">
        <v>5.4322482967448904</v>
      </c>
      <c r="P13" s="472">
        <f t="shared" si="3"/>
        <v>3</v>
      </c>
    </row>
    <row r="14" spans="1:16" s="3" customFormat="1" ht="23.25" customHeight="1" x14ac:dyDescent="0.15">
      <c r="A14" s="435" t="s">
        <v>19</v>
      </c>
      <c r="B14" s="436">
        <v>19858</v>
      </c>
      <c r="C14" s="437">
        <v>1724</v>
      </c>
      <c r="D14" s="437">
        <v>8428</v>
      </c>
      <c r="E14" s="438">
        <v>9706</v>
      </c>
      <c r="F14" s="468">
        <v>8.6816396414543251E-2</v>
      </c>
      <c r="G14" s="469">
        <v>0.42441333467620102</v>
      </c>
      <c r="H14" s="470">
        <v>0.48877026890925573</v>
      </c>
      <c r="I14" s="471">
        <v>0.20455624110109161</v>
      </c>
      <c r="J14" s="438">
        <f t="shared" si="0"/>
        <v>15</v>
      </c>
      <c r="K14" s="439">
        <v>1.1516373991457047</v>
      </c>
      <c r="L14" s="438">
        <f t="shared" si="1"/>
        <v>2</v>
      </c>
      <c r="M14" s="468">
        <v>1.3561936402467965</v>
      </c>
      <c r="N14" s="438">
        <f t="shared" si="2"/>
        <v>2</v>
      </c>
      <c r="O14" s="468">
        <v>5.6299303944315549</v>
      </c>
      <c r="P14" s="472">
        <f t="shared" si="3"/>
        <v>2</v>
      </c>
    </row>
    <row r="15" spans="1:16" s="3" customFormat="1" ht="23.25" customHeight="1" x14ac:dyDescent="0.15">
      <c r="A15" s="435" t="s">
        <v>20</v>
      </c>
      <c r="B15" s="436">
        <v>21935</v>
      </c>
      <c r="C15" s="437">
        <v>2457</v>
      </c>
      <c r="D15" s="437">
        <v>10931</v>
      </c>
      <c r="E15" s="438">
        <v>8547</v>
      </c>
      <c r="F15" s="468">
        <v>0.11201276498746296</v>
      </c>
      <c r="G15" s="469">
        <v>0.49833599270572143</v>
      </c>
      <c r="H15" s="470">
        <v>0.38965124230681558</v>
      </c>
      <c r="I15" s="471">
        <v>0.22477357972738085</v>
      </c>
      <c r="J15" s="438">
        <f t="shared" si="0"/>
        <v>8</v>
      </c>
      <c r="K15" s="439">
        <v>0.78190467477815384</v>
      </c>
      <c r="L15" s="438">
        <f t="shared" si="1"/>
        <v>9</v>
      </c>
      <c r="M15" s="468">
        <v>1.0066782545055346</v>
      </c>
      <c r="N15" s="438">
        <f t="shared" si="2"/>
        <v>9</v>
      </c>
      <c r="O15" s="468">
        <v>3.4786324786324787</v>
      </c>
      <c r="P15" s="472">
        <f t="shared" si="3"/>
        <v>11</v>
      </c>
    </row>
    <row r="16" spans="1:16" s="3" customFormat="1" ht="23.25" customHeight="1" x14ac:dyDescent="0.15">
      <c r="A16" s="435" t="s">
        <v>21</v>
      </c>
      <c r="B16" s="436">
        <v>27343</v>
      </c>
      <c r="C16" s="437">
        <v>2921</v>
      </c>
      <c r="D16" s="437">
        <v>13779</v>
      </c>
      <c r="E16" s="438">
        <v>10643</v>
      </c>
      <c r="F16" s="468">
        <v>0.10682807299857368</v>
      </c>
      <c r="G16" s="469">
        <v>0.50393153640785571</v>
      </c>
      <c r="H16" s="470">
        <v>0.38924039059357057</v>
      </c>
      <c r="I16" s="471">
        <v>0.21198925901734522</v>
      </c>
      <c r="J16" s="438">
        <f t="shared" si="0"/>
        <v>14</v>
      </c>
      <c r="K16" s="439">
        <v>0.77240728645039558</v>
      </c>
      <c r="L16" s="438">
        <f t="shared" si="1"/>
        <v>11</v>
      </c>
      <c r="M16" s="468">
        <v>0.9843965454677408</v>
      </c>
      <c r="N16" s="438">
        <f t="shared" si="2"/>
        <v>11</v>
      </c>
      <c r="O16" s="468">
        <v>3.6436152002738789</v>
      </c>
      <c r="P16" s="472">
        <f t="shared" si="3"/>
        <v>9</v>
      </c>
    </row>
    <row r="17" spans="1:16" s="3" customFormat="1" ht="23.25" customHeight="1" x14ac:dyDescent="0.15">
      <c r="A17" s="435" t="s">
        <v>22</v>
      </c>
      <c r="B17" s="436">
        <v>51952</v>
      </c>
      <c r="C17" s="437">
        <v>5990</v>
      </c>
      <c r="D17" s="437">
        <v>26525</v>
      </c>
      <c r="E17" s="438">
        <v>19437</v>
      </c>
      <c r="F17" s="468">
        <v>0.1152987372959655</v>
      </c>
      <c r="G17" s="469">
        <v>0.51056744687403754</v>
      </c>
      <c r="H17" s="470">
        <v>0.37413381582999694</v>
      </c>
      <c r="I17" s="471">
        <v>0.22582469368520264</v>
      </c>
      <c r="J17" s="438">
        <f t="shared" si="0"/>
        <v>6</v>
      </c>
      <c r="K17" s="439">
        <v>0.73278039585296895</v>
      </c>
      <c r="L17" s="438">
        <f t="shared" si="1"/>
        <v>12</v>
      </c>
      <c r="M17" s="468">
        <v>0.95860508953817158</v>
      </c>
      <c r="N17" s="438">
        <f t="shared" si="2"/>
        <v>12</v>
      </c>
      <c r="O17" s="468">
        <v>3.2449081803005009</v>
      </c>
      <c r="P17" s="472">
        <f t="shared" si="3"/>
        <v>13</v>
      </c>
    </row>
    <row r="18" spans="1:16" s="3" customFormat="1" ht="23.25" customHeight="1" x14ac:dyDescent="0.15">
      <c r="A18" s="435" t="s">
        <v>23</v>
      </c>
      <c r="B18" s="436">
        <v>33101</v>
      </c>
      <c r="C18" s="437">
        <v>3242</v>
      </c>
      <c r="D18" s="437">
        <v>14980</v>
      </c>
      <c r="E18" s="438">
        <v>14879</v>
      </c>
      <c r="F18" s="468">
        <v>9.7942660342587834E-2</v>
      </c>
      <c r="G18" s="469">
        <v>0.45255430349536269</v>
      </c>
      <c r="H18" s="470">
        <v>0.44950303616204951</v>
      </c>
      <c r="I18" s="471">
        <v>0.21642189586114821</v>
      </c>
      <c r="J18" s="438">
        <f t="shared" si="0"/>
        <v>10</v>
      </c>
      <c r="K18" s="439">
        <v>0.99325767690253675</v>
      </c>
      <c r="L18" s="438">
        <f t="shared" si="1"/>
        <v>5</v>
      </c>
      <c r="M18" s="468">
        <v>1.2096795727636849</v>
      </c>
      <c r="N18" s="438">
        <f t="shared" si="2"/>
        <v>4</v>
      </c>
      <c r="O18" s="468">
        <v>4.5894509561998769</v>
      </c>
      <c r="P18" s="472">
        <f t="shared" si="3"/>
        <v>5</v>
      </c>
    </row>
    <row r="19" spans="1:16" s="3" customFormat="1" ht="23.25" customHeight="1" x14ac:dyDescent="0.15">
      <c r="A19" s="435" t="s">
        <v>24</v>
      </c>
      <c r="B19" s="436">
        <v>32445</v>
      </c>
      <c r="C19" s="437">
        <v>4186</v>
      </c>
      <c r="D19" s="437">
        <v>17093</v>
      </c>
      <c r="E19" s="438">
        <v>11166</v>
      </c>
      <c r="F19" s="468">
        <v>0.1290183387270766</v>
      </c>
      <c r="G19" s="469">
        <v>0.52683002003390356</v>
      </c>
      <c r="H19" s="470">
        <v>0.34415164123901987</v>
      </c>
      <c r="I19" s="471">
        <v>0.24489557128649156</v>
      </c>
      <c r="J19" s="438">
        <f t="shared" si="0"/>
        <v>2</v>
      </c>
      <c r="K19" s="439">
        <v>0.65324986836716781</v>
      </c>
      <c r="L19" s="438">
        <f t="shared" si="1"/>
        <v>14</v>
      </c>
      <c r="M19" s="468">
        <v>0.89814543965365934</v>
      </c>
      <c r="N19" s="438">
        <f t="shared" si="2"/>
        <v>14</v>
      </c>
      <c r="O19" s="468">
        <v>2.6674629718107981</v>
      </c>
      <c r="P19" s="472">
        <f t="shared" si="3"/>
        <v>15</v>
      </c>
    </row>
    <row r="20" spans="1:16" s="3" customFormat="1" ht="23.25" customHeight="1" x14ac:dyDescent="0.15">
      <c r="A20" s="435" t="s">
        <v>25</v>
      </c>
      <c r="B20" s="436">
        <v>25674</v>
      </c>
      <c r="C20" s="437">
        <v>2303</v>
      </c>
      <c r="D20" s="437">
        <v>12179</v>
      </c>
      <c r="E20" s="438">
        <v>11192</v>
      </c>
      <c r="F20" s="468">
        <v>8.9701643686219523E-2</v>
      </c>
      <c r="G20" s="469">
        <v>0.47437095894679443</v>
      </c>
      <c r="H20" s="470">
        <v>0.43592739736698605</v>
      </c>
      <c r="I20" s="471">
        <v>0.18909598489202725</v>
      </c>
      <c r="J20" s="438">
        <f t="shared" si="0"/>
        <v>17</v>
      </c>
      <c r="K20" s="439">
        <v>0.91895886361770263</v>
      </c>
      <c r="L20" s="438">
        <f t="shared" si="1"/>
        <v>6</v>
      </c>
      <c r="M20" s="468">
        <v>1.1080548485097299</v>
      </c>
      <c r="N20" s="438">
        <f t="shared" si="2"/>
        <v>6</v>
      </c>
      <c r="O20" s="468">
        <v>4.8597481545809815</v>
      </c>
      <c r="P20" s="472">
        <f t="shared" si="3"/>
        <v>4</v>
      </c>
    </row>
    <row r="21" spans="1:16" s="3" customFormat="1" ht="23.25" customHeight="1" x14ac:dyDescent="0.15">
      <c r="A21" s="435" t="s">
        <v>26</v>
      </c>
      <c r="B21" s="436">
        <v>1674</v>
      </c>
      <c r="C21" s="437">
        <v>130</v>
      </c>
      <c r="D21" s="437">
        <v>604</v>
      </c>
      <c r="E21" s="438">
        <v>940</v>
      </c>
      <c r="F21" s="468">
        <v>7.765830346475508E-2</v>
      </c>
      <c r="G21" s="469">
        <v>0.36081242532855434</v>
      </c>
      <c r="H21" s="470">
        <v>0.56152927120669061</v>
      </c>
      <c r="I21" s="471">
        <v>0.21523178807947019</v>
      </c>
      <c r="J21" s="438">
        <f t="shared" si="0"/>
        <v>11</v>
      </c>
      <c r="K21" s="439">
        <v>1.5562913907284768</v>
      </c>
      <c r="L21" s="438">
        <f t="shared" si="1"/>
        <v>1</v>
      </c>
      <c r="M21" s="468">
        <v>1.7715231788079471</v>
      </c>
      <c r="N21" s="438">
        <f t="shared" si="2"/>
        <v>1</v>
      </c>
      <c r="O21" s="468">
        <v>7.2307692307692308</v>
      </c>
      <c r="P21" s="472">
        <f t="shared" si="3"/>
        <v>1</v>
      </c>
    </row>
    <row r="22" spans="1:16" s="3" customFormat="1" ht="23.25" customHeight="1" x14ac:dyDescent="0.15">
      <c r="A22" s="435" t="s">
        <v>27</v>
      </c>
      <c r="B22" s="436">
        <v>27656</v>
      </c>
      <c r="C22" s="437">
        <v>3760</v>
      </c>
      <c r="D22" s="437">
        <v>15285</v>
      </c>
      <c r="E22" s="438">
        <v>8611</v>
      </c>
      <c r="F22" s="468">
        <v>0.13595603124096037</v>
      </c>
      <c r="G22" s="469">
        <v>0.55268296210587209</v>
      </c>
      <c r="H22" s="470">
        <v>0.31136100665316746</v>
      </c>
      <c r="I22" s="471">
        <v>0.24599280340202814</v>
      </c>
      <c r="J22" s="438">
        <f t="shared" si="0"/>
        <v>1</v>
      </c>
      <c r="K22" s="439">
        <v>0.56336277396140011</v>
      </c>
      <c r="L22" s="438">
        <f t="shared" si="1"/>
        <v>16</v>
      </c>
      <c r="M22" s="468">
        <v>0.80935557736342822</v>
      </c>
      <c r="N22" s="438">
        <f t="shared" si="2"/>
        <v>16</v>
      </c>
      <c r="O22" s="468">
        <v>2.2901595744680852</v>
      </c>
      <c r="P22" s="472">
        <f t="shared" si="3"/>
        <v>17</v>
      </c>
    </row>
    <row r="23" spans="1:16" s="3" customFormat="1" ht="23.25" customHeight="1" x14ac:dyDescent="0.15">
      <c r="A23" s="435" t="s">
        <v>28</v>
      </c>
      <c r="B23" s="436">
        <v>8350</v>
      </c>
      <c r="C23" s="437">
        <v>874</v>
      </c>
      <c r="D23" s="437">
        <v>3640</v>
      </c>
      <c r="E23" s="438">
        <v>3836</v>
      </c>
      <c r="F23" s="468">
        <v>0.10467065868263473</v>
      </c>
      <c r="G23" s="469">
        <v>0.43592814371257482</v>
      </c>
      <c r="H23" s="470">
        <v>0.45940119760479042</v>
      </c>
      <c r="I23" s="471">
        <v>0.24010989010989012</v>
      </c>
      <c r="J23" s="438">
        <f t="shared" si="0"/>
        <v>3</v>
      </c>
      <c r="K23" s="439">
        <v>1.0538461538461539</v>
      </c>
      <c r="L23" s="438">
        <f t="shared" si="1"/>
        <v>3</v>
      </c>
      <c r="M23" s="468">
        <v>1.293956043956044</v>
      </c>
      <c r="N23" s="438">
        <f t="shared" si="2"/>
        <v>3</v>
      </c>
      <c r="O23" s="468">
        <v>4.389016018306636</v>
      </c>
      <c r="P23" s="472">
        <f t="shared" si="3"/>
        <v>6</v>
      </c>
    </row>
    <row r="24" spans="1:16" s="3" customFormat="1" ht="23.25" customHeight="1" thickBot="1" x14ac:dyDescent="0.2">
      <c r="A24" s="473" t="s">
        <v>29</v>
      </c>
      <c r="B24" s="474">
        <v>14113</v>
      </c>
      <c r="C24" s="475">
        <v>1541</v>
      </c>
      <c r="D24" s="475">
        <v>7057</v>
      </c>
      <c r="E24" s="476">
        <v>5515</v>
      </c>
      <c r="F24" s="477">
        <v>0.10919010841068519</v>
      </c>
      <c r="G24" s="478">
        <v>0.50003542832849146</v>
      </c>
      <c r="H24" s="479">
        <v>0.39077446326082338</v>
      </c>
      <c r="I24" s="480">
        <v>0.2183647442255916</v>
      </c>
      <c r="J24" s="476">
        <f t="shared" si="0"/>
        <v>9</v>
      </c>
      <c r="K24" s="454">
        <v>0.78149355250106278</v>
      </c>
      <c r="L24" s="476">
        <f t="shared" si="1"/>
        <v>10</v>
      </c>
      <c r="M24" s="477">
        <v>0.99985829672665438</v>
      </c>
      <c r="N24" s="476">
        <f t="shared" si="2"/>
        <v>10</v>
      </c>
      <c r="O24" s="477">
        <v>3.5788449059052563</v>
      </c>
      <c r="P24" s="481">
        <f t="shared" si="3"/>
        <v>10</v>
      </c>
    </row>
    <row r="27" spans="1:16" x14ac:dyDescent="0.15">
      <c r="B27" s="3"/>
      <c r="C27" s="3"/>
      <c r="D27" s="440"/>
      <c r="E27" s="3"/>
      <c r="F27" s="3"/>
      <c r="G27" s="440"/>
      <c r="H27" s="3"/>
      <c r="I27" s="3"/>
      <c r="J27" s="441"/>
      <c r="K27" s="441"/>
      <c r="L27" s="441"/>
      <c r="M27" s="441"/>
      <c r="N27" s="441"/>
      <c r="O27" s="441"/>
    </row>
    <row r="28" spans="1:16" x14ac:dyDescent="0.15">
      <c r="B28" s="3"/>
      <c r="C28" s="3"/>
      <c r="D28" s="440"/>
      <c r="E28" s="3"/>
      <c r="F28" s="3"/>
      <c r="G28" s="440"/>
      <c r="H28" s="3"/>
      <c r="I28" s="3"/>
      <c r="J28" s="441"/>
      <c r="K28" s="441"/>
      <c r="L28" s="441"/>
      <c r="M28" s="441"/>
      <c r="N28" s="441"/>
      <c r="O28" s="441"/>
    </row>
    <row r="29" spans="1:16" x14ac:dyDescent="0.15">
      <c r="B29" s="3"/>
      <c r="C29" s="3"/>
      <c r="D29" s="440"/>
      <c r="E29" s="3"/>
      <c r="F29" s="3"/>
      <c r="G29" s="440"/>
      <c r="H29" s="3"/>
      <c r="I29" s="3"/>
      <c r="J29" s="441"/>
      <c r="K29" s="441"/>
      <c r="L29" s="441"/>
      <c r="M29" s="441"/>
      <c r="N29" s="441"/>
      <c r="O29" s="441"/>
    </row>
    <row r="30" spans="1:16" x14ac:dyDescent="0.15">
      <c r="B30" s="3"/>
      <c r="C30" s="3"/>
      <c r="D30" s="440"/>
      <c r="E30" s="3"/>
      <c r="F30" s="3"/>
      <c r="G30" s="440"/>
      <c r="H30" s="3"/>
      <c r="I30" s="3"/>
      <c r="J30" s="441"/>
      <c r="K30" s="441"/>
      <c r="L30" s="441"/>
      <c r="M30" s="441"/>
      <c r="N30" s="441"/>
      <c r="O30" s="441"/>
    </row>
    <row r="31" spans="1:16" x14ac:dyDescent="0.15">
      <c r="B31" s="3"/>
      <c r="C31" s="3"/>
      <c r="D31" s="440"/>
      <c r="E31" s="3"/>
      <c r="F31" s="3"/>
      <c r="G31" s="440"/>
      <c r="H31" s="3"/>
      <c r="I31" s="3"/>
      <c r="J31" s="441"/>
      <c r="K31" s="441"/>
      <c r="L31" s="441"/>
      <c r="M31" s="441"/>
      <c r="N31" s="441"/>
      <c r="O31" s="441"/>
    </row>
    <row r="32" spans="1:16" x14ac:dyDescent="0.15">
      <c r="B32" s="3"/>
      <c r="C32" s="3"/>
      <c r="D32" s="440"/>
      <c r="E32" s="3"/>
      <c r="F32" s="3"/>
      <c r="G32" s="440"/>
      <c r="H32" s="3"/>
      <c r="I32" s="3"/>
      <c r="J32" s="441"/>
      <c r="K32" s="441"/>
      <c r="L32" s="441"/>
      <c r="M32" s="441"/>
      <c r="N32" s="441"/>
      <c r="O32" s="441"/>
    </row>
  </sheetData>
  <mergeCells count="19">
    <mergeCell ref="F4:F5"/>
    <mergeCell ref="G4:G5"/>
    <mergeCell ref="H4:H5"/>
    <mergeCell ref="I4:I5"/>
    <mergeCell ref="J4:J5"/>
    <mergeCell ref="A1:F1"/>
    <mergeCell ref="N2:P2"/>
    <mergeCell ref="B3:E3"/>
    <mergeCell ref="F3:H3"/>
    <mergeCell ref="I3:J3"/>
    <mergeCell ref="K3:L3"/>
    <mergeCell ref="M3:N3"/>
    <mergeCell ref="O3:P3"/>
    <mergeCell ref="M4:M5"/>
    <mergeCell ref="N4:N5"/>
    <mergeCell ref="O4:O5"/>
    <mergeCell ref="P4:P5"/>
    <mergeCell ref="K4:K5"/>
    <mergeCell ref="L4:L5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selection activeCell="J2" sqref="J2:L2"/>
    </sheetView>
  </sheetViews>
  <sheetFormatPr defaultColWidth="9.140625" defaultRowHeight="12" x14ac:dyDescent="0.15"/>
  <cols>
    <col min="1" max="1" width="9.5703125" style="455" customWidth="1"/>
    <col min="2" max="2" width="8" style="455" customWidth="1"/>
    <col min="3" max="4" width="7.140625" style="455" customWidth="1"/>
    <col min="5" max="5" width="9.5703125" style="290" customWidth="1"/>
    <col min="6" max="6" width="9.7109375" style="455" customWidth="1"/>
    <col min="7" max="7" width="7.140625" style="455" customWidth="1"/>
    <col min="8" max="8" width="7.140625" style="290" customWidth="1"/>
    <col min="9" max="9" width="9.5703125" style="455" customWidth="1"/>
    <col min="10" max="10" width="9.7109375" style="455" customWidth="1"/>
    <col min="11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442" t="s">
        <v>225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443" t="s">
        <v>33</v>
      </c>
      <c r="B5" s="373">
        <f>SUM(C5:D5)</f>
        <v>1113749</v>
      </c>
      <c r="C5" s="374">
        <f>SUM(C7,G7,K7,K13,G13,C13,C19,G19,K19,K25,G25,C25,C31,G31,K31,K37,G37,C37,C43,G43,K43,K44)</f>
        <v>529067</v>
      </c>
      <c r="D5" s="375">
        <f>SUM(D7,H7,L7,L13,H13,D13,D19,H19,L19,L25,H25,D25,D31,H31,L31,L37,H37,D37,D43,H43,L43,L44)</f>
        <v>584682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38542</v>
      </c>
      <c r="C7" s="382">
        <f>SUM(C8:C12)</f>
        <v>19618</v>
      </c>
      <c r="D7" s="382">
        <f>SUM(D8:D12)</f>
        <v>18924</v>
      </c>
      <c r="E7" s="381" t="s">
        <v>228</v>
      </c>
      <c r="F7" s="382">
        <f>SUM(F8:F12)</f>
        <v>60061</v>
      </c>
      <c r="G7" s="382">
        <f>SUM(G8:G12)</f>
        <v>30322</v>
      </c>
      <c r="H7" s="382">
        <f>SUM(H8:H12)</f>
        <v>29739</v>
      </c>
      <c r="I7" s="381" t="s">
        <v>229</v>
      </c>
      <c r="J7" s="382">
        <f>SUM(J8:J12)</f>
        <v>98477</v>
      </c>
      <c r="K7" s="382">
        <f>SUM(K8:K12)</f>
        <v>46225</v>
      </c>
      <c r="L7" s="383">
        <f>SUM(L8:L12)</f>
        <v>52252</v>
      </c>
    </row>
    <row r="8" spans="1:12" s="82" customFormat="1" ht="18" customHeight="1" x14ac:dyDescent="0.15">
      <c r="A8" s="384">
        <v>0</v>
      </c>
      <c r="B8" s="385">
        <v>7055</v>
      </c>
      <c r="C8" s="386">
        <v>3616</v>
      </c>
      <c r="D8" s="387">
        <v>3439</v>
      </c>
      <c r="E8" s="384">
        <v>35</v>
      </c>
      <c r="F8" s="385">
        <v>11401</v>
      </c>
      <c r="G8" s="386">
        <v>5838</v>
      </c>
      <c r="H8" s="387">
        <v>5563</v>
      </c>
      <c r="I8" s="384">
        <v>70</v>
      </c>
      <c r="J8" s="385">
        <v>18787</v>
      </c>
      <c r="K8" s="386">
        <v>8950</v>
      </c>
      <c r="L8" s="387">
        <v>9837</v>
      </c>
    </row>
    <row r="9" spans="1:12" s="82" customFormat="1" ht="18" customHeight="1" x14ac:dyDescent="0.15">
      <c r="A9" s="388">
        <v>1</v>
      </c>
      <c r="B9" s="389">
        <v>7430</v>
      </c>
      <c r="C9" s="390">
        <v>3733</v>
      </c>
      <c r="D9" s="391">
        <v>3697</v>
      </c>
      <c r="E9" s="388">
        <v>36</v>
      </c>
      <c r="F9" s="389">
        <v>11697</v>
      </c>
      <c r="G9" s="390">
        <v>5873</v>
      </c>
      <c r="H9" s="391">
        <v>5824</v>
      </c>
      <c r="I9" s="388">
        <v>71</v>
      </c>
      <c r="J9" s="389">
        <v>19304</v>
      </c>
      <c r="K9" s="390">
        <v>9116</v>
      </c>
      <c r="L9" s="391">
        <v>10188</v>
      </c>
    </row>
    <row r="10" spans="1:12" s="82" customFormat="1" ht="18" customHeight="1" x14ac:dyDescent="0.15">
      <c r="A10" s="388">
        <v>2</v>
      </c>
      <c r="B10" s="389">
        <v>7604</v>
      </c>
      <c r="C10" s="390">
        <v>3931</v>
      </c>
      <c r="D10" s="391">
        <v>3673</v>
      </c>
      <c r="E10" s="388">
        <v>37</v>
      </c>
      <c r="F10" s="389">
        <v>12108</v>
      </c>
      <c r="G10" s="390">
        <v>6120</v>
      </c>
      <c r="H10" s="391">
        <v>5988</v>
      </c>
      <c r="I10" s="388">
        <v>72</v>
      </c>
      <c r="J10" s="389">
        <v>21267</v>
      </c>
      <c r="K10" s="390">
        <v>9999</v>
      </c>
      <c r="L10" s="391">
        <v>11268</v>
      </c>
    </row>
    <row r="11" spans="1:12" s="82" customFormat="1" ht="18" customHeight="1" x14ac:dyDescent="0.15">
      <c r="A11" s="388">
        <v>3</v>
      </c>
      <c r="B11" s="389">
        <v>8067</v>
      </c>
      <c r="C11" s="390">
        <v>4028</v>
      </c>
      <c r="D11" s="391">
        <v>4039</v>
      </c>
      <c r="E11" s="388">
        <v>38</v>
      </c>
      <c r="F11" s="389">
        <v>12458</v>
      </c>
      <c r="G11" s="390">
        <v>6314</v>
      </c>
      <c r="H11" s="391">
        <v>6144</v>
      </c>
      <c r="I11" s="388">
        <v>73</v>
      </c>
      <c r="J11" s="389">
        <v>20486</v>
      </c>
      <c r="K11" s="390">
        <v>9587</v>
      </c>
      <c r="L11" s="391">
        <v>10899</v>
      </c>
    </row>
    <row r="12" spans="1:12" s="82" customFormat="1" ht="18" customHeight="1" x14ac:dyDescent="0.15">
      <c r="A12" s="392">
        <v>4</v>
      </c>
      <c r="B12" s="393">
        <v>8386</v>
      </c>
      <c r="C12" s="394">
        <v>4310</v>
      </c>
      <c r="D12" s="395">
        <v>4076</v>
      </c>
      <c r="E12" s="392">
        <v>39</v>
      </c>
      <c r="F12" s="393">
        <v>12397</v>
      </c>
      <c r="G12" s="394">
        <v>6177</v>
      </c>
      <c r="H12" s="395">
        <v>6220</v>
      </c>
      <c r="I12" s="392">
        <v>74</v>
      </c>
      <c r="J12" s="393">
        <v>18633</v>
      </c>
      <c r="K12" s="394">
        <v>8573</v>
      </c>
      <c r="L12" s="395">
        <v>10060</v>
      </c>
    </row>
    <row r="13" spans="1:12" s="82" customFormat="1" ht="18" customHeight="1" x14ac:dyDescent="0.15">
      <c r="A13" s="381" t="s">
        <v>230</v>
      </c>
      <c r="B13" s="382">
        <f>SUM(B14:B18)</f>
        <v>45978</v>
      </c>
      <c r="C13" s="382">
        <f>SUM(C14:C18)</f>
        <v>23656</v>
      </c>
      <c r="D13" s="382">
        <f>SUM(D14:D18)</f>
        <v>22322</v>
      </c>
      <c r="E13" s="381" t="s">
        <v>231</v>
      </c>
      <c r="F13" s="382">
        <f>SUM(F14:F18)</f>
        <v>68209</v>
      </c>
      <c r="G13" s="382">
        <f>SUM(G14:G18)</f>
        <v>34393</v>
      </c>
      <c r="H13" s="382">
        <f>SUM(H14:H18)</f>
        <v>33816</v>
      </c>
      <c r="I13" s="381" t="s">
        <v>232</v>
      </c>
      <c r="J13" s="382">
        <f>SUM(J14:J18)</f>
        <v>64545</v>
      </c>
      <c r="K13" s="382">
        <f>SUM(K14:K18)</f>
        <v>28070</v>
      </c>
      <c r="L13" s="383">
        <f>SUM(L14:L18)</f>
        <v>36475</v>
      </c>
    </row>
    <row r="14" spans="1:12" s="82" customFormat="1" ht="18" customHeight="1" x14ac:dyDescent="0.15">
      <c r="A14" s="384">
        <v>5</v>
      </c>
      <c r="B14" s="385">
        <v>9599</v>
      </c>
      <c r="C14" s="386">
        <v>4957</v>
      </c>
      <c r="D14" s="387">
        <v>4642</v>
      </c>
      <c r="E14" s="384">
        <v>40</v>
      </c>
      <c r="F14" s="385">
        <v>12599</v>
      </c>
      <c r="G14" s="386">
        <v>6279</v>
      </c>
      <c r="H14" s="387">
        <v>6320</v>
      </c>
      <c r="I14" s="384">
        <v>75</v>
      </c>
      <c r="J14" s="385">
        <v>11368</v>
      </c>
      <c r="K14" s="386">
        <v>5059</v>
      </c>
      <c r="L14" s="387">
        <v>6309</v>
      </c>
    </row>
    <row r="15" spans="1:12" s="82" customFormat="1" ht="18" customHeight="1" x14ac:dyDescent="0.15">
      <c r="A15" s="388">
        <v>6</v>
      </c>
      <c r="B15" s="389">
        <v>8735</v>
      </c>
      <c r="C15" s="390">
        <v>4459</v>
      </c>
      <c r="D15" s="391">
        <v>4276</v>
      </c>
      <c r="E15" s="388">
        <v>41</v>
      </c>
      <c r="F15" s="389">
        <v>13274</v>
      </c>
      <c r="G15" s="390">
        <v>6699</v>
      </c>
      <c r="H15" s="391">
        <v>6575</v>
      </c>
      <c r="I15" s="388">
        <v>76</v>
      </c>
      <c r="J15" s="389">
        <v>12268</v>
      </c>
      <c r="K15" s="390">
        <v>5386</v>
      </c>
      <c r="L15" s="391">
        <v>6882</v>
      </c>
    </row>
    <row r="16" spans="1:12" s="82" customFormat="1" ht="18" customHeight="1" x14ac:dyDescent="0.15">
      <c r="A16" s="388">
        <v>7</v>
      </c>
      <c r="B16" s="389">
        <v>8960</v>
      </c>
      <c r="C16" s="390">
        <v>4570</v>
      </c>
      <c r="D16" s="391">
        <v>4390</v>
      </c>
      <c r="E16" s="388">
        <v>42</v>
      </c>
      <c r="F16" s="389">
        <v>13781</v>
      </c>
      <c r="G16" s="390">
        <v>6944</v>
      </c>
      <c r="H16" s="391">
        <v>6837</v>
      </c>
      <c r="I16" s="388">
        <v>77</v>
      </c>
      <c r="J16" s="389">
        <v>14296</v>
      </c>
      <c r="K16" s="390">
        <v>6229</v>
      </c>
      <c r="L16" s="391">
        <v>8067</v>
      </c>
    </row>
    <row r="17" spans="1:12" s="82" customFormat="1" ht="18" customHeight="1" x14ac:dyDescent="0.15">
      <c r="A17" s="388">
        <v>8</v>
      </c>
      <c r="B17" s="389">
        <v>9219</v>
      </c>
      <c r="C17" s="390">
        <v>4797</v>
      </c>
      <c r="D17" s="391">
        <v>4422</v>
      </c>
      <c r="E17" s="388">
        <v>43</v>
      </c>
      <c r="F17" s="389">
        <v>13943</v>
      </c>
      <c r="G17" s="390">
        <v>7057</v>
      </c>
      <c r="H17" s="391">
        <v>6886</v>
      </c>
      <c r="I17" s="388">
        <v>78</v>
      </c>
      <c r="J17" s="389">
        <v>13226</v>
      </c>
      <c r="K17" s="390">
        <v>5721</v>
      </c>
      <c r="L17" s="391">
        <v>7505</v>
      </c>
    </row>
    <row r="18" spans="1:12" s="82" customFormat="1" ht="18" customHeight="1" x14ac:dyDescent="0.15">
      <c r="A18" s="392">
        <v>9</v>
      </c>
      <c r="B18" s="393">
        <v>9465</v>
      </c>
      <c r="C18" s="394">
        <v>4873</v>
      </c>
      <c r="D18" s="395">
        <v>4592</v>
      </c>
      <c r="E18" s="392">
        <v>44</v>
      </c>
      <c r="F18" s="393">
        <v>14612</v>
      </c>
      <c r="G18" s="394">
        <v>7414</v>
      </c>
      <c r="H18" s="395">
        <v>7198</v>
      </c>
      <c r="I18" s="392">
        <v>79</v>
      </c>
      <c r="J18" s="393">
        <v>13387</v>
      </c>
      <c r="K18" s="394">
        <v>5675</v>
      </c>
      <c r="L18" s="395">
        <v>7712</v>
      </c>
    </row>
    <row r="19" spans="1:12" s="82" customFormat="1" ht="18" customHeight="1" x14ac:dyDescent="0.15">
      <c r="A19" s="381" t="s">
        <v>233</v>
      </c>
      <c r="B19" s="382">
        <f>SUM(B20:B24)</f>
        <v>49203</v>
      </c>
      <c r="C19" s="382">
        <f>SUM(C20:C24)</f>
        <v>25135</v>
      </c>
      <c r="D19" s="382">
        <f>SUM(D20:D24)</f>
        <v>24068</v>
      </c>
      <c r="E19" s="381" t="s">
        <v>234</v>
      </c>
      <c r="F19" s="382">
        <f>SUM(F20:F24)</f>
        <v>77733</v>
      </c>
      <c r="G19" s="382">
        <f>SUM(G20:G24)</f>
        <v>38737</v>
      </c>
      <c r="H19" s="382">
        <f>SUM(H20:H24)</f>
        <v>38996</v>
      </c>
      <c r="I19" s="381" t="s">
        <v>235</v>
      </c>
      <c r="J19" s="382">
        <f>SUM(J20:J24)</f>
        <v>56273</v>
      </c>
      <c r="K19" s="382">
        <f>SUM(K20:K24)</f>
        <v>22578</v>
      </c>
      <c r="L19" s="383">
        <f>SUM(L20:L24)</f>
        <v>33695</v>
      </c>
    </row>
    <row r="20" spans="1:12" s="82" customFormat="1" ht="18" customHeight="1" x14ac:dyDescent="0.15">
      <c r="A20" s="384">
        <v>10</v>
      </c>
      <c r="B20" s="385">
        <v>9700</v>
      </c>
      <c r="C20" s="386">
        <v>4907</v>
      </c>
      <c r="D20" s="387">
        <v>4793</v>
      </c>
      <c r="E20" s="384">
        <v>45</v>
      </c>
      <c r="F20" s="385">
        <v>15271</v>
      </c>
      <c r="G20" s="386">
        <v>7614</v>
      </c>
      <c r="H20" s="387">
        <v>7657</v>
      </c>
      <c r="I20" s="384">
        <v>80</v>
      </c>
      <c r="J20" s="385">
        <v>13238</v>
      </c>
      <c r="K20" s="386">
        <v>5546</v>
      </c>
      <c r="L20" s="387">
        <v>7692</v>
      </c>
    </row>
    <row r="21" spans="1:12" s="82" customFormat="1" ht="18" customHeight="1" x14ac:dyDescent="0.15">
      <c r="A21" s="388">
        <v>11</v>
      </c>
      <c r="B21" s="389">
        <v>9717</v>
      </c>
      <c r="C21" s="390">
        <v>4934</v>
      </c>
      <c r="D21" s="391">
        <v>4783</v>
      </c>
      <c r="E21" s="388">
        <v>46</v>
      </c>
      <c r="F21" s="389">
        <v>15321</v>
      </c>
      <c r="G21" s="390">
        <v>7628</v>
      </c>
      <c r="H21" s="391">
        <v>7693</v>
      </c>
      <c r="I21" s="388">
        <v>81</v>
      </c>
      <c r="J21" s="389">
        <v>11530</v>
      </c>
      <c r="K21" s="390">
        <v>4766</v>
      </c>
      <c r="L21" s="391">
        <v>6764</v>
      </c>
    </row>
    <row r="22" spans="1:12" s="82" customFormat="1" ht="18" customHeight="1" x14ac:dyDescent="0.15">
      <c r="A22" s="388">
        <v>12</v>
      </c>
      <c r="B22" s="389">
        <v>9886</v>
      </c>
      <c r="C22" s="390">
        <v>5021</v>
      </c>
      <c r="D22" s="391">
        <v>4865</v>
      </c>
      <c r="E22" s="388">
        <v>47</v>
      </c>
      <c r="F22" s="389">
        <v>15820</v>
      </c>
      <c r="G22" s="390">
        <v>7908</v>
      </c>
      <c r="H22" s="391">
        <v>7912</v>
      </c>
      <c r="I22" s="388">
        <v>82</v>
      </c>
      <c r="J22" s="389">
        <v>10060</v>
      </c>
      <c r="K22" s="390">
        <v>4063</v>
      </c>
      <c r="L22" s="391">
        <v>5997</v>
      </c>
    </row>
    <row r="23" spans="1:12" s="82" customFormat="1" ht="18" customHeight="1" x14ac:dyDescent="0.15">
      <c r="A23" s="388">
        <v>13</v>
      </c>
      <c r="B23" s="389">
        <v>10041</v>
      </c>
      <c r="C23" s="390">
        <v>5190</v>
      </c>
      <c r="D23" s="391">
        <v>4851</v>
      </c>
      <c r="E23" s="388">
        <v>48</v>
      </c>
      <c r="F23" s="389">
        <v>16025</v>
      </c>
      <c r="G23" s="390">
        <v>7976</v>
      </c>
      <c r="H23" s="391">
        <v>8049</v>
      </c>
      <c r="I23" s="388">
        <v>83</v>
      </c>
      <c r="J23" s="389">
        <v>10421</v>
      </c>
      <c r="K23" s="390">
        <v>4061</v>
      </c>
      <c r="L23" s="391">
        <v>6360</v>
      </c>
    </row>
    <row r="24" spans="1:12" s="82" customFormat="1" ht="18" customHeight="1" x14ac:dyDescent="0.15">
      <c r="A24" s="392">
        <v>14</v>
      </c>
      <c r="B24" s="393">
        <v>9859</v>
      </c>
      <c r="C24" s="394">
        <v>5083</v>
      </c>
      <c r="D24" s="395">
        <v>4776</v>
      </c>
      <c r="E24" s="392">
        <v>49</v>
      </c>
      <c r="F24" s="393">
        <v>15296</v>
      </c>
      <c r="G24" s="394">
        <v>7611</v>
      </c>
      <c r="H24" s="395">
        <v>7685</v>
      </c>
      <c r="I24" s="392">
        <v>84</v>
      </c>
      <c r="J24" s="393">
        <v>11024</v>
      </c>
      <c r="K24" s="394">
        <v>4142</v>
      </c>
      <c r="L24" s="395">
        <v>6882</v>
      </c>
    </row>
    <row r="25" spans="1:12" s="82" customFormat="1" ht="18" customHeight="1" x14ac:dyDescent="0.15">
      <c r="A25" s="381" t="s">
        <v>236</v>
      </c>
      <c r="B25" s="382">
        <f>SUM(B26:B30)</f>
        <v>48566</v>
      </c>
      <c r="C25" s="382">
        <f>SUM(C26:C30)</f>
        <v>25228</v>
      </c>
      <c r="D25" s="382">
        <f>SUM(D26:D30)</f>
        <v>23338</v>
      </c>
      <c r="E25" s="381" t="s">
        <v>237</v>
      </c>
      <c r="F25" s="382">
        <f>SUM(F26:F30)</f>
        <v>71268</v>
      </c>
      <c r="G25" s="382">
        <f>SUM(G26:G30)</f>
        <v>34635</v>
      </c>
      <c r="H25" s="382">
        <f>SUM(H26:H30)</f>
        <v>36633</v>
      </c>
      <c r="I25" s="381" t="s">
        <v>238</v>
      </c>
      <c r="J25" s="382">
        <f>SUM(J26:J30)</f>
        <v>42554</v>
      </c>
      <c r="K25" s="382">
        <f>SUM(K26:K30)</f>
        <v>14739</v>
      </c>
      <c r="L25" s="383">
        <f>SUM(L26:L30)</f>
        <v>27815</v>
      </c>
    </row>
    <row r="26" spans="1:12" s="82" customFormat="1" ht="18" customHeight="1" x14ac:dyDescent="0.15">
      <c r="A26" s="384">
        <v>15</v>
      </c>
      <c r="B26" s="385">
        <v>10024</v>
      </c>
      <c r="C26" s="386">
        <v>5105</v>
      </c>
      <c r="D26" s="387">
        <v>4919</v>
      </c>
      <c r="E26" s="384">
        <v>50</v>
      </c>
      <c r="F26" s="385">
        <v>14792</v>
      </c>
      <c r="G26" s="386">
        <v>7212</v>
      </c>
      <c r="H26" s="387">
        <v>7580</v>
      </c>
      <c r="I26" s="384">
        <v>85</v>
      </c>
      <c r="J26" s="385">
        <v>9682</v>
      </c>
      <c r="K26" s="386">
        <v>3522</v>
      </c>
      <c r="L26" s="387">
        <v>6160</v>
      </c>
    </row>
    <row r="27" spans="1:12" s="82" customFormat="1" ht="18" customHeight="1" x14ac:dyDescent="0.15">
      <c r="A27" s="388">
        <v>16</v>
      </c>
      <c r="B27" s="389">
        <v>9858</v>
      </c>
      <c r="C27" s="390">
        <v>5164</v>
      </c>
      <c r="D27" s="391">
        <v>4694</v>
      </c>
      <c r="E27" s="388">
        <v>51</v>
      </c>
      <c r="F27" s="389">
        <v>14119</v>
      </c>
      <c r="G27" s="390">
        <v>6938</v>
      </c>
      <c r="H27" s="391">
        <v>7181</v>
      </c>
      <c r="I27" s="388">
        <v>86</v>
      </c>
      <c r="J27" s="389">
        <v>9392</v>
      </c>
      <c r="K27" s="390">
        <v>3357</v>
      </c>
      <c r="L27" s="391">
        <v>6035</v>
      </c>
    </row>
    <row r="28" spans="1:12" s="82" customFormat="1" ht="18" customHeight="1" x14ac:dyDescent="0.15">
      <c r="A28" s="388">
        <v>17</v>
      </c>
      <c r="B28" s="389">
        <v>9977</v>
      </c>
      <c r="C28" s="390">
        <v>5229</v>
      </c>
      <c r="D28" s="391">
        <v>4748</v>
      </c>
      <c r="E28" s="388">
        <v>52</v>
      </c>
      <c r="F28" s="389">
        <v>14377</v>
      </c>
      <c r="G28" s="390">
        <v>6967</v>
      </c>
      <c r="H28" s="391">
        <v>7410</v>
      </c>
      <c r="I28" s="388">
        <v>87</v>
      </c>
      <c r="J28" s="389">
        <v>8460</v>
      </c>
      <c r="K28" s="390">
        <v>2840</v>
      </c>
      <c r="L28" s="391">
        <v>5620</v>
      </c>
    </row>
    <row r="29" spans="1:12" s="82" customFormat="1" ht="18" customHeight="1" x14ac:dyDescent="0.15">
      <c r="A29" s="388">
        <v>18</v>
      </c>
      <c r="B29" s="389">
        <v>9545</v>
      </c>
      <c r="C29" s="390">
        <v>4881</v>
      </c>
      <c r="D29" s="391">
        <v>4664</v>
      </c>
      <c r="E29" s="388">
        <v>53</v>
      </c>
      <c r="F29" s="389">
        <v>13789</v>
      </c>
      <c r="G29" s="390">
        <v>6703</v>
      </c>
      <c r="H29" s="391">
        <v>7086</v>
      </c>
      <c r="I29" s="388">
        <v>88</v>
      </c>
      <c r="J29" s="389">
        <v>8012</v>
      </c>
      <c r="K29" s="390">
        <v>2716</v>
      </c>
      <c r="L29" s="391">
        <v>5296</v>
      </c>
    </row>
    <row r="30" spans="1:12" s="82" customFormat="1" ht="18" customHeight="1" x14ac:dyDescent="0.15">
      <c r="A30" s="392">
        <v>19</v>
      </c>
      <c r="B30" s="393">
        <v>9162</v>
      </c>
      <c r="C30" s="394">
        <v>4849</v>
      </c>
      <c r="D30" s="395">
        <v>4313</v>
      </c>
      <c r="E30" s="392">
        <v>54</v>
      </c>
      <c r="F30" s="393">
        <v>14191</v>
      </c>
      <c r="G30" s="394">
        <v>6815</v>
      </c>
      <c r="H30" s="395">
        <v>7376</v>
      </c>
      <c r="I30" s="392">
        <v>89</v>
      </c>
      <c r="J30" s="393">
        <v>7008</v>
      </c>
      <c r="K30" s="394">
        <v>2304</v>
      </c>
      <c r="L30" s="395">
        <v>4704</v>
      </c>
    </row>
    <row r="31" spans="1:12" s="82" customFormat="1" ht="18" customHeight="1" x14ac:dyDescent="0.15">
      <c r="A31" s="381" t="s">
        <v>239</v>
      </c>
      <c r="B31" s="382">
        <f>SUM(B32:B36)</f>
        <v>47852</v>
      </c>
      <c r="C31" s="382">
        <f>SUM(C32:C36)</f>
        <v>24765</v>
      </c>
      <c r="D31" s="382">
        <f>SUM(D32:D36)</f>
        <v>23087</v>
      </c>
      <c r="E31" s="381" t="s">
        <v>240</v>
      </c>
      <c r="F31" s="382">
        <f>SUM(F32:F36)</f>
        <v>64103</v>
      </c>
      <c r="G31" s="382">
        <f>SUM(G32:G36)</f>
        <v>30624</v>
      </c>
      <c r="H31" s="382">
        <f>SUM(H32:H36)</f>
        <v>33479</v>
      </c>
      <c r="I31" s="381" t="s">
        <v>241</v>
      </c>
      <c r="J31" s="382">
        <f>SUM(J32:J36)</f>
        <v>23216</v>
      </c>
      <c r="K31" s="382">
        <f>SUM(K32:K36)</f>
        <v>6448</v>
      </c>
      <c r="L31" s="383">
        <f>SUM(L32:L36)</f>
        <v>16768</v>
      </c>
    </row>
    <row r="32" spans="1:12" s="82" customFormat="1" ht="18" customHeight="1" x14ac:dyDescent="0.15">
      <c r="A32" s="384">
        <v>20</v>
      </c>
      <c r="B32" s="385">
        <v>9579</v>
      </c>
      <c r="C32" s="386">
        <v>5021</v>
      </c>
      <c r="D32" s="387">
        <v>4558</v>
      </c>
      <c r="E32" s="384">
        <v>55</v>
      </c>
      <c r="F32" s="385">
        <v>10488</v>
      </c>
      <c r="G32" s="386">
        <v>5048</v>
      </c>
      <c r="H32" s="387">
        <v>5440</v>
      </c>
      <c r="I32" s="384">
        <v>90</v>
      </c>
      <c r="J32" s="385">
        <v>6399</v>
      </c>
      <c r="K32" s="386">
        <v>1940</v>
      </c>
      <c r="L32" s="387">
        <v>4459</v>
      </c>
    </row>
    <row r="33" spans="1:12" s="82" customFormat="1" ht="18" customHeight="1" x14ac:dyDescent="0.15">
      <c r="A33" s="388">
        <v>21</v>
      </c>
      <c r="B33" s="389">
        <v>9436</v>
      </c>
      <c r="C33" s="390">
        <v>4949</v>
      </c>
      <c r="D33" s="391">
        <v>4487</v>
      </c>
      <c r="E33" s="388">
        <v>56</v>
      </c>
      <c r="F33" s="389">
        <v>13812</v>
      </c>
      <c r="G33" s="390">
        <v>6625</v>
      </c>
      <c r="H33" s="391">
        <v>7187</v>
      </c>
      <c r="I33" s="388">
        <v>91</v>
      </c>
      <c r="J33" s="389">
        <v>5421</v>
      </c>
      <c r="K33" s="390">
        <v>1538</v>
      </c>
      <c r="L33" s="391">
        <v>3883</v>
      </c>
    </row>
    <row r="34" spans="1:12" s="82" customFormat="1" ht="18" customHeight="1" x14ac:dyDescent="0.15">
      <c r="A34" s="388">
        <v>22</v>
      </c>
      <c r="B34" s="389">
        <v>9092</v>
      </c>
      <c r="C34" s="390">
        <v>4618</v>
      </c>
      <c r="D34" s="391">
        <v>4474</v>
      </c>
      <c r="E34" s="388">
        <v>57</v>
      </c>
      <c r="F34" s="389">
        <v>13336</v>
      </c>
      <c r="G34" s="390">
        <v>6349</v>
      </c>
      <c r="H34" s="391">
        <v>6987</v>
      </c>
      <c r="I34" s="388">
        <v>92</v>
      </c>
      <c r="J34" s="389">
        <v>4671</v>
      </c>
      <c r="K34" s="390">
        <v>1306</v>
      </c>
      <c r="L34" s="391">
        <v>3365</v>
      </c>
    </row>
    <row r="35" spans="1:12" s="82" customFormat="1" ht="18" customHeight="1" x14ac:dyDescent="0.15">
      <c r="A35" s="388">
        <v>23</v>
      </c>
      <c r="B35" s="389">
        <v>10034</v>
      </c>
      <c r="C35" s="390">
        <v>5132</v>
      </c>
      <c r="D35" s="391">
        <v>4902</v>
      </c>
      <c r="E35" s="388">
        <v>58</v>
      </c>
      <c r="F35" s="389">
        <v>13381</v>
      </c>
      <c r="G35" s="390">
        <v>6399</v>
      </c>
      <c r="H35" s="391">
        <v>6982</v>
      </c>
      <c r="I35" s="388">
        <v>93</v>
      </c>
      <c r="J35" s="389">
        <v>3670</v>
      </c>
      <c r="K35" s="390">
        <v>946</v>
      </c>
      <c r="L35" s="391">
        <v>2724</v>
      </c>
    </row>
    <row r="36" spans="1:12" s="82" customFormat="1" ht="18" customHeight="1" x14ac:dyDescent="0.15">
      <c r="A36" s="392">
        <v>24</v>
      </c>
      <c r="B36" s="393">
        <v>9711</v>
      </c>
      <c r="C36" s="394">
        <v>5045</v>
      </c>
      <c r="D36" s="395">
        <v>4666</v>
      </c>
      <c r="E36" s="392">
        <v>59</v>
      </c>
      <c r="F36" s="393">
        <v>13086</v>
      </c>
      <c r="G36" s="394">
        <v>6203</v>
      </c>
      <c r="H36" s="395">
        <v>6883</v>
      </c>
      <c r="I36" s="392">
        <v>94</v>
      </c>
      <c r="J36" s="393">
        <v>3055</v>
      </c>
      <c r="K36" s="394">
        <v>718</v>
      </c>
      <c r="L36" s="395">
        <v>2337</v>
      </c>
    </row>
    <row r="37" spans="1:12" s="82" customFormat="1" ht="18" customHeight="1" x14ac:dyDescent="0.15">
      <c r="A37" s="381" t="s">
        <v>242</v>
      </c>
      <c r="B37" s="382">
        <f>SUM(B38:B42)</f>
        <v>44212</v>
      </c>
      <c r="C37" s="382">
        <f>SUM(C38:C42)</f>
        <v>23039</v>
      </c>
      <c r="D37" s="382">
        <f>SUM(D38:D42)</f>
        <v>21173</v>
      </c>
      <c r="E37" s="381" t="s">
        <v>243</v>
      </c>
      <c r="F37" s="382">
        <f>SUM(F38:F42)</f>
        <v>72037</v>
      </c>
      <c r="G37" s="382">
        <f>SUM(G38:G42)</f>
        <v>34504</v>
      </c>
      <c r="H37" s="382">
        <f>SUM(H38:H42)</f>
        <v>37533</v>
      </c>
      <c r="I37" s="381" t="s">
        <v>244</v>
      </c>
      <c r="J37" s="382">
        <f>SUM(J38:J42)</f>
        <v>7061</v>
      </c>
      <c r="K37" s="382">
        <f>SUM(K38:K42)</f>
        <v>1343</v>
      </c>
      <c r="L37" s="383">
        <f>SUM(L38:L42)</f>
        <v>5718</v>
      </c>
    </row>
    <row r="38" spans="1:12" s="82" customFormat="1" ht="18" customHeight="1" x14ac:dyDescent="0.15">
      <c r="A38" s="384">
        <v>25</v>
      </c>
      <c r="B38" s="385">
        <v>8851</v>
      </c>
      <c r="C38" s="386">
        <v>4624</v>
      </c>
      <c r="D38" s="387">
        <v>4227</v>
      </c>
      <c r="E38" s="384">
        <v>60</v>
      </c>
      <c r="F38" s="385">
        <v>13488</v>
      </c>
      <c r="G38" s="386">
        <v>6502</v>
      </c>
      <c r="H38" s="387">
        <v>6986</v>
      </c>
      <c r="I38" s="384">
        <v>95</v>
      </c>
      <c r="J38" s="385">
        <v>2365</v>
      </c>
      <c r="K38" s="386">
        <v>502</v>
      </c>
      <c r="L38" s="387">
        <v>1863</v>
      </c>
    </row>
    <row r="39" spans="1:12" s="82" customFormat="1" ht="18" customHeight="1" x14ac:dyDescent="0.15">
      <c r="A39" s="388">
        <v>26</v>
      </c>
      <c r="B39" s="389">
        <v>9012</v>
      </c>
      <c r="C39" s="390">
        <v>4731</v>
      </c>
      <c r="D39" s="391">
        <v>4281</v>
      </c>
      <c r="E39" s="388">
        <v>61</v>
      </c>
      <c r="F39" s="389">
        <v>14098</v>
      </c>
      <c r="G39" s="390">
        <v>6715</v>
      </c>
      <c r="H39" s="391">
        <v>7383</v>
      </c>
      <c r="I39" s="388">
        <v>96</v>
      </c>
      <c r="J39" s="389">
        <v>1729</v>
      </c>
      <c r="K39" s="390">
        <v>368</v>
      </c>
      <c r="L39" s="391">
        <v>1361</v>
      </c>
    </row>
    <row r="40" spans="1:12" s="82" customFormat="1" ht="18" customHeight="1" x14ac:dyDescent="0.15">
      <c r="A40" s="388">
        <v>27</v>
      </c>
      <c r="B40" s="389">
        <v>8906</v>
      </c>
      <c r="C40" s="390">
        <v>4649</v>
      </c>
      <c r="D40" s="391">
        <v>4257</v>
      </c>
      <c r="E40" s="388">
        <v>62</v>
      </c>
      <c r="F40" s="389">
        <v>15271</v>
      </c>
      <c r="G40" s="390">
        <v>7369</v>
      </c>
      <c r="H40" s="391">
        <v>7902</v>
      </c>
      <c r="I40" s="388">
        <v>97</v>
      </c>
      <c r="J40" s="389">
        <v>1333</v>
      </c>
      <c r="K40" s="390">
        <v>239</v>
      </c>
      <c r="L40" s="391">
        <v>1094</v>
      </c>
    </row>
    <row r="41" spans="1:12" s="82" customFormat="1" ht="18" customHeight="1" x14ac:dyDescent="0.15">
      <c r="A41" s="388">
        <v>28</v>
      </c>
      <c r="B41" s="389">
        <v>8565</v>
      </c>
      <c r="C41" s="390">
        <v>4479</v>
      </c>
      <c r="D41" s="391">
        <v>4086</v>
      </c>
      <c r="E41" s="388">
        <v>63</v>
      </c>
      <c r="F41" s="389">
        <v>14722</v>
      </c>
      <c r="G41" s="390">
        <v>6952</v>
      </c>
      <c r="H41" s="391">
        <v>7770</v>
      </c>
      <c r="I41" s="388">
        <v>98</v>
      </c>
      <c r="J41" s="389">
        <v>1039</v>
      </c>
      <c r="K41" s="390">
        <v>157</v>
      </c>
      <c r="L41" s="391">
        <v>882</v>
      </c>
    </row>
    <row r="42" spans="1:12" s="82" customFormat="1" ht="18" customHeight="1" x14ac:dyDescent="0.15">
      <c r="A42" s="392">
        <v>29</v>
      </c>
      <c r="B42" s="393">
        <v>8878</v>
      </c>
      <c r="C42" s="394">
        <v>4556</v>
      </c>
      <c r="D42" s="395">
        <v>4322</v>
      </c>
      <c r="E42" s="392">
        <v>64</v>
      </c>
      <c r="F42" s="393">
        <v>14458</v>
      </c>
      <c r="G42" s="394">
        <v>6966</v>
      </c>
      <c r="H42" s="395">
        <v>7492</v>
      </c>
      <c r="I42" s="392">
        <v>99</v>
      </c>
      <c r="J42" s="393">
        <v>595</v>
      </c>
      <c r="K42" s="394">
        <v>77</v>
      </c>
      <c r="L42" s="395">
        <v>518</v>
      </c>
    </row>
    <row r="43" spans="1:12" s="82" customFormat="1" ht="18" customHeight="1" x14ac:dyDescent="0.15">
      <c r="A43" s="381" t="s">
        <v>245</v>
      </c>
      <c r="B43" s="382">
        <f>SUM(B44:B48)</f>
        <v>50232</v>
      </c>
      <c r="C43" s="382">
        <f>SUM(C44:C48)</f>
        <v>25401</v>
      </c>
      <c r="D43" s="382">
        <f>SUM(D44:D48)</f>
        <v>24831</v>
      </c>
      <c r="E43" s="381" t="s">
        <v>246</v>
      </c>
      <c r="F43" s="382">
        <f>SUM(F44:F48)</f>
        <v>82607</v>
      </c>
      <c r="G43" s="382">
        <f>SUM(G44:G48)</f>
        <v>39479</v>
      </c>
      <c r="H43" s="382">
        <f>SUM(H44:H48)</f>
        <v>43128</v>
      </c>
      <c r="I43" s="384" t="s">
        <v>247</v>
      </c>
      <c r="J43" s="385">
        <v>1020</v>
      </c>
      <c r="K43" s="385">
        <v>128</v>
      </c>
      <c r="L43" s="444">
        <v>892</v>
      </c>
    </row>
    <row r="44" spans="1:12" s="82" customFormat="1" ht="18" customHeight="1" x14ac:dyDescent="0.15">
      <c r="A44" s="384">
        <v>30</v>
      </c>
      <c r="B44" s="385">
        <v>9407</v>
      </c>
      <c r="C44" s="386">
        <v>4730</v>
      </c>
      <c r="D44" s="387">
        <v>4677</v>
      </c>
      <c r="E44" s="384">
        <v>65</v>
      </c>
      <c r="F44" s="385">
        <v>15913</v>
      </c>
      <c r="G44" s="386">
        <v>7606</v>
      </c>
      <c r="H44" s="387">
        <v>8307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9529</v>
      </c>
      <c r="C45" s="390">
        <v>4903</v>
      </c>
      <c r="D45" s="391">
        <v>4626</v>
      </c>
      <c r="E45" s="388">
        <v>66</v>
      </c>
      <c r="F45" s="389">
        <v>16028</v>
      </c>
      <c r="G45" s="390">
        <v>7646</v>
      </c>
      <c r="H45" s="391">
        <v>8382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9912</v>
      </c>
      <c r="C46" s="390">
        <v>4885</v>
      </c>
      <c r="D46" s="391">
        <v>5027</v>
      </c>
      <c r="E46" s="388">
        <v>67</v>
      </c>
      <c r="F46" s="389">
        <v>15932</v>
      </c>
      <c r="G46" s="390">
        <v>7665</v>
      </c>
      <c r="H46" s="391">
        <v>8267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10345</v>
      </c>
      <c r="C47" s="390">
        <v>5260</v>
      </c>
      <c r="D47" s="391">
        <v>5085</v>
      </c>
      <c r="E47" s="388">
        <v>68</v>
      </c>
      <c r="F47" s="389">
        <v>17125</v>
      </c>
      <c r="G47" s="390">
        <v>8238</v>
      </c>
      <c r="H47" s="391">
        <v>8887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11039</v>
      </c>
      <c r="C48" s="394">
        <v>5623</v>
      </c>
      <c r="D48" s="395">
        <v>5416</v>
      </c>
      <c r="E48" s="392">
        <v>69</v>
      </c>
      <c r="F48" s="393">
        <v>17609</v>
      </c>
      <c r="G48" s="394">
        <v>8324</v>
      </c>
      <c r="H48" s="395">
        <v>9285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133723</v>
      </c>
      <c r="C52" s="449">
        <f>SUM(C7,C13,C19)</f>
        <v>68409</v>
      </c>
      <c r="D52" s="450">
        <f>SUM(D7,D13,D19)</f>
        <v>65314</v>
      </c>
      <c r="E52" s="396" t="s">
        <v>250</v>
      </c>
      <c r="F52" s="397">
        <f>SUM(G52:H52)</f>
        <v>604273</v>
      </c>
      <c r="G52" s="449">
        <f>SUM(C25,C31,C37,C43,G7,G13,G19,G25,G31,G37)</f>
        <v>301648</v>
      </c>
      <c r="H52" s="450">
        <f>SUM(D25,D31,D37,D43,H37,H31,H25,H19,H7,H13)</f>
        <v>302625</v>
      </c>
      <c r="I52" s="396" t="s">
        <v>251</v>
      </c>
      <c r="J52" s="397">
        <f>SUM(K52:L52)</f>
        <v>375753</v>
      </c>
      <c r="K52" s="449">
        <f>SUM(G43,K43,K37,K31,K25,K19,K13,K7)</f>
        <v>159010</v>
      </c>
      <c r="L52" s="450">
        <f>H43+L7+L13+L19+L25+L31+L37+L43</f>
        <v>216743</v>
      </c>
    </row>
    <row r="53" spans="1:12" s="82" customFormat="1" ht="18" customHeight="1" x14ac:dyDescent="0.15">
      <c r="A53" s="404" t="s">
        <v>276</v>
      </c>
      <c r="B53" s="416">
        <f>B52/$B$5</f>
        <v>0.12006565213526567</v>
      </c>
      <c r="C53" s="416">
        <f>C52/$C$5</f>
        <v>0.12930120381728591</v>
      </c>
      <c r="D53" s="416">
        <f>D52/$D$5</f>
        <v>0.11170858688996754</v>
      </c>
      <c r="E53" s="404" t="s">
        <v>276</v>
      </c>
      <c r="F53" s="416">
        <f>F52/$B$5</f>
        <v>0.54255761396867697</v>
      </c>
      <c r="G53" s="416">
        <f>G52/$C$5</f>
        <v>0.57015085045939362</v>
      </c>
      <c r="H53" s="417">
        <f>H52/$D$5</f>
        <v>0.51758904840580011</v>
      </c>
      <c r="I53" s="404" t="s">
        <v>276</v>
      </c>
      <c r="J53" s="416">
        <f>J52/$B$5</f>
        <v>0.33737673389605738</v>
      </c>
      <c r="K53" s="416">
        <f>K52/$C$5</f>
        <v>0.3005479457233205</v>
      </c>
      <c r="L53" s="417">
        <f>L52/$D$5</f>
        <v>0.3707023647042324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277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474926</v>
      </c>
      <c r="C5" s="374">
        <f>SUM(C7,G7,K7,K13,G13,C13,C19,G19,K19,C25,G25,K25,K31,G31,C31,C37,G37,K37,K43,G43,C43)</f>
        <v>228238</v>
      </c>
      <c r="D5" s="375">
        <f>SUM(D7,H7,L7,L13,H13,D13,D19,H19,L19,L25,H25,D25,D31,H31,L31,L37,H37,D37,D43,H43,L43)</f>
        <v>246688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18716</v>
      </c>
      <c r="C7" s="382">
        <f>SUM(C8:C12)</f>
        <v>9575</v>
      </c>
      <c r="D7" s="382">
        <f>SUM(D8:D12)</f>
        <v>9141</v>
      </c>
      <c r="E7" s="381" t="s">
        <v>228</v>
      </c>
      <c r="F7" s="382">
        <f>SUM(F8:F12)</f>
        <v>28700</v>
      </c>
      <c r="G7" s="382">
        <f>SUM(G8:G12)</f>
        <v>14312</v>
      </c>
      <c r="H7" s="382">
        <f>SUM(H8:H12)</f>
        <v>14388</v>
      </c>
      <c r="I7" s="381" t="s">
        <v>229</v>
      </c>
      <c r="J7" s="382">
        <f>SUM(J8:J12)</f>
        <v>36981</v>
      </c>
      <c r="K7" s="382">
        <f>SUM(K8:K12)</f>
        <v>17211</v>
      </c>
      <c r="L7" s="383">
        <f>SUM(L8:L12)</f>
        <v>19770</v>
      </c>
    </row>
    <row r="8" spans="1:12" s="82" customFormat="1" ht="18" customHeight="1" x14ac:dyDescent="0.15">
      <c r="A8" s="384">
        <v>0</v>
      </c>
      <c r="B8" s="385">
        <v>3451</v>
      </c>
      <c r="C8" s="386">
        <v>1777</v>
      </c>
      <c r="D8" s="387">
        <v>1674</v>
      </c>
      <c r="E8" s="384">
        <v>35</v>
      </c>
      <c r="F8" s="385">
        <v>5638</v>
      </c>
      <c r="G8" s="386">
        <v>2877</v>
      </c>
      <c r="H8" s="387">
        <v>2761</v>
      </c>
      <c r="I8" s="384">
        <v>70</v>
      </c>
      <c r="J8" s="385">
        <v>7096</v>
      </c>
      <c r="K8" s="386">
        <v>3279</v>
      </c>
      <c r="L8" s="387">
        <v>3817</v>
      </c>
    </row>
    <row r="9" spans="1:12" s="82" customFormat="1" ht="18" customHeight="1" x14ac:dyDescent="0.15">
      <c r="A9" s="388">
        <v>1</v>
      </c>
      <c r="B9" s="389">
        <v>3671</v>
      </c>
      <c r="C9" s="390">
        <v>1870</v>
      </c>
      <c r="D9" s="391">
        <v>1801</v>
      </c>
      <c r="E9" s="388">
        <v>36</v>
      </c>
      <c r="F9" s="389">
        <v>5761</v>
      </c>
      <c r="G9" s="390">
        <v>2854</v>
      </c>
      <c r="H9" s="391">
        <v>2907</v>
      </c>
      <c r="I9" s="388">
        <v>71</v>
      </c>
      <c r="J9" s="389">
        <v>7236</v>
      </c>
      <c r="K9" s="390">
        <v>3430</v>
      </c>
      <c r="L9" s="391">
        <v>3806</v>
      </c>
    </row>
    <row r="10" spans="1:12" s="82" customFormat="1" ht="18" customHeight="1" x14ac:dyDescent="0.15">
      <c r="A10" s="388">
        <v>2</v>
      </c>
      <c r="B10" s="389">
        <v>3740</v>
      </c>
      <c r="C10" s="390">
        <v>1933</v>
      </c>
      <c r="D10" s="391">
        <v>1807</v>
      </c>
      <c r="E10" s="388">
        <v>37</v>
      </c>
      <c r="F10" s="389">
        <v>5666</v>
      </c>
      <c r="G10" s="390">
        <v>2822</v>
      </c>
      <c r="H10" s="391">
        <v>2844</v>
      </c>
      <c r="I10" s="388">
        <v>72</v>
      </c>
      <c r="J10" s="389">
        <v>8047</v>
      </c>
      <c r="K10" s="390">
        <v>3753</v>
      </c>
      <c r="L10" s="391">
        <v>4294</v>
      </c>
    </row>
    <row r="11" spans="1:12" s="82" customFormat="1" ht="18" customHeight="1" x14ac:dyDescent="0.15">
      <c r="A11" s="388">
        <v>3</v>
      </c>
      <c r="B11" s="389">
        <v>3853</v>
      </c>
      <c r="C11" s="390">
        <v>1916</v>
      </c>
      <c r="D11" s="391">
        <v>1937</v>
      </c>
      <c r="E11" s="388">
        <v>38</v>
      </c>
      <c r="F11" s="389">
        <v>5856</v>
      </c>
      <c r="G11" s="390">
        <v>2897</v>
      </c>
      <c r="H11" s="391">
        <v>2959</v>
      </c>
      <c r="I11" s="388">
        <v>73</v>
      </c>
      <c r="J11" s="389">
        <v>7733</v>
      </c>
      <c r="K11" s="390">
        <v>3597</v>
      </c>
      <c r="L11" s="391">
        <v>4136</v>
      </c>
    </row>
    <row r="12" spans="1:12" s="82" customFormat="1" ht="18" customHeight="1" x14ac:dyDescent="0.15">
      <c r="A12" s="392">
        <v>4</v>
      </c>
      <c r="B12" s="393">
        <v>4001</v>
      </c>
      <c r="C12" s="394">
        <v>2079</v>
      </c>
      <c r="D12" s="395">
        <v>1922</v>
      </c>
      <c r="E12" s="392">
        <v>39</v>
      </c>
      <c r="F12" s="393">
        <v>5779</v>
      </c>
      <c r="G12" s="394">
        <v>2862</v>
      </c>
      <c r="H12" s="395">
        <v>2917</v>
      </c>
      <c r="I12" s="392">
        <v>74</v>
      </c>
      <c r="J12" s="393">
        <v>6869</v>
      </c>
      <c r="K12" s="394">
        <v>3152</v>
      </c>
      <c r="L12" s="395">
        <v>3717</v>
      </c>
    </row>
    <row r="13" spans="1:12" s="82" customFormat="1" ht="18" customHeight="1" x14ac:dyDescent="0.15">
      <c r="A13" s="381" t="s">
        <v>230</v>
      </c>
      <c r="B13" s="382">
        <f>SUM(B14:B18)</f>
        <v>21570</v>
      </c>
      <c r="C13" s="382">
        <f>SUM(C14:C18)</f>
        <v>11009</v>
      </c>
      <c r="D13" s="382">
        <f>SUM(D14:D18)</f>
        <v>10561</v>
      </c>
      <c r="E13" s="381" t="s">
        <v>231</v>
      </c>
      <c r="F13" s="382">
        <f>SUM(F14:F18)</f>
        <v>32415</v>
      </c>
      <c r="G13" s="382">
        <f>SUM(G14:G18)</f>
        <v>16214</v>
      </c>
      <c r="H13" s="382">
        <f>SUM(H14:H18)</f>
        <v>16201</v>
      </c>
      <c r="I13" s="381" t="s">
        <v>232</v>
      </c>
      <c r="J13" s="382">
        <f>SUM(J14:J18)</f>
        <v>23825</v>
      </c>
      <c r="K13" s="382">
        <f>SUM(K14:K18)</f>
        <v>10623</v>
      </c>
      <c r="L13" s="383">
        <f>SUM(L14:L18)</f>
        <v>13202</v>
      </c>
    </row>
    <row r="14" spans="1:12" s="82" customFormat="1" ht="18" customHeight="1" x14ac:dyDescent="0.15">
      <c r="A14" s="384">
        <v>5</v>
      </c>
      <c r="B14" s="385">
        <v>4525</v>
      </c>
      <c r="C14" s="386">
        <v>2274</v>
      </c>
      <c r="D14" s="387">
        <v>2251</v>
      </c>
      <c r="E14" s="384">
        <v>40</v>
      </c>
      <c r="F14" s="385">
        <v>5950</v>
      </c>
      <c r="G14" s="386">
        <v>2902</v>
      </c>
      <c r="H14" s="387">
        <v>3048</v>
      </c>
      <c r="I14" s="384">
        <v>75</v>
      </c>
      <c r="J14" s="385">
        <v>4319</v>
      </c>
      <c r="K14" s="386">
        <v>1969</v>
      </c>
      <c r="L14" s="387">
        <v>2350</v>
      </c>
    </row>
    <row r="15" spans="1:12" s="82" customFormat="1" ht="18" customHeight="1" x14ac:dyDescent="0.15">
      <c r="A15" s="388">
        <v>6</v>
      </c>
      <c r="B15" s="389">
        <v>4228</v>
      </c>
      <c r="C15" s="390">
        <v>2168</v>
      </c>
      <c r="D15" s="391">
        <v>2060</v>
      </c>
      <c r="E15" s="388">
        <v>41</v>
      </c>
      <c r="F15" s="389">
        <v>6323</v>
      </c>
      <c r="G15" s="390">
        <v>3179</v>
      </c>
      <c r="H15" s="391">
        <v>3144</v>
      </c>
      <c r="I15" s="388">
        <v>76</v>
      </c>
      <c r="J15" s="389">
        <v>4504</v>
      </c>
      <c r="K15" s="390">
        <v>1996</v>
      </c>
      <c r="L15" s="391">
        <v>2508</v>
      </c>
    </row>
    <row r="16" spans="1:12" s="82" customFormat="1" ht="18" customHeight="1" x14ac:dyDescent="0.15">
      <c r="A16" s="388">
        <v>7</v>
      </c>
      <c r="B16" s="389">
        <v>4157</v>
      </c>
      <c r="C16" s="390">
        <v>2119</v>
      </c>
      <c r="D16" s="391">
        <v>2038</v>
      </c>
      <c r="E16" s="388">
        <v>42</v>
      </c>
      <c r="F16" s="389">
        <v>6535</v>
      </c>
      <c r="G16" s="390">
        <v>3316</v>
      </c>
      <c r="H16" s="391">
        <v>3219</v>
      </c>
      <c r="I16" s="388">
        <v>77</v>
      </c>
      <c r="J16" s="389">
        <v>5324</v>
      </c>
      <c r="K16" s="390">
        <v>2385</v>
      </c>
      <c r="L16" s="391">
        <v>2939</v>
      </c>
    </row>
    <row r="17" spans="1:12" s="82" customFormat="1" ht="18" customHeight="1" x14ac:dyDescent="0.15">
      <c r="A17" s="388">
        <v>8</v>
      </c>
      <c r="B17" s="389">
        <v>4297</v>
      </c>
      <c r="C17" s="390">
        <v>2223</v>
      </c>
      <c r="D17" s="391">
        <v>2074</v>
      </c>
      <c r="E17" s="388">
        <v>43</v>
      </c>
      <c r="F17" s="389">
        <v>6691</v>
      </c>
      <c r="G17" s="390">
        <v>3321</v>
      </c>
      <c r="H17" s="391">
        <v>3370</v>
      </c>
      <c r="I17" s="388">
        <v>78</v>
      </c>
      <c r="J17" s="389">
        <v>4804</v>
      </c>
      <c r="K17" s="390">
        <v>2119</v>
      </c>
      <c r="L17" s="391">
        <v>2685</v>
      </c>
    </row>
    <row r="18" spans="1:12" s="82" customFormat="1" ht="18" customHeight="1" x14ac:dyDescent="0.15">
      <c r="A18" s="392">
        <v>9</v>
      </c>
      <c r="B18" s="393">
        <v>4363</v>
      </c>
      <c r="C18" s="394">
        <v>2225</v>
      </c>
      <c r="D18" s="395">
        <v>2138</v>
      </c>
      <c r="E18" s="392">
        <v>44</v>
      </c>
      <c r="F18" s="393">
        <v>6916</v>
      </c>
      <c r="G18" s="394">
        <v>3496</v>
      </c>
      <c r="H18" s="395">
        <v>3420</v>
      </c>
      <c r="I18" s="392">
        <v>79</v>
      </c>
      <c r="J18" s="393">
        <v>4874</v>
      </c>
      <c r="K18" s="394">
        <v>2154</v>
      </c>
      <c r="L18" s="395">
        <v>2720</v>
      </c>
    </row>
    <row r="19" spans="1:12" s="82" customFormat="1" ht="18" customHeight="1" x14ac:dyDescent="0.15">
      <c r="A19" s="381" t="s">
        <v>233</v>
      </c>
      <c r="B19" s="382">
        <f>SUM(B20:B24)</f>
        <v>22465</v>
      </c>
      <c r="C19" s="382">
        <f>SUM(C20:C24)</f>
        <v>11409</v>
      </c>
      <c r="D19" s="382">
        <f>SUM(D20:D24)</f>
        <v>11056</v>
      </c>
      <c r="E19" s="381" t="s">
        <v>234</v>
      </c>
      <c r="F19" s="382">
        <f>SUM(F20:F24)</f>
        <v>36785</v>
      </c>
      <c r="G19" s="382">
        <f>SUM(G20:G24)</f>
        <v>18270</v>
      </c>
      <c r="H19" s="382">
        <f>SUM(H20:H24)</f>
        <v>18515</v>
      </c>
      <c r="I19" s="381" t="s">
        <v>235</v>
      </c>
      <c r="J19" s="382">
        <f>SUM(J20:J24)</f>
        <v>18739</v>
      </c>
      <c r="K19" s="382">
        <f>SUM(K20:K24)</f>
        <v>7856</v>
      </c>
      <c r="L19" s="383">
        <f>SUM(L20:L24)</f>
        <v>10883</v>
      </c>
    </row>
    <row r="20" spans="1:12" s="82" customFormat="1" ht="18" customHeight="1" x14ac:dyDescent="0.15">
      <c r="A20" s="384">
        <v>10</v>
      </c>
      <c r="B20" s="385">
        <v>4429</v>
      </c>
      <c r="C20" s="386">
        <v>2216</v>
      </c>
      <c r="D20" s="387">
        <v>2213</v>
      </c>
      <c r="E20" s="384">
        <v>45</v>
      </c>
      <c r="F20" s="385">
        <v>7143</v>
      </c>
      <c r="G20" s="386">
        <v>3551</v>
      </c>
      <c r="H20" s="387">
        <v>3592</v>
      </c>
      <c r="I20" s="384">
        <v>80</v>
      </c>
      <c r="J20" s="385">
        <v>4622</v>
      </c>
      <c r="K20" s="386">
        <v>2030</v>
      </c>
      <c r="L20" s="387">
        <v>2592</v>
      </c>
    </row>
    <row r="21" spans="1:12" s="82" customFormat="1" ht="18" customHeight="1" x14ac:dyDescent="0.15">
      <c r="A21" s="388">
        <v>11</v>
      </c>
      <c r="B21" s="389">
        <v>4481</v>
      </c>
      <c r="C21" s="390">
        <v>2288</v>
      </c>
      <c r="D21" s="391">
        <v>2193</v>
      </c>
      <c r="E21" s="388">
        <v>46</v>
      </c>
      <c r="F21" s="389">
        <v>7201</v>
      </c>
      <c r="G21" s="390">
        <v>3559</v>
      </c>
      <c r="H21" s="391">
        <v>3642</v>
      </c>
      <c r="I21" s="388">
        <v>81</v>
      </c>
      <c r="J21" s="389">
        <v>3912</v>
      </c>
      <c r="K21" s="390">
        <v>1686</v>
      </c>
      <c r="L21" s="391">
        <v>2226</v>
      </c>
    </row>
    <row r="22" spans="1:12" s="82" customFormat="1" ht="18" customHeight="1" x14ac:dyDescent="0.15">
      <c r="A22" s="388">
        <v>12</v>
      </c>
      <c r="B22" s="389">
        <v>4541</v>
      </c>
      <c r="C22" s="390">
        <v>2278</v>
      </c>
      <c r="D22" s="391">
        <v>2263</v>
      </c>
      <c r="E22" s="388">
        <v>47</v>
      </c>
      <c r="F22" s="389">
        <v>7695</v>
      </c>
      <c r="G22" s="390">
        <v>3837</v>
      </c>
      <c r="H22" s="391">
        <v>3858</v>
      </c>
      <c r="I22" s="388">
        <v>82</v>
      </c>
      <c r="J22" s="389">
        <v>3357</v>
      </c>
      <c r="K22" s="390">
        <v>1380</v>
      </c>
      <c r="L22" s="391">
        <v>1977</v>
      </c>
    </row>
    <row r="23" spans="1:12" s="82" customFormat="1" ht="18" customHeight="1" x14ac:dyDescent="0.15">
      <c r="A23" s="388">
        <v>13</v>
      </c>
      <c r="B23" s="389">
        <v>4593</v>
      </c>
      <c r="C23" s="390">
        <v>2353</v>
      </c>
      <c r="D23" s="391">
        <v>2240</v>
      </c>
      <c r="E23" s="388">
        <v>48</v>
      </c>
      <c r="F23" s="389">
        <v>7563</v>
      </c>
      <c r="G23" s="390">
        <v>3742</v>
      </c>
      <c r="H23" s="391">
        <v>3821</v>
      </c>
      <c r="I23" s="388">
        <v>83</v>
      </c>
      <c r="J23" s="389">
        <v>3386</v>
      </c>
      <c r="K23" s="390">
        <v>1409</v>
      </c>
      <c r="L23" s="391">
        <v>1977</v>
      </c>
    </row>
    <row r="24" spans="1:12" s="82" customFormat="1" ht="18" customHeight="1" x14ac:dyDescent="0.15">
      <c r="A24" s="392">
        <v>14</v>
      </c>
      <c r="B24" s="393">
        <v>4421</v>
      </c>
      <c r="C24" s="394">
        <v>2274</v>
      </c>
      <c r="D24" s="395">
        <v>2147</v>
      </c>
      <c r="E24" s="392">
        <v>49</v>
      </c>
      <c r="F24" s="393">
        <v>7183</v>
      </c>
      <c r="G24" s="394">
        <v>3581</v>
      </c>
      <c r="H24" s="395">
        <v>3602</v>
      </c>
      <c r="I24" s="392">
        <v>84</v>
      </c>
      <c r="J24" s="393">
        <v>3462</v>
      </c>
      <c r="K24" s="394">
        <v>1351</v>
      </c>
      <c r="L24" s="395">
        <v>2111</v>
      </c>
    </row>
    <row r="25" spans="1:12" s="82" customFormat="1" ht="18" customHeight="1" x14ac:dyDescent="0.15">
      <c r="A25" s="381" t="s">
        <v>236</v>
      </c>
      <c r="B25" s="382">
        <f>SUM(B26:B30)</f>
        <v>22593</v>
      </c>
      <c r="C25" s="382">
        <f>SUM(C26:C30)</f>
        <v>11895</v>
      </c>
      <c r="D25" s="382">
        <f>SUM(D26:D30)</f>
        <v>10698</v>
      </c>
      <c r="E25" s="381" t="s">
        <v>237</v>
      </c>
      <c r="F25" s="382">
        <f>SUM(F26:F30)</f>
        <v>32455</v>
      </c>
      <c r="G25" s="382">
        <f>SUM(G26:G30)</f>
        <v>15613</v>
      </c>
      <c r="H25" s="382">
        <f>SUM(H26:H30)</f>
        <v>16842</v>
      </c>
      <c r="I25" s="381" t="s">
        <v>238</v>
      </c>
      <c r="J25" s="382">
        <f>SUM(J26:J30)</f>
        <v>12928</v>
      </c>
      <c r="K25" s="382">
        <f>SUM(K26:K30)</f>
        <v>4615</v>
      </c>
      <c r="L25" s="383">
        <f>SUM(L26:L30)</f>
        <v>8313</v>
      </c>
    </row>
    <row r="26" spans="1:12" s="82" customFormat="1" ht="18" customHeight="1" x14ac:dyDescent="0.15">
      <c r="A26" s="384">
        <v>15</v>
      </c>
      <c r="B26" s="385">
        <v>4485</v>
      </c>
      <c r="C26" s="386">
        <v>2284</v>
      </c>
      <c r="D26" s="387">
        <v>2201</v>
      </c>
      <c r="E26" s="384">
        <v>50</v>
      </c>
      <c r="F26" s="385">
        <v>6940</v>
      </c>
      <c r="G26" s="386">
        <v>3352</v>
      </c>
      <c r="H26" s="387">
        <v>3588</v>
      </c>
      <c r="I26" s="384">
        <v>85</v>
      </c>
      <c r="J26" s="385">
        <v>3009</v>
      </c>
      <c r="K26" s="386">
        <v>1121</v>
      </c>
      <c r="L26" s="387">
        <v>1888</v>
      </c>
    </row>
    <row r="27" spans="1:12" s="82" customFormat="1" ht="18" customHeight="1" x14ac:dyDescent="0.15">
      <c r="A27" s="388">
        <v>16</v>
      </c>
      <c r="B27" s="389">
        <v>4376</v>
      </c>
      <c r="C27" s="390">
        <v>2291</v>
      </c>
      <c r="D27" s="391">
        <v>2085</v>
      </c>
      <c r="E27" s="388">
        <v>51</v>
      </c>
      <c r="F27" s="389">
        <v>6504</v>
      </c>
      <c r="G27" s="390">
        <v>3133</v>
      </c>
      <c r="H27" s="391">
        <v>3371</v>
      </c>
      <c r="I27" s="388">
        <v>86</v>
      </c>
      <c r="J27" s="389">
        <v>2820</v>
      </c>
      <c r="K27" s="390">
        <v>1040</v>
      </c>
      <c r="L27" s="391">
        <v>1780</v>
      </c>
    </row>
    <row r="28" spans="1:12" s="82" customFormat="1" ht="18" customHeight="1" x14ac:dyDescent="0.15">
      <c r="A28" s="388">
        <v>17</v>
      </c>
      <c r="B28" s="389">
        <v>4471</v>
      </c>
      <c r="C28" s="390">
        <v>2343</v>
      </c>
      <c r="D28" s="391">
        <v>2128</v>
      </c>
      <c r="E28" s="388">
        <v>52</v>
      </c>
      <c r="F28" s="389">
        <v>6577</v>
      </c>
      <c r="G28" s="390">
        <v>3141</v>
      </c>
      <c r="H28" s="391">
        <v>3436</v>
      </c>
      <c r="I28" s="388">
        <v>87</v>
      </c>
      <c r="J28" s="389">
        <v>2573</v>
      </c>
      <c r="K28" s="390">
        <v>881</v>
      </c>
      <c r="L28" s="391">
        <v>1692</v>
      </c>
    </row>
    <row r="29" spans="1:12" s="82" customFormat="1" ht="18" customHeight="1" x14ac:dyDescent="0.15">
      <c r="A29" s="388">
        <v>18</v>
      </c>
      <c r="B29" s="389">
        <v>4555</v>
      </c>
      <c r="C29" s="390">
        <v>2373</v>
      </c>
      <c r="D29" s="391">
        <v>2182</v>
      </c>
      <c r="E29" s="388">
        <v>53</v>
      </c>
      <c r="F29" s="389">
        <v>6147</v>
      </c>
      <c r="G29" s="390">
        <v>2955</v>
      </c>
      <c r="H29" s="391">
        <v>3192</v>
      </c>
      <c r="I29" s="388">
        <v>88</v>
      </c>
      <c r="J29" s="389">
        <v>2476</v>
      </c>
      <c r="K29" s="390">
        <v>862</v>
      </c>
      <c r="L29" s="391">
        <v>1614</v>
      </c>
    </row>
    <row r="30" spans="1:12" s="82" customFormat="1" ht="18" customHeight="1" x14ac:dyDescent="0.15">
      <c r="A30" s="392">
        <v>19</v>
      </c>
      <c r="B30" s="393">
        <v>4706</v>
      </c>
      <c r="C30" s="394">
        <v>2604</v>
      </c>
      <c r="D30" s="395">
        <v>2102</v>
      </c>
      <c r="E30" s="392">
        <v>54</v>
      </c>
      <c r="F30" s="393">
        <v>6287</v>
      </c>
      <c r="G30" s="394">
        <v>3032</v>
      </c>
      <c r="H30" s="395">
        <v>3255</v>
      </c>
      <c r="I30" s="392">
        <v>89</v>
      </c>
      <c r="J30" s="393">
        <v>2050</v>
      </c>
      <c r="K30" s="394">
        <v>711</v>
      </c>
      <c r="L30" s="395">
        <v>1339</v>
      </c>
    </row>
    <row r="31" spans="1:12" s="82" customFormat="1" ht="18" customHeight="1" x14ac:dyDescent="0.15">
      <c r="A31" s="381" t="s">
        <v>239</v>
      </c>
      <c r="B31" s="382">
        <f>SUM(B32:B36)</f>
        <v>22865</v>
      </c>
      <c r="C31" s="382">
        <f>SUM(C32:C36)</f>
        <v>12073</v>
      </c>
      <c r="D31" s="382">
        <f>SUM(D32:D36)</f>
        <v>10792</v>
      </c>
      <c r="E31" s="381" t="s">
        <v>240</v>
      </c>
      <c r="F31" s="382">
        <f>SUM(F32:F36)</f>
        <v>27377</v>
      </c>
      <c r="G31" s="382">
        <f>SUM(G32:G36)</f>
        <v>12929</v>
      </c>
      <c r="H31" s="382">
        <f>SUM(H32:H36)</f>
        <v>14448</v>
      </c>
      <c r="I31" s="381" t="s">
        <v>241</v>
      </c>
      <c r="J31" s="382">
        <f>SUM(J32:J36)</f>
        <v>6792</v>
      </c>
      <c r="K31" s="382">
        <f>SUM(K32:K36)</f>
        <v>1914</v>
      </c>
      <c r="L31" s="383">
        <f>SUM(L32:L36)</f>
        <v>4878</v>
      </c>
    </row>
    <row r="32" spans="1:12" s="82" customFormat="1" ht="18" customHeight="1" x14ac:dyDescent="0.15">
      <c r="A32" s="384">
        <v>20</v>
      </c>
      <c r="B32" s="385">
        <v>4791</v>
      </c>
      <c r="C32" s="386">
        <v>2617</v>
      </c>
      <c r="D32" s="387">
        <v>2174</v>
      </c>
      <c r="E32" s="384">
        <v>55</v>
      </c>
      <c r="F32" s="385">
        <v>4618</v>
      </c>
      <c r="G32" s="386">
        <v>2218</v>
      </c>
      <c r="H32" s="387">
        <v>2400</v>
      </c>
      <c r="I32" s="384">
        <v>90</v>
      </c>
      <c r="J32" s="385">
        <v>1925</v>
      </c>
      <c r="K32" s="386">
        <v>624</v>
      </c>
      <c r="L32" s="387">
        <v>1301</v>
      </c>
    </row>
    <row r="33" spans="1:12" s="82" customFormat="1" ht="18" customHeight="1" x14ac:dyDescent="0.15">
      <c r="A33" s="388">
        <v>21</v>
      </c>
      <c r="B33" s="389">
        <v>4618</v>
      </c>
      <c r="C33" s="390">
        <v>2479</v>
      </c>
      <c r="D33" s="391">
        <v>2139</v>
      </c>
      <c r="E33" s="388">
        <v>56</v>
      </c>
      <c r="F33" s="389">
        <v>5965</v>
      </c>
      <c r="G33" s="390">
        <v>2833</v>
      </c>
      <c r="H33" s="391">
        <v>3132</v>
      </c>
      <c r="I33" s="388">
        <v>91</v>
      </c>
      <c r="J33" s="389">
        <v>1498</v>
      </c>
      <c r="K33" s="390">
        <v>405</v>
      </c>
      <c r="L33" s="391">
        <v>1093</v>
      </c>
    </row>
    <row r="34" spans="1:12" s="82" customFormat="1" ht="18" customHeight="1" x14ac:dyDescent="0.15">
      <c r="A34" s="388">
        <v>22</v>
      </c>
      <c r="B34" s="389">
        <v>4451</v>
      </c>
      <c r="C34" s="390">
        <v>2313</v>
      </c>
      <c r="D34" s="391">
        <v>2138</v>
      </c>
      <c r="E34" s="388">
        <v>57</v>
      </c>
      <c r="F34" s="389">
        <v>5665</v>
      </c>
      <c r="G34" s="390">
        <v>2625</v>
      </c>
      <c r="H34" s="391">
        <v>3040</v>
      </c>
      <c r="I34" s="388">
        <v>92</v>
      </c>
      <c r="J34" s="389">
        <v>1393</v>
      </c>
      <c r="K34" s="390">
        <v>412</v>
      </c>
      <c r="L34" s="391">
        <v>981</v>
      </c>
    </row>
    <row r="35" spans="1:12" s="82" customFormat="1" ht="18" customHeight="1" x14ac:dyDescent="0.15">
      <c r="A35" s="388">
        <v>23</v>
      </c>
      <c r="B35" s="389">
        <v>4619</v>
      </c>
      <c r="C35" s="390">
        <v>2417</v>
      </c>
      <c r="D35" s="391">
        <v>2202</v>
      </c>
      <c r="E35" s="388">
        <v>58</v>
      </c>
      <c r="F35" s="389">
        <v>5645</v>
      </c>
      <c r="G35" s="390">
        <v>2650</v>
      </c>
      <c r="H35" s="391">
        <v>2995</v>
      </c>
      <c r="I35" s="388">
        <v>93</v>
      </c>
      <c r="J35" s="389">
        <v>1102</v>
      </c>
      <c r="K35" s="390">
        <v>267</v>
      </c>
      <c r="L35" s="391">
        <v>835</v>
      </c>
    </row>
    <row r="36" spans="1:12" s="82" customFormat="1" ht="18" customHeight="1" x14ac:dyDescent="0.15">
      <c r="A36" s="392">
        <v>24</v>
      </c>
      <c r="B36" s="393">
        <v>4386</v>
      </c>
      <c r="C36" s="394">
        <v>2247</v>
      </c>
      <c r="D36" s="395">
        <v>2139</v>
      </c>
      <c r="E36" s="392">
        <v>59</v>
      </c>
      <c r="F36" s="393">
        <v>5484</v>
      </c>
      <c r="G36" s="394">
        <v>2603</v>
      </c>
      <c r="H36" s="395">
        <v>2881</v>
      </c>
      <c r="I36" s="392">
        <v>94</v>
      </c>
      <c r="J36" s="393">
        <v>874</v>
      </c>
      <c r="K36" s="394">
        <v>206</v>
      </c>
      <c r="L36" s="395">
        <v>668</v>
      </c>
    </row>
    <row r="37" spans="1:12" s="82" customFormat="1" ht="18" customHeight="1" x14ac:dyDescent="0.15">
      <c r="A37" s="381" t="s">
        <v>242</v>
      </c>
      <c r="B37" s="382">
        <f>SUM(B38:B42)</f>
        <v>22332</v>
      </c>
      <c r="C37" s="382">
        <f>SUM(C38:C42)</f>
        <v>11517</v>
      </c>
      <c r="D37" s="382">
        <f>SUM(D38:D42)</f>
        <v>10815</v>
      </c>
      <c r="E37" s="381" t="s">
        <v>243</v>
      </c>
      <c r="F37" s="382">
        <f>SUM(F38:F42)</f>
        <v>28763</v>
      </c>
      <c r="G37" s="382">
        <f>SUM(G38:G42)</f>
        <v>13565</v>
      </c>
      <c r="H37" s="382">
        <f>SUM(H38:H42)</f>
        <v>15198</v>
      </c>
      <c r="I37" s="381" t="s">
        <v>244</v>
      </c>
      <c r="J37" s="382">
        <f>SUM(J38:J42)</f>
        <v>2089</v>
      </c>
      <c r="K37" s="382">
        <f>SUM(K38:K42)</f>
        <v>423</v>
      </c>
      <c r="L37" s="383">
        <f>SUM(L38:L42)</f>
        <v>1666</v>
      </c>
    </row>
    <row r="38" spans="1:12" s="82" customFormat="1" ht="18" customHeight="1" x14ac:dyDescent="0.15">
      <c r="A38" s="384">
        <v>25</v>
      </c>
      <c r="B38" s="385">
        <v>4329</v>
      </c>
      <c r="C38" s="386">
        <v>2242</v>
      </c>
      <c r="D38" s="387">
        <v>2087</v>
      </c>
      <c r="E38" s="384">
        <v>60</v>
      </c>
      <c r="F38" s="385">
        <v>5528</v>
      </c>
      <c r="G38" s="386">
        <v>2618</v>
      </c>
      <c r="H38" s="387">
        <v>2910</v>
      </c>
      <c r="I38" s="384">
        <v>95</v>
      </c>
      <c r="J38" s="385">
        <v>687</v>
      </c>
      <c r="K38" s="386">
        <v>164</v>
      </c>
      <c r="L38" s="387">
        <v>523</v>
      </c>
    </row>
    <row r="39" spans="1:12" s="82" customFormat="1" ht="18" customHeight="1" x14ac:dyDescent="0.15">
      <c r="A39" s="388">
        <v>26</v>
      </c>
      <c r="B39" s="389">
        <v>4623</v>
      </c>
      <c r="C39" s="390">
        <v>2394</v>
      </c>
      <c r="D39" s="391">
        <v>2229</v>
      </c>
      <c r="E39" s="388">
        <v>61</v>
      </c>
      <c r="F39" s="389">
        <v>5669</v>
      </c>
      <c r="G39" s="390">
        <v>2672</v>
      </c>
      <c r="H39" s="391">
        <v>2997</v>
      </c>
      <c r="I39" s="388">
        <v>96</v>
      </c>
      <c r="J39" s="389">
        <v>501</v>
      </c>
      <c r="K39" s="390">
        <v>112</v>
      </c>
      <c r="L39" s="391">
        <v>389</v>
      </c>
    </row>
    <row r="40" spans="1:12" s="82" customFormat="1" ht="18" customHeight="1" x14ac:dyDescent="0.15">
      <c r="A40" s="388">
        <v>27</v>
      </c>
      <c r="B40" s="389">
        <v>4610</v>
      </c>
      <c r="C40" s="390">
        <v>2411</v>
      </c>
      <c r="D40" s="391">
        <v>2199</v>
      </c>
      <c r="E40" s="388">
        <v>62</v>
      </c>
      <c r="F40" s="389">
        <v>6143</v>
      </c>
      <c r="G40" s="390">
        <v>2934</v>
      </c>
      <c r="H40" s="391">
        <v>3209</v>
      </c>
      <c r="I40" s="388">
        <v>97</v>
      </c>
      <c r="J40" s="389">
        <v>393</v>
      </c>
      <c r="K40" s="390">
        <v>74</v>
      </c>
      <c r="L40" s="391">
        <v>319</v>
      </c>
    </row>
    <row r="41" spans="1:12" s="82" customFormat="1" ht="18" customHeight="1" x14ac:dyDescent="0.15">
      <c r="A41" s="388">
        <v>28</v>
      </c>
      <c r="B41" s="389">
        <v>4271</v>
      </c>
      <c r="C41" s="390">
        <v>2221</v>
      </c>
      <c r="D41" s="391">
        <v>2050</v>
      </c>
      <c r="E41" s="388">
        <v>63</v>
      </c>
      <c r="F41" s="389">
        <v>5757</v>
      </c>
      <c r="G41" s="390">
        <v>2660</v>
      </c>
      <c r="H41" s="391">
        <v>3097</v>
      </c>
      <c r="I41" s="388">
        <v>98</v>
      </c>
      <c r="J41" s="389">
        <v>322</v>
      </c>
      <c r="K41" s="390">
        <v>51</v>
      </c>
      <c r="L41" s="391">
        <v>271</v>
      </c>
    </row>
    <row r="42" spans="1:12" s="82" customFormat="1" ht="18" customHeight="1" x14ac:dyDescent="0.15">
      <c r="A42" s="392">
        <v>29</v>
      </c>
      <c r="B42" s="393">
        <v>4499</v>
      </c>
      <c r="C42" s="394">
        <v>2249</v>
      </c>
      <c r="D42" s="395">
        <v>2250</v>
      </c>
      <c r="E42" s="392">
        <v>64</v>
      </c>
      <c r="F42" s="393">
        <v>5666</v>
      </c>
      <c r="G42" s="394">
        <v>2681</v>
      </c>
      <c r="H42" s="395">
        <v>2985</v>
      </c>
      <c r="I42" s="392">
        <v>99</v>
      </c>
      <c r="J42" s="393">
        <v>186</v>
      </c>
      <c r="K42" s="394">
        <v>22</v>
      </c>
      <c r="L42" s="395">
        <v>164</v>
      </c>
    </row>
    <row r="43" spans="1:12" s="82" customFormat="1" ht="18" customHeight="1" x14ac:dyDescent="0.15">
      <c r="A43" s="381" t="s">
        <v>245</v>
      </c>
      <c r="B43" s="382">
        <f>SUM(B44:B48)</f>
        <v>24272</v>
      </c>
      <c r="C43" s="382">
        <f t="shared" ref="C43:D43" si="0">SUM(C44:C48)</f>
        <v>12140</v>
      </c>
      <c r="D43" s="382">
        <f t="shared" si="0"/>
        <v>12132</v>
      </c>
      <c r="E43" s="381" t="s">
        <v>246</v>
      </c>
      <c r="F43" s="382">
        <f>SUM(F44:F48)</f>
        <v>31945</v>
      </c>
      <c r="G43" s="382">
        <f t="shared" ref="G43:H43" si="1">SUM(G44:G48)</f>
        <v>15045</v>
      </c>
      <c r="H43" s="382">
        <f t="shared" si="1"/>
        <v>16900</v>
      </c>
      <c r="I43" s="384" t="s">
        <v>247</v>
      </c>
      <c r="J43" s="385">
        <v>319</v>
      </c>
      <c r="K43" s="385">
        <v>30</v>
      </c>
      <c r="L43" s="444">
        <v>289</v>
      </c>
    </row>
    <row r="44" spans="1:12" s="82" customFormat="1" ht="18" customHeight="1" x14ac:dyDescent="0.15">
      <c r="A44" s="384">
        <v>30</v>
      </c>
      <c r="B44" s="385">
        <v>4698</v>
      </c>
      <c r="C44" s="386">
        <v>2342</v>
      </c>
      <c r="D44" s="387">
        <v>2356</v>
      </c>
      <c r="E44" s="384">
        <v>65</v>
      </c>
      <c r="F44" s="385">
        <v>6356</v>
      </c>
      <c r="G44" s="386">
        <v>3016</v>
      </c>
      <c r="H44" s="387">
        <v>3340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4648</v>
      </c>
      <c r="C45" s="390">
        <v>2367</v>
      </c>
      <c r="D45" s="391">
        <v>2281</v>
      </c>
      <c r="E45" s="388">
        <v>66</v>
      </c>
      <c r="F45" s="389">
        <v>6201</v>
      </c>
      <c r="G45" s="390">
        <v>2870</v>
      </c>
      <c r="H45" s="391">
        <v>3331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4750</v>
      </c>
      <c r="C46" s="390">
        <v>2351</v>
      </c>
      <c r="D46" s="391">
        <v>2399</v>
      </c>
      <c r="E46" s="388">
        <v>67</v>
      </c>
      <c r="F46" s="389">
        <v>6073</v>
      </c>
      <c r="G46" s="390">
        <v>2861</v>
      </c>
      <c r="H46" s="391">
        <v>3212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4971</v>
      </c>
      <c r="C47" s="390">
        <v>2451</v>
      </c>
      <c r="D47" s="391">
        <v>2520</v>
      </c>
      <c r="E47" s="388">
        <v>68</v>
      </c>
      <c r="F47" s="389">
        <v>6703</v>
      </c>
      <c r="G47" s="390">
        <v>3198</v>
      </c>
      <c r="H47" s="391">
        <v>3505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5205</v>
      </c>
      <c r="C48" s="394">
        <v>2629</v>
      </c>
      <c r="D48" s="395">
        <v>2576</v>
      </c>
      <c r="E48" s="392">
        <v>69</v>
      </c>
      <c r="F48" s="393">
        <v>6612</v>
      </c>
      <c r="G48" s="394">
        <v>3100</v>
      </c>
      <c r="H48" s="395">
        <v>3512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62751</v>
      </c>
      <c r="C52" s="449">
        <f>SUM(C7,C13,C19)</f>
        <v>31993</v>
      </c>
      <c r="D52" s="450">
        <f>SUM(D7,D13,D19)</f>
        <v>30758</v>
      </c>
      <c r="E52" s="396" t="s">
        <v>250</v>
      </c>
      <c r="F52" s="397">
        <f>SUM(G52:H52)</f>
        <v>278557</v>
      </c>
      <c r="G52" s="449">
        <f>SUM(G37,G31,G7,G13,G19,G25,C43,C37,C31,C25)</f>
        <v>138528</v>
      </c>
      <c r="H52" s="450">
        <f>SUM(H37,H31,H25,H19,H13,H7,D25,D31,D37,D43)</f>
        <v>140029</v>
      </c>
      <c r="I52" s="396" t="s">
        <v>251</v>
      </c>
      <c r="J52" s="397">
        <f>SUM(K52:L52)</f>
        <v>133618</v>
      </c>
      <c r="K52" s="449">
        <f>SUM(G43,K43,K37,K31,K25,K19,K13,K7)</f>
        <v>57717</v>
      </c>
      <c r="L52" s="450">
        <f>SUM(L43,L37,L31,L25,L19,L13,L7,H43)</f>
        <v>75901</v>
      </c>
    </row>
    <row r="53" spans="1:12" s="82" customFormat="1" ht="18" customHeight="1" x14ac:dyDescent="0.15">
      <c r="A53" s="404" t="s">
        <v>276</v>
      </c>
      <c r="B53" s="416">
        <f>B52/$B$5</f>
        <v>0.13212795256524174</v>
      </c>
      <c r="C53" s="416">
        <f>C52/$C$5</f>
        <v>0.14017385360895207</v>
      </c>
      <c r="D53" s="416">
        <f>D52/$D$5</f>
        <v>0.12468381112984823</v>
      </c>
      <c r="E53" s="404" t="s">
        <v>276</v>
      </c>
      <c r="F53" s="416">
        <f>F52/$B$5</f>
        <v>0.58652716423190143</v>
      </c>
      <c r="G53" s="416">
        <f>G52/$C$5</f>
        <v>0.60694538157537303</v>
      </c>
      <c r="H53" s="416">
        <f>H52/$D$5</f>
        <v>0.5676360422882345</v>
      </c>
      <c r="I53" s="404" t="s">
        <v>276</v>
      </c>
      <c r="J53" s="416">
        <f>J52/$B$5</f>
        <v>0.28134488320285689</v>
      </c>
      <c r="K53" s="416">
        <f>K52/$C$5</f>
        <v>0.25288076481567484</v>
      </c>
      <c r="L53" s="417">
        <f>L52/$D$5</f>
        <v>0.30768014658191722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42578125" style="455" customWidth="1"/>
    <col min="2" max="4" width="7" style="455" customWidth="1"/>
    <col min="5" max="5" width="9.42578125" style="290" customWidth="1"/>
    <col min="6" max="7" width="7" style="455" customWidth="1"/>
    <col min="8" max="8" width="7" style="290" customWidth="1"/>
    <col min="9" max="9" width="9.42578125" style="455" customWidth="1"/>
    <col min="10" max="10" width="7" style="455" customWidth="1"/>
    <col min="11" max="11" width="7.140625" style="455" customWidth="1"/>
    <col min="12" max="12" width="7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278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113916</v>
      </c>
      <c r="C5" s="374">
        <f>SUM(C7,C13,C19,G19,G13,G7,K7,K13,K19,K25,G25,C25,C31,G31,K31,K37,G37,C37,C43,G43,K43)</f>
        <v>51684</v>
      </c>
      <c r="D5" s="375">
        <f>SUM(D7,H7,L7,L13,H13,D13,D19,H19,L19,L25,H25,D25,D31,H31,L31,L37,H37,D37,D43,H43,L43)</f>
        <v>62232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3446</v>
      </c>
      <c r="C7" s="382">
        <f>SUM(C8:C12)</f>
        <v>1726</v>
      </c>
      <c r="D7" s="382">
        <f>SUM(D8:D12)</f>
        <v>1720</v>
      </c>
      <c r="E7" s="381" t="s">
        <v>228</v>
      </c>
      <c r="F7" s="382">
        <f>SUM(F8:F12)</f>
        <v>5492</v>
      </c>
      <c r="G7" s="382">
        <f>SUM(G8:G12)</f>
        <v>2680</v>
      </c>
      <c r="H7" s="382">
        <f>SUM(H8:H12)</f>
        <v>2812</v>
      </c>
      <c r="I7" s="381" t="s">
        <v>229</v>
      </c>
      <c r="J7" s="382">
        <f>SUM(J8:J12)</f>
        <v>10339</v>
      </c>
      <c r="K7" s="382">
        <f>SUM(K8:K12)</f>
        <v>4485</v>
      </c>
      <c r="L7" s="383">
        <f>SUM(L8:L12)</f>
        <v>5854</v>
      </c>
    </row>
    <row r="8" spans="1:12" s="82" customFormat="1" ht="18" customHeight="1" x14ac:dyDescent="0.15">
      <c r="A8" s="384">
        <v>0</v>
      </c>
      <c r="B8" s="385">
        <v>640</v>
      </c>
      <c r="C8" s="386">
        <v>333</v>
      </c>
      <c r="D8" s="387">
        <v>307</v>
      </c>
      <c r="E8" s="384">
        <v>35</v>
      </c>
      <c r="F8" s="385">
        <v>1072</v>
      </c>
      <c r="G8" s="386">
        <v>527</v>
      </c>
      <c r="H8" s="387">
        <v>545</v>
      </c>
      <c r="I8" s="384">
        <v>70</v>
      </c>
      <c r="J8" s="385">
        <v>1857</v>
      </c>
      <c r="K8" s="386">
        <v>829</v>
      </c>
      <c r="L8" s="387">
        <v>1028</v>
      </c>
    </row>
    <row r="9" spans="1:12" s="82" customFormat="1" ht="18" customHeight="1" x14ac:dyDescent="0.15">
      <c r="A9" s="388">
        <v>1</v>
      </c>
      <c r="B9" s="389">
        <v>661</v>
      </c>
      <c r="C9" s="390">
        <v>319</v>
      </c>
      <c r="D9" s="391">
        <v>342</v>
      </c>
      <c r="E9" s="388">
        <v>36</v>
      </c>
      <c r="F9" s="389">
        <v>1029</v>
      </c>
      <c r="G9" s="390">
        <v>471</v>
      </c>
      <c r="H9" s="391">
        <v>558</v>
      </c>
      <c r="I9" s="388">
        <v>71</v>
      </c>
      <c r="J9" s="389">
        <v>1948</v>
      </c>
      <c r="K9" s="390">
        <v>850</v>
      </c>
      <c r="L9" s="391">
        <v>1098</v>
      </c>
    </row>
    <row r="10" spans="1:12" s="82" customFormat="1" ht="18" customHeight="1" x14ac:dyDescent="0.15">
      <c r="A10" s="388">
        <v>2</v>
      </c>
      <c r="B10" s="389">
        <v>675</v>
      </c>
      <c r="C10" s="390">
        <v>347</v>
      </c>
      <c r="D10" s="391">
        <v>328</v>
      </c>
      <c r="E10" s="388">
        <v>37</v>
      </c>
      <c r="F10" s="389">
        <v>1110</v>
      </c>
      <c r="G10" s="390">
        <v>554</v>
      </c>
      <c r="H10" s="391">
        <v>556</v>
      </c>
      <c r="I10" s="388">
        <v>72</v>
      </c>
      <c r="J10" s="389">
        <v>2340</v>
      </c>
      <c r="K10" s="390">
        <v>986</v>
      </c>
      <c r="L10" s="391">
        <v>1354</v>
      </c>
    </row>
    <row r="11" spans="1:12" s="82" customFormat="1" ht="18" customHeight="1" x14ac:dyDescent="0.15">
      <c r="A11" s="388">
        <v>3</v>
      </c>
      <c r="B11" s="389">
        <v>748</v>
      </c>
      <c r="C11" s="390">
        <v>367</v>
      </c>
      <c r="D11" s="391">
        <v>381</v>
      </c>
      <c r="E11" s="388">
        <v>38</v>
      </c>
      <c r="F11" s="389">
        <v>1141</v>
      </c>
      <c r="G11" s="390">
        <v>588</v>
      </c>
      <c r="H11" s="391">
        <v>553</v>
      </c>
      <c r="I11" s="388">
        <v>73</v>
      </c>
      <c r="J11" s="389">
        <v>2196</v>
      </c>
      <c r="K11" s="390">
        <v>989</v>
      </c>
      <c r="L11" s="391">
        <v>1207</v>
      </c>
    </row>
    <row r="12" spans="1:12" s="82" customFormat="1" ht="18" customHeight="1" x14ac:dyDescent="0.15">
      <c r="A12" s="392">
        <v>4</v>
      </c>
      <c r="B12" s="393">
        <v>722</v>
      </c>
      <c r="C12" s="394">
        <v>360</v>
      </c>
      <c r="D12" s="395">
        <v>362</v>
      </c>
      <c r="E12" s="392">
        <v>39</v>
      </c>
      <c r="F12" s="393">
        <v>1140</v>
      </c>
      <c r="G12" s="394">
        <v>540</v>
      </c>
      <c r="H12" s="395">
        <v>600</v>
      </c>
      <c r="I12" s="392">
        <v>74</v>
      </c>
      <c r="J12" s="393">
        <v>1998</v>
      </c>
      <c r="K12" s="394">
        <v>831</v>
      </c>
      <c r="L12" s="395">
        <v>1167</v>
      </c>
    </row>
    <row r="13" spans="1:12" s="82" customFormat="1" ht="18" customHeight="1" x14ac:dyDescent="0.15">
      <c r="A13" s="381" t="s">
        <v>230</v>
      </c>
      <c r="B13" s="382">
        <f>SUM(B14:B18)</f>
        <v>3961</v>
      </c>
      <c r="C13" s="382">
        <f>SUM(C14:C18)</f>
        <v>2080</v>
      </c>
      <c r="D13" s="382">
        <f>SUM(D14:D18)</f>
        <v>1881</v>
      </c>
      <c r="E13" s="381" t="s">
        <v>231</v>
      </c>
      <c r="F13" s="382">
        <f>SUM(F14:F18)</f>
        <v>6381</v>
      </c>
      <c r="G13" s="382">
        <f>SUM(G14:G18)</f>
        <v>3053</v>
      </c>
      <c r="H13" s="382">
        <f>SUM(H14:H18)</f>
        <v>3328</v>
      </c>
      <c r="I13" s="381" t="s">
        <v>232</v>
      </c>
      <c r="J13" s="382">
        <f>SUM(J14:J18)</f>
        <v>7669</v>
      </c>
      <c r="K13" s="382">
        <f>SUM(K14:K18)</f>
        <v>3128</v>
      </c>
      <c r="L13" s="383">
        <f>SUM(L14:L18)</f>
        <v>4541</v>
      </c>
    </row>
    <row r="14" spans="1:12" s="82" customFormat="1" ht="18" customHeight="1" x14ac:dyDescent="0.15">
      <c r="A14" s="384">
        <v>5</v>
      </c>
      <c r="B14" s="385">
        <v>820</v>
      </c>
      <c r="C14" s="386">
        <v>445</v>
      </c>
      <c r="D14" s="387">
        <v>375</v>
      </c>
      <c r="E14" s="384">
        <v>40</v>
      </c>
      <c r="F14" s="385">
        <v>1120</v>
      </c>
      <c r="G14" s="386">
        <v>518</v>
      </c>
      <c r="H14" s="387">
        <v>602</v>
      </c>
      <c r="I14" s="384">
        <v>75</v>
      </c>
      <c r="J14" s="385">
        <v>1403</v>
      </c>
      <c r="K14" s="386">
        <v>590</v>
      </c>
      <c r="L14" s="387">
        <v>813</v>
      </c>
    </row>
    <row r="15" spans="1:12" s="82" customFormat="1" ht="18" customHeight="1" x14ac:dyDescent="0.15">
      <c r="A15" s="388">
        <v>6</v>
      </c>
      <c r="B15" s="389">
        <v>720</v>
      </c>
      <c r="C15" s="390">
        <v>375</v>
      </c>
      <c r="D15" s="391">
        <v>345</v>
      </c>
      <c r="E15" s="388">
        <v>41</v>
      </c>
      <c r="F15" s="389">
        <v>1204</v>
      </c>
      <c r="G15" s="390">
        <v>561</v>
      </c>
      <c r="H15" s="391">
        <v>643</v>
      </c>
      <c r="I15" s="388">
        <v>76</v>
      </c>
      <c r="J15" s="389">
        <v>1490</v>
      </c>
      <c r="K15" s="390">
        <v>621</v>
      </c>
      <c r="L15" s="391">
        <v>869</v>
      </c>
    </row>
    <row r="16" spans="1:12" s="82" customFormat="1" ht="18" customHeight="1" x14ac:dyDescent="0.15">
      <c r="A16" s="388">
        <v>7</v>
      </c>
      <c r="B16" s="389">
        <v>782</v>
      </c>
      <c r="C16" s="390">
        <v>359</v>
      </c>
      <c r="D16" s="391">
        <v>423</v>
      </c>
      <c r="E16" s="388">
        <v>42</v>
      </c>
      <c r="F16" s="389">
        <v>1312</v>
      </c>
      <c r="G16" s="390">
        <v>623</v>
      </c>
      <c r="H16" s="391">
        <v>689</v>
      </c>
      <c r="I16" s="388">
        <v>77</v>
      </c>
      <c r="J16" s="389">
        <v>1738</v>
      </c>
      <c r="K16" s="390">
        <v>694</v>
      </c>
      <c r="L16" s="391">
        <v>1044</v>
      </c>
    </row>
    <row r="17" spans="1:12" s="82" customFormat="1" ht="18" customHeight="1" x14ac:dyDescent="0.15">
      <c r="A17" s="388">
        <v>8</v>
      </c>
      <c r="B17" s="389">
        <v>824</v>
      </c>
      <c r="C17" s="390">
        <v>475</v>
      </c>
      <c r="D17" s="391">
        <v>349</v>
      </c>
      <c r="E17" s="388">
        <v>43</v>
      </c>
      <c r="F17" s="389">
        <v>1291</v>
      </c>
      <c r="G17" s="390">
        <v>647</v>
      </c>
      <c r="H17" s="391">
        <v>644</v>
      </c>
      <c r="I17" s="388">
        <v>78</v>
      </c>
      <c r="J17" s="389">
        <v>1495</v>
      </c>
      <c r="K17" s="390">
        <v>630</v>
      </c>
      <c r="L17" s="391">
        <v>865</v>
      </c>
    </row>
    <row r="18" spans="1:12" s="82" customFormat="1" ht="18" customHeight="1" x14ac:dyDescent="0.15">
      <c r="A18" s="392">
        <v>9</v>
      </c>
      <c r="B18" s="393">
        <v>815</v>
      </c>
      <c r="C18" s="394">
        <v>426</v>
      </c>
      <c r="D18" s="395">
        <v>389</v>
      </c>
      <c r="E18" s="392">
        <v>44</v>
      </c>
      <c r="F18" s="393">
        <v>1454</v>
      </c>
      <c r="G18" s="394">
        <v>704</v>
      </c>
      <c r="H18" s="395">
        <v>750</v>
      </c>
      <c r="I18" s="392">
        <v>79</v>
      </c>
      <c r="J18" s="393">
        <v>1543</v>
      </c>
      <c r="K18" s="394">
        <v>593</v>
      </c>
      <c r="L18" s="395">
        <v>950</v>
      </c>
    </row>
    <row r="19" spans="1:12" s="82" customFormat="1" ht="18" customHeight="1" x14ac:dyDescent="0.15">
      <c r="A19" s="381" t="s">
        <v>233</v>
      </c>
      <c r="B19" s="382">
        <f>SUM(B20:B24)</f>
        <v>4403</v>
      </c>
      <c r="C19" s="382">
        <f>SUM(C20:C24)</f>
        <v>2254</v>
      </c>
      <c r="D19" s="382">
        <f>SUM(D20:D24)</f>
        <v>2149</v>
      </c>
      <c r="E19" s="381" t="s">
        <v>234</v>
      </c>
      <c r="F19" s="382">
        <f>SUM(F20:F24)</f>
        <v>7627</v>
      </c>
      <c r="G19" s="382">
        <f>SUM(G20:G24)</f>
        <v>3664</v>
      </c>
      <c r="H19" s="382">
        <f>SUM(H20:H24)</f>
        <v>3963</v>
      </c>
      <c r="I19" s="381" t="s">
        <v>235</v>
      </c>
      <c r="J19" s="382">
        <f>SUM(J20:J24)</f>
        <v>6390</v>
      </c>
      <c r="K19" s="382">
        <f>SUM(K20:K24)</f>
        <v>2452</v>
      </c>
      <c r="L19" s="383">
        <f>SUM(L20:L24)</f>
        <v>3938</v>
      </c>
    </row>
    <row r="20" spans="1:12" s="82" customFormat="1" ht="18" customHeight="1" x14ac:dyDescent="0.15">
      <c r="A20" s="384">
        <v>10</v>
      </c>
      <c r="B20" s="385">
        <v>860</v>
      </c>
      <c r="C20" s="386">
        <v>440</v>
      </c>
      <c r="D20" s="387">
        <v>420</v>
      </c>
      <c r="E20" s="384">
        <v>45</v>
      </c>
      <c r="F20" s="385">
        <v>1434</v>
      </c>
      <c r="G20" s="386">
        <v>684</v>
      </c>
      <c r="H20" s="387">
        <v>750</v>
      </c>
      <c r="I20" s="384">
        <v>80</v>
      </c>
      <c r="J20" s="385">
        <v>1523</v>
      </c>
      <c r="K20" s="386">
        <v>587</v>
      </c>
      <c r="L20" s="387">
        <v>936</v>
      </c>
    </row>
    <row r="21" spans="1:12" s="82" customFormat="1" ht="18" customHeight="1" x14ac:dyDescent="0.15">
      <c r="A21" s="388">
        <v>11</v>
      </c>
      <c r="B21" s="389">
        <v>905</v>
      </c>
      <c r="C21" s="390">
        <v>443</v>
      </c>
      <c r="D21" s="391">
        <v>462</v>
      </c>
      <c r="E21" s="388">
        <v>46</v>
      </c>
      <c r="F21" s="389">
        <v>1483</v>
      </c>
      <c r="G21" s="390">
        <v>701</v>
      </c>
      <c r="H21" s="391">
        <v>782</v>
      </c>
      <c r="I21" s="388">
        <v>81</v>
      </c>
      <c r="J21" s="389">
        <v>1327</v>
      </c>
      <c r="K21" s="390">
        <v>517</v>
      </c>
      <c r="L21" s="391">
        <v>810</v>
      </c>
    </row>
    <row r="22" spans="1:12" s="82" customFormat="1" ht="18" customHeight="1" x14ac:dyDescent="0.15">
      <c r="A22" s="388">
        <v>12</v>
      </c>
      <c r="B22" s="389">
        <v>864</v>
      </c>
      <c r="C22" s="390">
        <v>442</v>
      </c>
      <c r="D22" s="391">
        <v>422</v>
      </c>
      <c r="E22" s="388">
        <v>47</v>
      </c>
      <c r="F22" s="389">
        <v>1573</v>
      </c>
      <c r="G22" s="390">
        <v>794</v>
      </c>
      <c r="H22" s="391">
        <v>779</v>
      </c>
      <c r="I22" s="388">
        <v>82</v>
      </c>
      <c r="J22" s="389">
        <v>1137</v>
      </c>
      <c r="K22" s="390">
        <v>442</v>
      </c>
      <c r="L22" s="391">
        <v>695</v>
      </c>
    </row>
    <row r="23" spans="1:12" s="82" customFormat="1" ht="18" customHeight="1" x14ac:dyDescent="0.15">
      <c r="A23" s="388">
        <v>13</v>
      </c>
      <c r="B23" s="389">
        <v>881</v>
      </c>
      <c r="C23" s="390">
        <v>439</v>
      </c>
      <c r="D23" s="391">
        <v>442</v>
      </c>
      <c r="E23" s="388">
        <v>48</v>
      </c>
      <c r="F23" s="389">
        <v>1548</v>
      </c>
      <c r="G23" s="390">
        <v>722</v>
      </c>
      <c r="H23" s="391">
        <v>826</v>
      </c>
      <c r="I23" s="388">
        <v>83</v>
      </c>
      <c r="J23" s="389">
        <v>1147</v>
      </c>
      <c r="K23" s="390">
        <v>442</v>
      </c>
      <c r="L23" s="391">
        <v>705</v>
      </c>
    </row>
    <row r="24" spans="1:12" s="82" customFormat="1" ht="18" customHeight="1" x14ac:dyDescent="0.15">
      <c r="A24" s="392">
        <v>14</v>
      </c>
      <c r="B24" s="393">
        <v>893</v>
      </c>
      <c r="C24" s="394">
        <v>490</v>
      </c>
      <c r="D24" s="395">
        <v>403</v>
      </c>
      <c r="E24" s="392">
        <v>49</v>
      </c>
      <c r="F24" s="393">
        <v>1589</v>
      </c>
      <c r="G24" s="394">
        <v>763</v>
      </c>
      <c r="H24" s="395">
        <v>826</v>
      </c>
      <c r="I24" s="392">
        <v>84</v>
      </c>
      <c r="J24" s="393">
        <v>1256</v>
      </c>
      <c r="K24" s="394">
        <v>464</v>
      </c>
      <c r="L24" s="395">
        <v>792</v>
      </c>
    </row>
    <row r="25" spans="1:12" s="82" customFormat="1" ht="18" customHeight="1" x14ac:dyDescent="0.15">
      <c r="A25" s="381" t="s">
        <v>236</v>
      </c>
      <c r="B25" s="382">
        <f>SUM(B26:B30)</f>
        <v>5685</v>
      </c>
      <c r="C25" s="382">
        <f>SUM(C26:C30)</f>
        <v>2864</v>
      </c>
      <c r="D25" s="382">
        <f>SUM(D26:D30)</f>
        <v>2821</v>
      </c>
      <c r="E25" s="381" t="s">
        <v>237</v>
      </c>
      <c r="F25" s="382">
        <f>SUM(F26:F30)</f>
        <v>7326</v>
      </c>
      <c r="G25" s="382">
        <f>SUM(G26:G30)</f>
        <v>3433</v>
      </c>
      <c r="H25" s="382">
        <f>SUM(H26:H30)</f>
        <v>3893</v>
      </c>
      <c r="I25" s="381" t="s">
        <v>238</v>
      </c>
      <c r="J25" s="382">
        <f>SUM(J26:J30)</f>
        <v>4827</v>
      </c>
      <c r="K25" s="382">
        <f>SUM(K26:K30)</f>
        <v>1610</v>
      </c>
      <c r="L25" s="383">
        <f>SUM(L26:L30)</f>
        <v>3217</v>
      </c>
    </row>
    <row r="26" spans="1:12" s="82" customFormat="1" ht="18" customHeight="1" x14ac:dyDescent="0.15">
      <c r="A26" s="384">
        <v>15</v>
      </c>
      <c r="B26" s="385">
        <v>944</v>
      </c>
      <c r="C26" s="386">
        <v>487</v>
      </c>
      <c r="D26" s="387">
        <v>457</v>
      </c>
      <c r="E26" s="384">
        <v>50</v>
      </c>
      <c r="F26" s="385">
        <v>1441</v>
      </c>
      <c r="G26" s="386">
        <v>663</v>
      </c>
      <c r="H26" s="387">
        <v>778</v>
      </c>
      <c r="I26" s="384">
        <v>85</v>
      </c>
      <c r="J26" s="385">
        <v>1065</v>
      </c>
      <c r="K26" s="386">
        <v>342</v>
      </c>
      <c r="L26" s="387">
        <v>723</v>
      </c>
    </row>
    <row r="27" spans="1:12" s="82" customFormat="1" ht="18" customHeight="1" x14ac:dyDescent="0.15">
      <c r="A27" s="388">
        <v>16</v>
      </c>
      <c r="B27" s="389">
        <v>960</v>
      </c>
      <c r="C27" s="390">
        <v>515</v>
      </c>
      <c r="D27" s="391">
        <v>445</v>
      </c>
      <c r="E27" s="388">
        <v>51</v>
      </c>
      <c r="F27" s="389">
        <v>1436</v>
      </c>
      <c r="G27" s="390">
        <v>684</v>
      </c>
      <c r="H27" s="391">
        <v>752</v>
      </c>
      <c r="I27" s="388">
        <v>86</v>
      </c>
      <c r="J27" s="389">
        <v>1044</v>
      </c>
      <c r="K27" s="390">
        <v>379</v>
      </c>
      <c r="L27" s="391">
        <v>665</v>
      </c>
    </row>
    <row r="28" spans="1:12" s="82" customFormat="1" ht="18" customHeight="1" x14ac:dyDescent="0.15">
      <c r="A28" s="388">
        <v>17</v>
      </c>
      <c r="B28" s="389">
        <v>910</v>
      </c>
      <c r="C28" s="390">
        <v>482</v>
      </c>
      <c r="D28" s="391">
        <v>428</v>
      </c>
      <c r="E28" s="388">
        <v>52</v>
      </c>
      <c r="F28" s="389">
        <v>1523</v>
      </c>
      <c r="G28" s="390">
        <v>707</v>
      </c>
      <c r="H28" s="391">
        <v>816</v>
      </c>
      <c r="I28" s="388">
        <v>87</v>
      </c>
      <c r="J28" s="389">
        <v>993</v>
      </c>
      <c r="K28" s="390">
        <v>327</v>
      </c>
      <c r="L28" s="391">
        <v>666</v>
      </c>
    </row>
    <row r="29" spans="1:12" s="82" customFormat="1" ht="18" customHeight="1" x14ac:dyDescent="0.15">
      <c r="A29" s="388">
        <v>18</v>
      </c>
      <c r="B29" s="389">
        <v>1241</v>
      </c>
      <c r="C29" s="390">
        <v>589</v>
      </c>
      <c r="D29" s="391">
        <v>652</v>
      </c>
      <c r="E29" s="388">
        <v>53</v>
      </c>
      <c r="F29" s="389">
        <v>1467</v>
      </c>
      <c r="G29" s="390">
        <v>693</v>
      </c>
      <c r="H29" s="391">
        <v>774</v>
      </c>
      <c r="I29" s="388">
        <v>88</v>
      </c>
      <c r="J29" s="389">
        <v>916</v>
      </c>
      <c r="K29" s="390">
        <v>305</v>
      </c>
      <c r="L29" s="391">
        <v>611</v>
      </c>
    </row>
    <row r="30" spans="1:12" s="82" customFormat="1" ht="18" customHeight="1" x14ac:dyDescent="0.15">
      <c r="A30" s="392">
        <v>19</v>
      </c>
      <c r="B30" s="393">
        <v>1630</v>
      </c>
      <c r="C30" s="394">
        <v>791</v>
      </c>
      <c r="D30" s="395">
        <v>839</v>
      </c>
      <c r="E30" s="392">
        <v>54</v>
      </c>
      <c r="F30" s="393">
        <v>1459</v>
      </c>
      <c r="G30" s="394">
        <v>686</v>
      </c>
      <c r="H30" s="395">
        <v>773</v>
      </c>
      <c r="I30" s="392">
        <v>89</v>
      </c>
      <c r="J30" s="393">
        <v>809</v>
      </c>
      <c r="K30" s="394">
        <v>257</v>
      </c>
      <c r="L30" s="395">
        <v>552</v>
      </c>
    </row>
    <row r="31" spans="1:12" s="82" customFormat="1" ht="18" customHeight="1" x14ac:dyDescent="0.15">
      <c r="A31" s="381" t="s">
        <v>239</v>
      </c>
      <c r="B31" s="382">
        <f>SUM(B32:B36)</f>
        <v>6641</v>
      </c>
      <c r="C31" s="382">
        <f>SUM(C32:C36)</f>
        <v>3250</v>
      </c>
      <c r="D31" s="382">
        <f>SUM(D32:D36)</f>
        <v>3391</v>
      </c>
      <c r="E31" s="381" t="s">
        <v>240</v>
      </c>
      <c r="F31" s="382">
        <f>SUM(F32:F36)</f>
        <v>6514</v>
      </c>
      <c r="G31" s="382">
        <f>SUM(G32:G36)</f>
        <v>3004</v>
      </c>
      <c r="H31" s="382">
        <f>SUM(H32:H36)</f>
        <v>3510</v>
      </c>
      <c r="I31" s="381" t="s">
        <v>241</v>
      </c>
      <c r="J31" s="382">
        <f>SUM(J32:J36)</f>
        <v>2390</v>
      </c>
      <c r="K31" s="382">
        <f>SUM(K32:K36)</f>
        <v>619</v>
      </c>
      <c r="L31" s="383">
        <f>SUM(L32:L36)</f>
        <v>1771</v>
      </c>
    </row>
    <row r="32" spans="1:12" s="82" customFormat="1" ht="18" customHeight="1" x14ac:dyDescent="0.15">
      <c r="A32" s="384">
        <v>20</v>
      </c>
      <c r="B32" s="385">
        <v>1735</v>
      </c>
      <c r="C32" s="386">
        <v>798</v>
      </c>
      <c r="D32" s="387">
        <v>937</v>
      </c>
      <c r="E32" s="384">
        <v>55</v>
      </c>
      <c r="F32" s="385">
        <v>1054</v>
      </c>
      <c r="G32" s="386">
        <v>497</v>
      </c>
      <c r="H32" s="387">
        <v>557</v>
      </c>
      <c r="I32" s="384">
        <v>90</v>
      </c>
      <c r="J32" s="385">
        <v>661</v>
      </c>
      <c r="K32" s="386">
        <v>171</v>
      </c>
      <c r="L32" s="387">
        <v>490</v>
      </c>
    </row>
    <row r="33" spans="1:12" s="82" customFormat="1" ht="18" customHeight="1" x14ac:dyDescent="0.15">
      <c r="A33" s="388">
        <v>21</v>
      </c>
      <c r="B33" s="389">
        <v>1577</v>
      </c>
      <c r="C33" s="390">
        <v>750</v>
      </c>
      <c r="D33" s="391">
        <v>827</v>
      </c>
      <c r="E33" s="388">
        <v>56</v>
      </c>
      <c r="F33" s="389">
        <v>1441</v>
      </c>
      <c r="G33" s="390">
        <v>662</v>
      </c>
      <c r="H33" s="391">
        <v>779</v>
      </c>
      <c r="I33" s="388">
        <v>91</v>
      </c>
      <c r="J33" s="389">
        <v>556</v>
      </c>
      <c r="K33" s="390">
        <v>173</v>
      </c>
      <c r="L33" s="391">
        <v>383</v>
      </c>
    </row>
    <row r="34" spans="1:12" s="82" customFormat="1" ht="18" customHeight="1" x14ac:dyDescent="0.15">
      <c r="A34" s="388">
        <v>22</v>
      </c>
      <c r="B34" s="389">
        <v>1389</v>
      </c>
      <c r="C34" s="390">
        <v>687</v>
      </c>
      <c r="D34" s="391">
        <v>702</v>
      </c>
      <c r="E34" s="388">
        <v>57</v>
      </c>
      <c r="F34" s="389">
        <v>1374</v>
      </c>
      <c r="G34" s="390">
        <v>648</v>
      </c>
      <c r="H34" s="391">
        <v>726</v>
      </c>
      <c r="I34" s="388">
        <v>92</v>
      </c>
      <c r="J34" s="389">
        <v>500</v>
      </c>
      <c r="K34" s="390">
        <v>135</v>
      </c>
      <c r="L34" s="391">
        <v>365</v>
      </c>
    </row>
    <row r="35" spans="1:12" s="82" customFormat="1" ht="18" customHeight="1" x14ac:dyDescent="0.15">
      <c r="A35" s="388">
        <v>23</v>
      </c>
      <c r="B35" s="389">
        <v>1021</v>
      </c>
      <c r="C35" s="390">
        <v>491</v>
      </c>
      <c r="D35" s="391">
        <v>530</v>
      </c>
      <c r="E35" s="388">
        <v>58</v>
      </c>
      <c r="F35" s="389">
        <v>1355</v>
      </c>
      <c r="G35" s="390">
        <v>618</v>
      </c>
      <c r="H35" s="391">
        <v>737</v>
      </c>
      <c r="I35" s="388">
        <v>93</v>
      </c>
      <c r="J35" s="389">
        <v>361</v>
      </c>
      <c r="K35" s="390">
        <v>94</v>
      </c>
      <c r="L35" s="391">
        <v>267</v>
      </c>
    </row>
    <row r="36" spans="1:12" s="82" customFormat="1" ht="18" customHeight="1" x14ac:dyDescent="0.15">
      <c r="A36" s="392">
        <v>24</v>
      </c>
      <c r="B36" s="393">
        <v>919</v>
      </c>
      <c r="C36" s="394">
        <v>524</v>
      </c>
      <c r="D36" s="395">
        <v>395</v>
      </c>
      <c r="E36" s="392">
        <v>59</v>
      </c>
      <c r="F36" s="393">
        <v>1290</v>
      </c>
      <c r="G36" s="394">
        <v>579</v>
      </c>
      <c r="H36" s="395">
        <v>711</v>
      </c>
      <c r="I36" s="392">
        <v>94</v>
      </c>
      <c r="J36" s="393">
        <v>312</v>
      </c>
      <c r="K36" s="394">
        <v>46</v>
      </c>
      <c r="L36" s="395">
        <v>266</v>
      </c>
    </row>
    <row r="37" spans="1:12" s="82" customFormat="1" ht="18" customHeight="1" x14ac:dyDescent="0.15">
      <c r="A37" s="381" t="s">
        <v>242</v>
      </c>
      <c r="B37" s="382">
        <f>SUM(B38:B42)</f>
        <v>4605</v>
      </c>
      <c r="C37" s="382">
        <f>SUM(C38:C42)</f>
        <v>2210</v>
      </c>
      <c r="D37" s="382">
        <f>SUM(D38:D42)</f>
        <v>2395</v>
      </c>
      <c r="E37" s="381" t="s">
        <v>243</v>
      </c>
      <c r="F37" s="382">
        <f>SUM(F38:F42)</f>
        <v>6950</v>
      </c>
      <c r="G37" s="382">
        <f>SUM(G38:G42)</f>
        <v>3241</v>
      </c>
      <c r="H37" s="382">
        <f>SUM(H38:H42)</f>
        <v>3709</v>
      </c>
      <c r="I37" s="381" t="s">
        <v>244</v>
      </c>
      <c r="J37" s="382">
        <f>SUM(J38:J42)</f>
        <v>755</v>
      </c>
      <c r="K37" s="382">
        <f>SUM(K38:K42)</f>
        <v>135</v>
      </c>
      <c r="L37" s="383">
        <f>SUM(L38:L42)</f>
        <v>620</v>
      </c>
    </row>
    <row r="38" spans="1:12" s="82" customFormat="1" ht="18" customHeight="1" x14ac:dyDescent="0.15">
      <c r="A38" s="384">
        <v>25</v>
      </c>
      <c r="B38" s="385">
        <v>959</v>
      </c>
      <c r="C38" s="386">
        <v>460</v>
      </c>
      <c r="D38" s="387">
        <v>499</v>
      </c>
      <c r="E38" s="384">
        <v>60</v>
      </c>
      <c r="F38" s="385">
        <v>1363</v>
      </c>
      <c r="G38" s="386">
        <v>665</v>
      </c>
      <c r="H38" s="387">
        <v>698</v>
      </c>
      <c r="I38" s="384">
        <v>95</v>
      </c>
      <c r="J38" s="385">
        <v>244</v>
      </c>
      <c r="K38" s="386">
        <v>47</v>
      </c>
      <c r="L38" s="387">
        <v>197</v>
      </c>
    </row>
    <row r="39" spans="1:12" s="82" customFormat="1" ht="18" customHeight="1" x14ac:dyDescent="0.15">
      <c r="A39" s="388">
        <v>26</v>
      </c>
      <c r="B39" s="389">
        <v>891</v>
      </c>
      <c r="C39" s="390">
        <v>411</v>
      </c>
      <c r="D39" s="391">
        <v>480</v>
      </c>
      <c r="E39" s="388">
        <v>61</v>
      </c>
      <c r="F39" s="389">
        <v>1330</v>
      </c>
      <c r="G39" s="390">
        <v>626</v>
      </c>
      <c r="H39" s="391">
        <v>704</v>
      </c>
      <c r="I39" s="388">
        <v>96</v>
      </c>
      <c r="J39" s="389">
        <v>191</v>
      </c>
      <c r="K39" s="390">
        <v>47</v>
      </c>
      <c r="L39" s="391">
        <v>144</v>
      </c>
    </row>
    <row r="40" spans="1:12" s="82" customFormat="1" ht="18" customHeight="1" x14ac:dyDescent="0.15">
      <c r="A40" s="388">
        <v>27</v>
      </c>
      <c r="B40" s="389">
        <v>994</v>
      </c>
      <c r="C40" s="390">
        <v>457</v>
      </c>
      <c r="D40" s="391">
        <v>537</v>
      </c>
      <c r="E40" s="388">
        <v>62</v>
      </c>
      <c r="F40" s="389">
        <v>1427</v>
      </c>
      <c r="G40" s="390">
        <v>662</v>
      </c>
      <c r="H40" s="391">
        <v>765</v>
      </c>
      <c r="I40" s="388">
        <v>97</v>
      </c>
      <c r="J40" s="389">
        <v>141</v>
      </c>
      <c r="K40" s="390">
        <v>10</v>
      </c>
      <c r="L40" s="391">
        <v>131</v>
      </c>
    </row>
    <row r="41" spans="1:12" s="82" customFormat="1" ht="18" customHeight="1" x14ac:dyDescent="0.15">
      <c r="A41" s="388">
        <v>28</v>
      </c>
      <c r="B41" s="389">
        <v>953</v>
      </c>
      <c r="C41" s="390">
        <v>494</v>
      </c>
      <c r="D41" s="391">
        <v>459</v>
      </c>
      <c r="E41" s="388">
        <v>63</v>
      </c>
      <c r="F41" s="389">
        <v>1436</v>
      </c>
      <c r="G41" s="390">
        <v>649</v>
      </c>
      <c r="H41" s="391">
        <v>787</v>
      </c>
      <c r="I41" s="388">
        <v>98</v>
      </c>
      <c r="J41" s="389">
        <v>127</v>
      </c>
      <c r="K41" s="390">
        <v>28</v>
      </c>
      <c r="L41" s="391">
        <v>99</v>
      </c>
    </row>
    <row r="42" spans="1:12" s="82" customFormat="1" ht="18" customHeight="1" x14ac:dyDescent="0.15">
      <c r="A42" s="392">
        <v>29</v>
      </c>
      <c r="B42" s="393">
        <v>808</v>
      </c>
      <c r="C42" s="394">
        <v>388</v>
      </c>
      <c r="D42" s="395">
        <v>420</v>
      </c>
      <c r="E42" s="392">
        <v>64</v>
      </c>
      <c r="F42" s="393">
        <v>1394</v>
      </c>
      <c r="G42" s="394">
        <v>639</v>
      </c>
      <c r="H42" s="395">
        <v>755</v>
      </c>
      <c r="I42" s="392">
        <v>99</v>
      </c>
      <c r="J42" s="393">
        <v>52</v>
      </c>
      <c r="K42" s="394">
        <v>3</v>
      </c>
      <c r="L42" s="395">
        <v>49</v>
      </c>
    </row>
    <row r="43" spans="1:12" s="82" customFormat="1" ht="18" customHeight="1" x14ac:dyDescent="0.15">
      <c r="A43" s="381" t="s">
        <v>245</v>
      </c>
      <c r="B43" s="382">
        <f>SUM(B44:B48)</f>
        <v>4647</v>
      </c>
      <c r="C43" s="382">
        <f>SUM(C44:C48)</f>
        <v>2185</v>
      </c>
      <c r="D43" s="382">
        <f>SUM(D44:D48)</f>
        <v>2462</v>
      </c>
      <c r="E43" s="381" t="s">
        <v>246</v>
      </c>
      <c r="F43" s="382">
        <f>SUM(F44:F48)</f>
        <v>7772</v>
      </c>
      <c r="G43" s="382">
        <f>SUM(G44:G48)</f>
        <v>3596</v>
      </c>
      <c r="H43" s="382">
        <f>SUM(H44:H48)</f>
        <v>4176</v>
      </c>
      <c r="I43" s="384" t="s">
        <v>247</v>
      </c>
      <c r="J43" s="385">
        <v>96</v>
      </c>
      <c r="K43" s="385">
        <v>15</v>
      </c>
      <c r="L43" s="444">
        <v>81</v>
      </c>
    </row>
    <row r="44" spans="1:12" s="82" customFormat="1" ht="18" customHeight="1" x14ac:dyDescent="0.15">
      <c r="A44" s="384">
        <v>30</v>
      </c>
      <c r="B44" s="385">
        <v>872</v>
      </c>
      <c r="C44" s="386">
        <v>389</v>
      </c>
      <c r="D44" s="387">
        <v>483</v>
      </c>
      <c r="E44" s="384">
        <v>65</v>
      </c>
      <c r="F44" s="385">
        <v>1450</v>
      </c>
      <c r="G44" s="386">
        <v>671</v>
      </c>
      <c r="H44" s="387">
        <v>779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915</v>
      </c>
      <c r="C45" s="390">
        <v>442</v>
      </c>
      <c r="D45" s="391">
        <v>473</v>
      </c>
      <c r="E45" s="388">
        <v>66</v>
      </c>
      <c r="F45" s="389">
        <v>1438</v>
      </c>
      <c r="G45" s="390">
        <v>673</v>
      </c>
      <c r="H45" s="391">
        <v>765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880</v>
      </c>
      <c r="C46" s="390">
        <v>410</v>
      </c>
      <c r="D46" s="391">
        <v>470</v>
      </c>
      <c r="E46" s="388">
        <v>67</v>
      </c>
      <c r="F46" s="389">
        <v>1542</v>
      </c>
      <c r="G46" s="390">
        <v>715</v>
      </c>
      <c r="H46" s="391">
        <v>827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937</v>
      </c>
      <c r="C47" s="390">
        <v>448</v>
      </c>
      <c r="D47" s="391">
        <v>489</v>
      </c>
      <c r="E47" s="388">
        <v>68</v>
      </c>
      <c r="F47" s="389">
        <v>1586</v>
      </c>
      <c r="G47" s="390">
        <v>734</v>
      </c>
      <c r="H47" s="391">
        <v>852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1043</v>
      </c>
      <c r="C48" s="394">
        <v>496</v>
      </c>
      <c r="D48" s="395">
        <v>547</v>
      </c>
      <c r="E48" s="392">
        <v>69</v>
      </c>
      <c r="F48" s="393">
        <v>1756</v>
      </c>
      <c r="G48" s="394">
        <v>803</v>
      </c>
      <c r="H48" s="395">
        <v>953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11810</v>
      </c>
      <c r="C52" s="449">
        <f>SUM(C7,C13,C19)</f>
        <v>6060</v>
      </c>
      <c r="D52" s="450">
        <f>SUM(D7,D13,D19)</f>
        <v>5750</v>
      </c>
      <c r="E52" s="396" t="s">
        <v>250</v>
      </c>
      <c r="F52" s="397">
        <f>SUM(G52:H52)</f>
        <v>61868</v>
      </c>
      <c r="G52" s="449">
        <f>SUM(G37,G31,G7,G13,G19,G25,C43,C37,C31,C25)</f>
        <v>29584</v>
      </c>
      <c r="H52" s="450">
        <f>SUM(H37,H31,H25,H19,H13,H7,D25,D31,D37,D43)</f>
        <v>32284</v>
      </c>
      <c r="I52" s="396" t="s">
        <v>251</v>
      </c>
      <c r="J52" s="397">
        <f>SUM(K52:L52)</f>
        <v>40238</v>
      </c>
      <c r="K52" s="449">
        <f>SUM(G43,K43,K37,K31,K25,K19,K13,K7)</f>
        <v>16040</v>
      </c>
      <c r="L52" s="450">
        <f>SUM(L43,L37,L31,L25,L19,L13,L7,H43)</f>
        <v>24198</v>
      </c>
    </row>
    <row r="53" spans="1:12" s="82" customFormat="1" ht="18" customHeight="1" x14ac:dyDescent="0.15">
      <c r="A53" s="404" t="s">
        <v>276</v>
      </c>
      <c r="B53" s="416">
        <f>B52/$B$5</f>
        <v>0.10367288177253414</v>
      </c>
      <c r="C53" s="416">
        <f>C52/$C$5</f>
        <v>0.1172509867657302</v>
      </c>
      <c r="D53" s="416">
        <f>D52/$D$5</f>
        <v>9.2396194883661145E-2</v>
      </c>
      <c r="E53" s="404" t="s">
        <v>276</v>
      </c>
      <c r="F53" s="416">
        <f>F52/$B$5</f>
        <v>0.54310193475894519</v>
      </c>
      <c r="G53" s="416">
        <f>G52/$C$5</f>
        <v>0.57240151691045582</v>
      </c>
      <c r="H53" s="416">
        <f>H52/$D$5</f>
        <v>0.51876847923897673</v>
      </c>
      <c r="I53" s="404" t="s">
        <v>276</v>
      </c>
      <c r="J53" s="416">
        <f>J52/$B$5</f>
        <v>0.35322518346852066</v>
      </c>
      <c r="K53" s="416">
        <f>K52/$C$5</f>
        <v>0.31034749632381392</v>
      </c>
      <c r="L53" s="417">
        <f>L52/$D$5</f>
        <v>0.38883532587736214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279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82415</v>
      </c>
      <c r="C5" s="374">
        <f>SUM(C7,G7,K7,K13,G13,C13,C19,G19,K19,K25,G25,C25,C31,G31,K31,K37,G37,C37,C43,G43,K43)</f>
        <v>40160</v>
      </c>
      <c r="D5" s="375">
        <f>SUM(D7,H7,L7,L13,H13,D13,D19,H19,L19,L25,H25,D25,D31,H31,L31,L37,H37,D37,D43,H43,L43)</f>
        <v>42255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3192</v>
      </c>
      <c r="C7" s="382">
        <f>SUM(C8:C12)</f>
        <v>1601</v>
      </c>
      <c r="D7" s="382">
        <f>SUM(D8:D12)</f>
        <v>1591</v>
      </c>
      <c r="E7" s="381" t="s">
        <v>228</v>
      </c>
      <c r="F7" s="382">
        <f>SUM(F8:F12)</f>
        <v>5108</v>
      </c>
      <c r="G7" s="382">
        <f>SUM(G8:G12)</f>
        <v>2735</v>
      </c>
      <c r="H7" s="382">
        <f>SUM(H8:H12)</f>
        <v>2373</v>
      </c>
      <c r="I7" s="381" t="s">
        <v>229</v>
      </c>
      <c r="J7" s="382">
        <f>SUM(J8:J12)</f>
        <v>6737</v>
      </c>
      <c r="K7" s="382">
        <f>SUM(K8:K12)</f>
        <v>3104</v>
      </c>
      <c r="L7" s="383">
        <f>SUM(L8:L12)</f>
        <v>3633</v>
      </c>
    </row>
    <row r="8" spans="1:12" s="82" customFormat="1" ht="18" customHeight="1" x14ac:dyDescent="0.15">
      <c r="A8" s="384">
        <v>0</v>
      </c>
      <c r="B8" s="385">
        <v>602</v>
      </c>
      <c r="C8" s="386">
        <v>310</v>
      </c>
      <c r="D8" s="387">
        <v>292</v>
      </c>
      <c r="E8" s="384">
        <v>35</v>
      </c>
      <c r="F8" s="385">
        <v>975</v>
      </c>
      <c r="G8" s="386">
        <v>525</v>
      </c>
      <c r="H8" s="387">
        <v>450</v>
      </c>
      <c r="I8" s="384">
        <v>70</v>
      </c>
      <c r="J8" s="385">
        <v>1284</v>
      </c>
      <c r="K8" s="386">
        <v>642</v>
      </c>
      <c r="L8" s="387">
        <v>642</v>
      </c>
    </row>
    <row r="9" spans="1:12" s="82" customFormat="1" ht="18" customHeight="1" x14ac:dyDescent="0.15">
      <c r="A9" s="388">
        <v>1</v>
      </c>
      <c r="B9" s="389">
        <v>651</v>
      </c>
      <c r="C9" s="390">
        <v>324</v>
      </c>
      <c r="D9" s="391">
        <v>327</v>
      </c>
      <c r="E9" s="388">
        <v>36</v>
      </c>
      <c r="F9" s="389">
        <v>1001</v>
      </c>
      <c r="G9" s="390">
        <v>553</v>
      </c>
      <c r="H9" s="391">
        <v>448</v>
      </c>
      <c r="I9" s="388">
        <v>71</v>
      </c>
      <c r="J9" s="389">
        <v>1401</v>
      </c>
      <c r="K9" s="390">
        <v>637</v>
      </c>
      <c r="L9" s="391">
        <v>764</v>
      </c>
    </row>
    <row r="10" spans="1:12" s="82" customFormat="1" ht="18" customHeight="1" x14ac:dyDescent="0.15">
      <c r="A10" s="388">
        <v>2</v>
      </c>
      <c r="B10" s="389">
        <v>601</v>
      </c>
      <c r="C10" s="390">
        <v>288</v>
      </c>
      <c r="D10" s="391">
        <v>313</v>
      </c>
      <c r="E10" s="388">
        <v>37</v>
      </c>
      <c r="F10" s="389">
        <v>1035</v>
      </c>
      <c r="G10" s="390">
        <v>530</v>
      </c>
      <c r="H10" s="391">
        <v>505</v>
      </c>
      <c r="I10" s="388">
        <v>72</v>
      </c>
      <c r="J10" s="389">
        <v>1412</v>
      </c>
      <c r="K10" s="390">
        <v>651</v>
      </c>
      <c r="L10" s="391">
        <v>761</v>
      </c>
    </row>
    <row r="11" spans="1:12" s="82" customFormat="1" ht="18" customHeight="1" x14ac:dyDescent="0.15">
      <c r="A11" s="388">
        <v>3</v>
      </c>
      <c r="B11" s="389">
        <v>647</v>
      </c>
      <c r="C11" s="390">
        <v>317</v>
      </c>
      <c r="D11" s="391">
        <v>330</v>
      </c>
      <c r="E11" s="388">
        <v>38</v>
      </c>
      <c r="F11" s="389">
        <v>1071</v>
      </c>
      <c r="G11" s="390">
        <v>569</v>
      </c>
      <c r="H11" s="391">
        <v>502</v>
      </c>
      <c r="I11" s="388">
        <v>73</v>
      </c>
      <c r="J11" s="389">
        <v>1341</v>
      </c>
      <c r="K11" s="390">
        <v>605</v>
      </c>
      <c r="L11" s="391">
        <v>736</v>
      </c>
    </row>
    <row r="12" spans="1:12" s="82" customFormat="1" ht="18" customHeight="1" x14ac:dyDescent="0.15">
      <c r="A12" s="392">
        <v>4</v>
      </c>
      <c r="B12" s="393">
        <v>691</v>
      </c>
      <c r="C12" s="394">
        <v>362</v>
      </c>
      <c r="D12" s="395">
        <v>329</v>
      </c>
      <c r="E12" s="392">
        <v>39</v>
      </c>
      <c r="F12" s="393">
        <v>1026</v>
      </c>
      <c r="G12" s="394">
        <v>558</v>
      </c>
      <c r="H12" s="395">
        <v>468</v>
      </c>
      <c r="I12" s="392">
        <v>74</v>
      </c>
      <c r="J12" s="393">
        <v>1299</v>
      </c>
      <c r="K12" s="394">
        <v>569</v>
      </c>
      <c r="L12" s="395">
        <v>730</v>
      </c>
    </row>
    <row r="13" spans="1:12" s="82" customFormat="1" ht="18" customHeight="1" x14ac:dyDescent="0.15">
      <c r="A13" s="381" t="s">
        <v>230</v>
      </c>
      <c r="B13" s="382">
        <f>SUM(B14:B18)</f>
        <v>3739</v>
      </c>
      <c r="C13" s="382">
        <f>SUM(C14:C18)</f>
        <v>1919</v>
      </c>
      <c r="D13" s="382">
        <f>SUM(D14:D18)</f>
        <v>1820</v>
      </c>
      <c r="E13" s="381" t="s">
        <v>231</v>
      </c>
      <c r="F13" s="382">
        <f>SUM(F14:F18)</f>
        <v>5064</v>
      </c>
      <c r="G13" s="382">
        <f>SUM(G14:G18)</f>
        <v>2680</v>
      </c>
      <c r="H13" s="382">
        <f>SUM(H14:H18)</f>
        <v>2384</v>
      </c>
      <c r="I13" s="381" t="s">
        <v>232</v>
      </c>
      <c r="J13" s="382">
        <f>SUM(J14:J18)</f>
        <v>4384</v>
      </c>
      <c r="K13" s="382">
        <f>SUM(K14:K18)</f>
        <v>1915</v>
      </c>
      <c r="L13" s="383">
        <f>SUM(L14:L18)</f>
        <v>2469</v>
      </c>
    </row>
    <row r="14" spans="1:12" s="82" customFormat="1" ht="18" customHeight="1" x14ac:dyDescent="0.15">
      <c r="A14" s="384">
        <v>5</v>
      </c>
      <c r="B14" s="385">
        <v>813</v>
      </c>
      <c r="C14" s="386">
        <v>418</v>
      </c>
      <c r="D14" s="387">
        <v>395</v>
      </c>
      <c r="E14" s="384">
        <v>40</v>
      </c>
      <c r="F14" s="385">
        <v>957</v>
      </c>
      <c r="G14" s="386">
        <v>525</v>
      </c>
      <c r="H14" s="387">
        <v>432</v>
      </c>
      <c r="I14" s="384">
        <v>75</v>
      </c>
      <c r="J14" s="385">
        <v>757</v>
      </c>
      <c r="K14" s="386">
        <v>344</v>
      </c>
      <c r="L14" s="387">
        <v>413</v>
      </c>
    </row>
    <row r="15" spans="1:12" s="82" customFormat="1" ht="18" customHeight="1" x14ac:dyDescent="0.15">
      <c r="A15" s="388">
        <v>6</v>
      </c>
      <c r="B15" s="389">
        <v>718</v>
      </c>
      <c r="C15" s="390">
        <v>376</v>
      </c>
      <c r="D15" s="391">
        <v>342</v>
      </c>
      <c r="E15" s="388">
        <v>41</v>
      </c>
      <c r="F15" s="389">
        <v>1006</v>
      </c>
      <c r="G15" s="390">
        <v>536</v>
      </c>
      <c r="H15" s="391">
        <v>470</v>
      </c>
      <c r="I15" s="388">
        <v>76</v>
      </c>
      <c r="J15" s="389">
        <v>808</v>
      </c>
      <c r="K15" s="390">
        <v>366</v>
      </c>
      <c r="L15" s="391">
        <v>442</v>
      </c>
    </row>
    <row r="16" spans="1:12" s="82" customFormat="1" ht="18" customHeight="1" x14ac:dyDescent="0.15">
      <c r="A16" s="388">
        <v>7</v>
      </c>
      <c r="B16" s="389">
        <v>715</v>
      </c>
      <c r="C16" s="390">
        <v>350</v>
      </c>
      <c r="D16" s="391">
        <v>365</v>
      </c>
      <c r="E16" s="388">
        <v>42</v>
      </c>
      <c r="F16" s="389">
        <v>1072</v>
      </c>
      <c r="G16" s="390">
        <v>534</v>
      </c>
      <c r="H16" s="391">
        <v>538</v>
      </c>
      <c r="I16" s="388">
        <v>77</v>
      </c>
      <c r="J16" s="389">
        <v>953</v>
      </c>
      <c r="K16" s="390">
        <v>447</v>
      </c>
      <c r="L16" s="391">
        <v>506</v>
      </c>
    </row>
    <row r="17" spans="1:12" s="82" customFormat="1" ht="18" customHeight="1" x14ac:dyDescent="0.15">
      <c r="A17" s="388">
        <v>8</v>
      </c>
      <c r="B17" s="389">
        <v>784</v>
      </c>
      <c r="C17" s="390">
        <v>401</v>
      </c>
      <c r="D17" s="391">
        <v>383</v>
      </c>
      <c r="E17" s="388">
        <v>43</v>
      </c>
      <c r="F17" s="389">
        <v>1014</v>
      </c>
      <c r="G17" s="390">
        <v>542</v>
      </c>
      <c r="H17" s="391">
        <v>472</v>
      </c>
      <c r="I17" s="388">
        <v>78</v>
      </c>
      <c r="J17" s="389">
        <v>926</v>
      </c>
      <c r="K17" s="390">
        <v>370</v>
      </c>
      <c r="L17" s="391">
        <v>556</v>
      </c>
    </row>
    <row r="18" spans="1:12" s="82" customFormat="1" ht="18" customHeight="1" x14ac:dyDescent="0.15">
      <c r="A18" s="392">
        <v>9</v>
      </c>
      <c r="B18" s="393">
        <v>709</v>
      </c>
      <c r="C18" s="394">
        <v>374</v>
      </c>
      <c r="D18" s="395">
        <v>335</v>
      </c>
      <c r="E18" s="392">
        <v>44</v>
      </c>
      <c r="F18" s="393">
        <v>1015</v>
      </c>
      <c r="G18" s="394">
        <v>543</v>
      </c>
      <c r="H18" s="395">
        <v>472</v>
      </c>
      <c r="I18" s="392">
        <v>79</v>
      </c>
      <c r="J18" s="393">
        <v>940</v>
      </c>
      <c r="K18" s="394">
        <v>388</v>
      </c>
      <c r="L18" s="395">
        <v>552</v>
      </c>
    </row>
    <row r="19" spans="1:12" s="82" customFormat="1" ht="18" customHeight="1" x14ac:dyDescent="0.15">
      <c r="A19" s="381" t="s">
        <v>233</v>
      </c>
      <c r="B19" s="382">
        <f>SUM(B20:B24)</f>
        <v>3903</v>
      </c>
      <c r="C19" s="382">
        <f>SUM(C20:C24)</f>
        <v>1997</v>
      </c>
      <c r="D19" s="382">
        <f>SUM(D20:D24)</f>
        <v>1906</v>
      </c>
      <c r="E19" s="381" t="s">
        <v>234</v>
      </c>
      <c r="F19" s="382">
        <f>SUM(F20:F24)</f>
        <v>5733</v>
      </c>
      <c r="G19" s="382">
        <f>SUM(G20:G24)</f>
        <v>2961</v>
      </c>
      <c r="H19" s="382">
        <f>SUM(H20:H24)</f>
        <v>2772</v>
      </c>
      <c r="I19" s="381" t="s">
        <v>235</v>
      </c>
      <c r="J19" s="382">
        <f>SUM(J20:J24)</f>
        <v>3790</v>
      </c>
      <c r="K19" s="382">
        <f>SUM(K20:K24)</f>
        <v>1455</v>
      </c>
      <c r="L19" s="383">
        <f>SUM(L20:L24)</f>
        <v>2335</v>
      </c>
    </row>
    <row r="20" spans="1:12" s="82" customFormat="1" ht="18" customHeight="1" x14ac:dyDescent="0.15">
      <c r="A20" s="384">
        <v>10</v>
      </c>
      <c r="B20" s="385">
        <v>818</v>
      </c>
      <c r="C20" s="386">
        <v>406</v>
      </c>
      <c r="D20" s="387">
        <v>412</v>
      </c>
      <c r="E20" s="384">
        <v>45</v>
      </c>
      <c r="F20" s="385">
        <v>1095</v>
      </c>
      <c r="G20" s="386">
        <v>593</v>
      </c>
      <c r="H20" s="387">
        <v>502</v>
      </c>
      <c r="I20" s="384">
        <v>80</v>
      </c>
      <c r="J20" s="385">
        <v>885</v>
      </c>
      <c r="K20" s="386">
        <v>372</v>
      </c>
      <c r="L20" s="387">
        <v>513</v>
      </c>
    </row>
    <row r="21" spans="1:12" s="82" customFormat="1" ht="18" customHeight="1" x14ac:dyDescent="0.15">
      <c r="A21" s="388">
        <v>11</v>
      </c>
      <c r="B21" s="389">
        <v>783</v>
      </c>
      <c r="C21" s="390">
        <v>398</v>
      </c>
      <c r="D21" s="391">
        <v>385</v>
      </c>
      <c r="E21" s="388">
        <v>46</v>
      </c>
      <c r="F21" s="389">
        <v>1142</v>
      </c>
      <c r="G21" s="390">
        <v>593</v>
      </c>
      <c r="H21" s="391">
        <v>549</v>
      </c>
      <c r="I21" s="388">
        <v>81</v>
      </c>
      <c r="J21" s="389">
        <v>795</v>
      </c>
      <c r="K21" s="390">
        <v>320</v>
      </c>
      <c r="L21" s="391">
        <v>475</v>
      </c>
    </row>
    <row r="22" spans="1:12" s="82" customFormat="1" ht="18" customHeight="1" x14ac:dyDescent="0.15">
      <c r="A22" s="388">
        <v>12</v>
      </c>
      <c r="B22" s="389">
        <v>714</v>
      </c>
      <c r="C22" s="390">
        <v>384</v>
      </c>
      <c r="D22" s="391">
        <v>330</v>
      </c>
      <c r="E22" s="388">
        <v>47</v>
      </c>
      <c r="F22" s="389">
        <v>1166</v>
      </c>
      <c r="G22" s="390">
        <v>590</v>
      </c>
      <c r="H22" s="391">
        <v>576</v>
      </c>
      <c r="I22" s="388">
        <v>82</v>
      </c>
      <c r="J22" s="389">
        <v>662</v>
      </c>
      <c r="K22" s="390">
        <v>262</v>
      </c>
      <c r="L22" s="391">
        <v>400</v>
      </c>
    </row>
    <row r="23" spans="1:12" s="82" customFormat="1" ht="18" customHeight="1" x14ac:dyDescent="0.15">
      <c r="A23" s="388">
        <v>13</v>
      </c>
      <c r="B23" s="389">
        <v>841</v>
      </c>
      <c r="C23" s="390">
        <v>460</v>
      </c>
      <c r="D23" s="391">
        <v>381</v>
      </c>
      <c r="E23" s="388">
        <v>48</v>
      </c>
      <c r="F23" s="389">
        <v>1208</v>
      </c>
      <c r="G23" s="390">
        <v>592</v>
      </c>
      <c r="H23" s="391">
        <v>616</v>
      </c>
      <c r="I23" s="388">
        <v>83</v>
      </c>
      <c r="J23" s="389">
        <v>687</v>
      </c>
      <c r="K23" s="390">
        <v>254</v>
      </c>
      <c r="L23" s="391">
        <v>433</v>
      </c>
    </row>
    <row r="24" spans="1:12" s="82" customFormat="1" ht="18" customHeight="1" x14ac:dyDescent="0.15">
      <c r="A24" s="392">
        <v>14</v>
      </c>
      <c r="B24" s="393">
        <v>747</v>
      </c>
      <c r="C24" s="394">
        <v>349</v>
      </c>
      <c r="D24" s="395">
        <v>398</v>
      </c>
      <c r="E24" s="392">
        <v>49</v>
      </c>
      <c r="F24" s="393">
        <v>1122</v>
      </c>
      <c r="G24" s="394">
        <v>593</v>
      </c>
      <c r="H24" s="395">
        <v>529</v>
      </c>
      <c r="I24" s="392">
        <v>84</v>
      </c>
      <c r="J24" s="393">
        <v>761</v>
      </c>
      <c r="K24" s="394">
        <v>247</v>
      </c>
      <c r="L24" s="395">
        <v>514</v>
      </c>
    </row>
    <row r="25" spans="1:12" s="82" customFormat="1" ht="18" customHeight="1" x14ac:dyDescent="0.15">
      <c r="A25" s="381" t="s">
        <v>236</v>
      </c>
      <c r="B25" s="382">
        <f>SUM(B26:B30)</f>
        <v>3387</v>
      </c>
      <c r="C25" s="382">
        <f>SUM(C26:C30)</f>
        <v>1715</v>
      </c>
      <c r="D25" s="382">
        <f>SUM(D26:D30)</f>
        <v>1672</v>
      </c>
      <c r="E25" s="381" t="s">
        <v>237</v>
      </c>
      <c r="F25" s="382">
        <f>SUM(F26:F30)</f>
        <v>5265</v>
      </c>
      <c r="G25" s="382">
        <f>SUM(G26:G30)</f>
        <v>2639</v>
      </c>
      <c r="H25" s="382">
        <f>SUM(H26:H30)</f>
        <v>2626</v>
      </c>
      <c r="I25" s="381" t="s">
        <v>238</v>
      </c>
      <c r="J25" s="382">
        <f>SUM(J26:J30)</f>
        <v>2821</v>
      </c>
      <c r="K25" s="382">
        <f>SUM(K26:K30)</f>
        <v>915</v>
      </c>
      <c r="L25" s="383">
        <f>SUM(L26:L30)</f>
        <v>1906</v>
      </c>
    </row>
    <row r="26" spans="1:12" s="82" customFormat="1" ht="18" customHeight="1" x14ac:dyDescent="0.15">
      <c r="A26" s="384">
        <v>15</v>
      </c>
      <c r="B26" s="385">
        <v>790</v>
      </c>
      <c r="C26" s="386">
        <v>379</v>
      </c>
      <c r="D26" s="387">
        <v>411</v>
      </c>
      <c r="E26" s="384">
        <v>50</v>
      </c>
      <c r="F26" s="385">
        <v>1070</v>
      </c>
      <c r="G26" s="386">
        <v>518</v>
      </c>
      <c r="H26" s="387">
        <v>552</v>
      </c>
      <c r="I26" s="384">
        <v>85</v>
      </c>
      <c r="J26" s="385">
        <v>661</v>
      </c>
      <c r="K26" s="386">
        <v>244</v>
      </c>
      <c r="L26" s="387">
        <v>417</v>
      </c>
    </row>
    <row r="27" spans="1:12" s="82" customFormat="1" ht="18" customHeight="1" x14ac:dyDescent="0.15">
      <c r="A27" s="388">
        <v>16</v>
      </c>
      <c r="B27" s="389">
        <v>727</v>
      </c>
      <c r="C27" s="390">
        <v>345</v>
      </c>
      <c r="D27" s="391">
        <v>382</v>
      </c>
      <c r="E27" s="388">
        <v>51</v>
      </c>
      <c r="F27" s="389">
        <v>1039</v>
      </c>
      <c r="G27" s="390">
        <v>559</v>
      </c>
      <c r="H27" s="391">
        <v>480</v>
      </c>
      <c r="I27" s="388">
        <v>86</v>
      </c>
      <c r="J27" s="389">
        <v>619</v>
      </c>
      <c r="K27" s="390">
        <v>213</v>
      </c>
      <c r="L27" s="391">
        <v>406</v>
      </c>
    </row>
    <row r="28" spans="1:12" s="82" customFormat="1" ht="18" customHeight="1" x14ac:dyDescent="0.15">
      <c r="A28" s="388">
        <v>17</v>
      </c>
      <c r="B28" s="389">
        <v>725</v>
      </c>
      <c r="C28" s="390">
        <v>355</v>
      </c>
      <c r="D28" s="391">
        <v>370</v>
      </c>
      <c r="E28" s="388">
        <v>52</v>
      </c>
      <c r="F28" s="389">
        <v>1041</v>
      </c>
      <c r="G28" s="390">
        <v>494</v>
      </c>
      <c r="H28" s="391">
        <v>547</v>
      </c>
      <c r="I28" s="388">
        <v>87</v>
      </c>
      <c r="J28" s="389">
        <v>578</v>
      </c>
      <c r="K28" s="390">
        <v>172</v>
      </c>
      <c r="L28" s="391">
        <v>406</v>
      </c>
    </row>
    <row r="29" spans="1:12" s="82" customFormat="1" ht="18" customHeight="1" x14ac:dyDescent="0.15">
      <c r="A29" s="388">
        <v>18</v>
      </c>
      <c r="B29" s="389">
        <v>666</v>
      </c>
      <c r="C29" s="390">
        <v>351</v>
      </c>
      <c r="D29" s="391">
        <v>315</v>
      </c>
      <c r="E29" s="388">
        <v>53</v>
      </c>
      <c r="F29" s="389">
        <v>1020</v>
      </c>
      <c r="G29" s="390">
        <v>518</v>
      </c>
      <c r="H29" s="391">
        <v>502</v>
      </c>
      <c r="I29" s="388">
        <v>88</v>
      </c>
      <c r="J29" s="389">
        <v>540</v>
      </c>
      <c r="K29" s="390">
        <v>173</v>
      </c>
      <c r="L29" s="391">
        <v>367</v>
      </c>
    </row>
    <row r="30" spans="1:12" s="82" customFormat="1" ht="18" customHeight="1" x14ac:dyDescent="0.15">
      <c r="A30" s="392">
        <v>19</v>
      </c>
      <c r="B30" s="393">
        <v>479</v>
      </c>
      <c r="C30" s="394">
        <v>285</v>
      </c>
      <c r="D30" s="395">
        <v>194</v>
      </c>
      <c r="E30" s="392">
        <v>54</v>
      </c>
      <c r="F30" s="393">
        <v>1095</v>
      </c>
      <c r="G30" s="394">
        <v>550</v>
      </c>
      <c r="H30" s="395">
        <v>545</v>
      </c>
      <c r="I30" s="392">
        <v>89</v>
      </c>
      <c r="J30" s="393">
        <v>423</v>
      </c>
      <c r="K30" s="394">
        <v>113</v>
      </c>
      <c r="L30" s="395">
        <v>310</v>
      </c>
    </row>
    <row r="31" spans="1:12" s="82" customFormat="1" ht="18" customHeight="1" x14ac:dyDescent="0.15">
      <c r="A31" s="381" t="s">
        <v>239</v>
      </c>
      <c r="B31" s="382">
        <f>SUM(B32:B36)</f>
        <v>3623</v>
      </c>
      <c r="C31" s="382">
        <f>SUM(C32:C36)</f>
        <v>1997</v>
      </c>
      <c r="D31" s="382">
        <f>SUM(D32:D36)</f>
        <v>1626</v>
      </c>
      <c r="E31" s="381" t="s">
        <v>240</v>
      </c>
      <c r="F31" s="382">
        <f>SUM(F32:F36)</f>
        <v>4633</v>
      </c>
      <c r="G31" s="382">
        <f>SUM(G32:G36)</f>
        <v>2241</v>
      </c>
      <c r="H31" s="382">
        <f>SUM(H32:H36)</f>
        <v>2392</v>
      </c>
      <c r="I31" s="381" t="s">
        <v>241</v>
      </c>
      <c r="J31" s="382">
        <f>SUM(J32:J36)</f>
        <v>1453</v>
      </c>
      <c r="K31" s="382">
        <f>SUM(K32:K36)</f>
        <v>366</v>
      </c>
      <c r="L31" s="383">
        <f>SUM(L32:L36)</f>
        <v>1087</v>
      </c>
    </row>
    <row r="32" spans="1:12" s="82" customFormat="1" ht="18" customHeight="1" x14ac:dyDescent="0.15">
      <c r="A32" s="384">
        <v>20</v>
      </c>
      <c r="B32" s="385">
        <v>584</v>
      </c>
      <c r="C32" s="386">
        <v>364</v>
      </c>
      <c r="D32" s="387">
        <v>220</v>
      </c>
      <c r="E32" s="384">
        <v>55</v>
      </c>
      <c r="F32" s="385">
        <v>831</v>
      </c>
      <c r="G32" s="386">
        <v>414</v>
      </c>
      <c r="H32" s="387">
        <v>417</v>
      </c>
      <c r="I32" s="384">
        <v>90</v>
      </c>
      <c r="J32" s="385">
        <v>401</v>
      </c>
      <c r="K32" s="386">
        <v>90</v>
      </c>
      <c r="L32" s="387">
        <v>311</v>
      </c>
    </row>
    <row r="33" spans="1:12" s="82" customFormat="1" ht="18" customHeight="1" x14ac:dyDescent="0.15">
      <c r="A33" s="388">
        <v>21</v>
      </c>
      <c r="B33" s="389">
        <v>683</v>
      </c>
      <c r="C33" s="390">
        <v>364</v>
      </c>
      <c r="D33" s="391">
        <v>319</v>
      </c>
      <c r="E33" s="388">
        <v>56</v>
      </c>
      <c r="F33" s="389">
        <v>982</v>
      </c>
      <c r="G33" s="390">
        <v>460</v>
      </c>
      <c r="H33" s="391">
        <v>522</v>
      </c>
      <c r="I33" s="388">
        <v>91</v>
      </c>
      <c r="J33" s="389">
        <v>360</v>
      </c>
      <c r="K33" s="390">
        <v>104</v>
      </c>
      <c r="L33" s="391">
        <v>256</v>
      </c>
    </row>
    <row r="34" spans="1:12" s="82" customFormat="1" ht="18" customHeight="1" x14ac:dyDescent="0.15">
      <c r="A34" s="388">
        <v>22</v>
      </c>
      <c r="B34" s="389">
        <v>643</v>
      </c>
      <c r="C34" s="390">
        <v>351</v>
      </c>
      <c r="D34" s="391">
        <v>292</v>
      </c>
      <c r="E34" s="388">
        <v>57</v>
      </c>
      <c r="F34" s="389">
        <v>971</v>
      </c>
      <c r="G34" s="390">
        <v>488</v>
      </c>
      <c r="H34" s="391">
        <v>483</v>
      </c>
      <c r="I34" s="388">
        <v>92</v>
      </c>
      <c r="J34" s="389">
        <v>324</v>
      </c>
      <c r="K34" s="390">
        <v>78</v>
      </c>
      <c r="L34" s="391">
        <v>246</v>
      </c>
    </row>
    <row r="35" spans="1:12" s="82" customFormat="1" ht="18" customHeight="1" x14ac:dyDescent="0.15">
      <c r="A35" s="388">
        <v>23</v>
      </c>
      <c r="B35" s="389">
        <v>843</v>
      </c>
      <c r="C35" s="390">
        <v>447</v>
      </c>
      <c r="D35" s="391">
        <v>396</v>
      </c>
      <c r="E35" s="388">
        <v>58</v>
      </c>
      <c r="F35" s="389">
        <v>931</v>
      </c>
      <c r="G35" s="390">
        <v>430</v>
      </c>
      <c r="H35" s="391">
        <v>501</v>
      </c>
      <c r="I35" s="388">
        <v>93</v>
      </c>
      <c r="J35" s="389">
        <v>191</v>
      </c>
      <c r="K35" s="390">
        <v>54</v>
      </c>
      <c r="L35" s="391">
        <v>137</v>
      </c>
    </row>
    <row r="36" spans="1:12" s="82" customFormat="1" ht="18" customHeight="1" x14ac:dyDescent="0.15">
      <c r="A36" s="392">
        <v>24</v>
      </c>
      <c r="B36" s="393">
        <v>870</v>
      </c>
      <c r="C36" s="394">
        <v>471</v>
      </c>
      <c r="D36" s="395">
        <v>399</v>
      </c>
      <c r="E36" s="392">
        <v>59</v>
      </c>
      <c r="F36" s="393">
        <v>918</v>
      </c>
      <c r="G36" s="394">
        <v>449</v>
      </c>
      <c r="H36" s="395">
        <v>469</v>
      </c>
      <c r="I36" s="392">
        <v>94</v>
      </c>
      <c r="J36" s="393">
        <v>177</v>
      </c>
      <c r="K36" s="394">
        <v>40</v>
      </c>
      <c r="L36" s="395">
        <v>137</v>
      </c>
    </row>
    <row r="37" spans="1:12" s="82" customFormat="1" ht="18" customHeight="1" x14ac:dyDescent="0.15">
      <c r="A37" s="381" t="s">
        <v>242</v>
      </c>
      <c r="B37" s="382">
        <f>SUM(B38:B42)</f>
        <v>3744</v>
      </c>
      <c r="C37" s="382">
        <f>SUM(C38:C42)</f>
        <v>2138</v>
      </c>
      <c r="D37" s="382">
        <f>SUM(D38:D42)</f>
        <v>1606</v>
      </c>
      <c r="E37" s="381" t="s">
        <v>243</v>
      </c>
      <c r="F37" s="382">
        <f>SUM(F38:F42)</f>
        <v>5259</v>
      </c>
      <c r="G37" s="382">
        <f>SUM(G38:G42)</f>
        <v>2533</v>
      </c>
      <c r="H37" s="382">
        <f>SUM(H38:H42)</f>
        <v>2726</v>
      </c>
      <c r="I37" s="381" t="s">
        <v>244</v>
      </c>
      <c r="J37" s="382">
        <f>SUM(J38:J42)</f>
        <v>431</v>
      </c>
      <c r="K37" s="382">
        <f>SUM(K38:K42)</f>
        <v>71</v>
      </c>
      <c r="L37" s="383">
        <f>SUM(L38:L42)</f>
        <v>360</v>
      </c>
    </row>
    <row r="38" spans="1:12" s="82" customFormat="1" ht="18" customHeight="1" x14ac:dyDescent="0.15">
      <c r="A38" s="384">
        <v>25</v>
      </c>
      <c r="B38" s="385">
        <v>753</v>
      </c>
      <c r="C38" s="386">
        <v>448</v>
      </c>
      <c r="D38" s="387">
        <v>305</v>
      </c>
      <c r="E38" s="384">
        <v>60</v>
      </c>
      <c r="F38" s="385">
        <v>954</v>
      </c>
      <c r="G38" s="386">
        <v>467</v>
      </c>
      <c r="H38" s="387">
        <v>487</v>
      </c>
      <c r="I38" s="384">
        <v>95</v>
      </c>
      <c r="J38" s="385">
        <v>145</v>
      </c>
      <c r="K38" s="386">
        <v>34</v>
      </c>
      <c r="L38" s="387">
        <v>111</v>
      </c>
    </row>
    <row r="39" spans="1:12" s="82" customFormat="1" ht="18" customHeight="1" x14ac:dyDescent="0.15">
      <c r="A39" s="388">
        <v>26</v>
      </c>
      <c r="B39" s="389">
        <v>787</v>
      </c>
      <c r="C39" s="390">
        <v>452</v>
      </c>
      <c r="D39" s="391">
        <v>335</v>
      </c>
      <c r="E39" s="388">
        <v>61</v>
      </c>
      <c r="F39" s="389">
        <v>1056</v>
      </c>
      <c r="G39" s="390">
        <v>508</v>
      </c>
      <c r="H39" s="391">
        <v>548</v>
      </c>
      <c r="I39" s="388">
        <v>96</v>
      </c>
      <c r="J39" s="389">
        <v>113</v>
      </c>
      <c r="K39" s="390">
        <v>13</v>
      </c>
      <c r="L39" s="391">
        <v>100</v>
      </c>
    </row>
    <row r="40" spans="1:12" s="82" customFormat="1" ht="18" customHeight="1" x14ac:dyDescent="0.15">
      <c r="A40" s="388">
        <v>27</v>
      </c>
      <c r="B40" s="389">
        <v>672</v>
      </c>
      <c r="C40" s="390">
        <v>373</v>
      </c>
      <c r="D40" s="391">
        <v>299</v>
      </c>
      <c r="E40" s="388">
        <v>62</v>
      </c>
      <c r="F40" s="389">
        <v>1128</v>
      </c>
      <c r="G40" s="390">
        <v>544</v>
      </c>
      <c r="H40" s="391">
        <v>584</v>
      </c>
      <c r="I40" s="388">
        <v>97</v>
      </c>
      <c r="J40" s="389">
        <v>78</v>
      </c>
      <c r="K40" s="390">
        <v>16</v>
      </c>
      <c r="L40" s="391">
        <v>62</v>
      </c>
    </row>
    <row r="41" spans="1:12" s="82" customFormat="1" ht="18" customHeight="1" x14ac:dyDescent="0.15">
      <c r="A41" s="388">
        <v>28</v>
      </c>
      <c r="B41" s="389">
        <v>746</v>
      </c>
      <c r="C41" s="390">
        <v>424</v>
      </c>
      <c r="D41" s="391">
        <v>322</v>
      </c>
      <c r="E41" s="388">
        <v>63</v>
      </c>
      <c r="F41" s="389">
        <v>1097</v>
      </c>
      <c r="G41" s="390">
        <v>520</v>
      </c>
      <c r="H41" s="391">
        <v>577</v>
      </c>
      <c r="I41" s="388">
        <v>98</v>
      </c>
      <c r="J41" s="389">
        <v>70</v>
      </c>
      <c r="K41" s="390">
        <v>9</v>
      </c>
      <c r="L41" s="391">
        <v>61</v>
      </c>
    </row>
    <row r="42" spans="1:12" s="82" customFormat="1" ht="18" customHeight="1" x14ac:dyDescent="0.15">
      <c r="A42" s="392">
        <v>29</v>
      </c>
      <c r="B42" s="393">
        <v>786</v>
      </c>
      <c r="C42" s="394">
        <v>441</v>
      </c>
      <c r="D42" s="395">
        <v>345</v>
      </c>
      <c r="E42" s="392">
        <v>64</v>
      </c>
      <c r="F42" s="393">
        <v>1024</v>
      </c>
      <c r="G42" s="394">
        <v>494</v>
      </c>
      <c r="H42" s="395">
        <v>530</v>
      </c>
      <c r="I42" s="392">
        <v>99</v>
      </c>
      <c r="J42" s="393">
        <v>25</v>
      </c>
      <c r="K42" s="394">
        <v>-1</v>
      </c>
      <c r="L42" s="395">
        <v>26</v>
      </c>
    </row>
    <row r="43" spans="1:12" s="82" customFormat="1" ht="18" customHeight="1" x14ac:dyDescent="0.15">
      <c r="A43" s="381" t="s">
        <v>245</v>
      </c>
      <c r="B43" s="382">
        <f>SUM(B44:B48)</f>
        <v>4385</v>
      </c>
      <c r="C43" s="382">
        <f>SUM(C44:C48)</f>
        <v>2424</v>
      </c>
      <c r="D43" s="382">
        <f>SUM(D44:D48)</f>
        <v>1961</v>
      </c>
      <c r="E43" s="381" t="s">
        <v>246</v>
      </c>
      <c r="F43" s="382">
        <f>SUM(F44:F48)</f>
        <v>5711</v>
      </c>
      <c r="G43" s="382">
        <f>SUM(G44:G48)</f>
        <v>2746</v>
      </c>
      <c r="H43" s="382">
        <f>SUM(H44:H48)</f>
        <v>2965</v>
      </c>
      <c r="I43" s="384" t="s">
        <v>247</v>
      </c>
      <c r="J43" s="385">
        <v>53</v>
      </c>
      <c r="K43" s="385">
        <v>8</v>
      </c>
      <c r="L43" s="444">
        <v>45</v>
      </c>
    </row>
    <row r="44" spans="1:12" s="82" customFormat="1" ht="18" customHeight="1" x14ac:dyDescent="0.15">
      <c r="A44" s="384">
        <v>30</v>
      </c>
      <c r="B44" s="385">
        <v>801</v>
      </c>
      <c r="C44" s="386">
        <v>444</v>
      </c>
      <c r="D44" s="387">
        <v>357</v>
      </c>
      <c r="E44" s="384">
        <v>65</v>
      </c>
      <c r="F44" s="385">
        <v>1122</v>
      </c>
      <c r="G44" s="386">
        <v>517</v>
      </c>
      <c r="H44" s="387">
        <v>605</v>
      </c>
      <c r="I44" s="388" t="s">
        <v>275</v>
      </c>
      <c r="J44" s="389">
        <v>0</v>
      </c>
      <c r="K44" s="389">
        <v>0</v>
      </c>
      <c r="L44" s="445">
        <v>0</v>
      </c>
    </row>
    <row r="45" spans="1:12" s="82" customFormat="1" ht="18" customHeight="1" x14ac:dyDescent="0.15">
      <c r="A45" s="388">
        <v>31</v>
      </c>
      <c r="B45" s="389">
        <v>822</v>
      </c>
      <c r="C45" s="390">
        <v>457</v>
      </c>
      <c r="D45" s="391">
        <v>365</v>
      </c>
      <c r="E45" s="388">
        <v>66</v>
      </c>
      <c r="F45" s="389">
        <v>1164</v>
      </c>
      <c r="G45" s="390">
        <v>572</v>
      </c>
      <c r="H45" s="391">
        <v>592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859</v>
      </c>
      <c r="C46" s="390">
        <v>483</v>
      </c>
      <c r="D46" s="391">
        <v>376</v>
      </c>
      <c r="E46" s="388">
        <v>67</v>
      </c>
      <c r="F46" s="389">
        <v>1070</v>
      </c>
      <c r="G46" s="390">
        <v>551</v>
      </c>
      <c r="H46" s="391">
        <v>519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867</v>
      </c>
      <c r="C47" s="390">
        <v>483</v>
      </c>
      <c r="D47" s="391">
        <v>384</v>
      </c>
      <c r="E47" s="388">
        <v>68</v>
      </c>
      <c r="F47" s="389">
        <v>1219</v>
      </c>
      <c r="G47" s="390">
        <v>569</v>
      </c>
      <c r="H47" s="391">
        <v>650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1036</v>
      </c>
      <c r="C48" s="394">
        <v>557</v>
      </c>
      <c r="D48" s="395">
        <v>479</v>
      </c>
      <c r="E48" s="392">
        <v>69</v>
      </c>
      <c r="F48" s="393">
        <v>1136</v>
      </c>
      <c r="G48" s="394">
        <v>537</v>
      </c>
      <c r="H48" s="395">
        <v>599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10834</v>
      </c>
      <c r="C52" s="449">
        <f>SUM(C7,C13,C19)</f>
        <v>5517</v>
      </c>
      <c r="D52" s="450">
        <f>SUM(D7,D13,D19)</f>
        <v>5317</v>
      </c>
      <c r="E52" s="396" t="s">
        <v>250</v>
      </c>
      <c r="F52" s="397">
        <f>SUM(G52:H52)</f>
        <v>46201</v>
      </c>
      <c r="G52" s="449">
        <f>SUM(G37,G31,G7,G13,G19,G25,C43,C37,C31,C25)</f>
        <v>24063</v>
      </c>
      <c r="H52" s="450">
        <f>SUM(H37,H31,H25,H19,H13,H7,D25,D31,D37,D43)</f>
        <v>22138</v>
      </c>
      <c r="I52" s="396" t="s">
        <v>251</v>
      </c>
      <c r="J52" s="397">
        <f>SUM(K52:L52)</f>
        <v>25380</v>
      </c>
      <c r="K52" s="449">
        <f>SUM(G43,K43,K37,K31,K25,K19,K13,K7)</f>
        <v>10580</v>
      </c>
      <c r="L52" s="450">
        <f>SUM(L43,L37,L31,L25,L19,L13,L7,H43)</f>
        <v>14800</v>
      </c>
    </row>
    <row r="53" spans="1:12" s="82" customFormat="1" ht="18" customHeight="1" x14ac:dyDescent="0.15">
      <c r="A53" s="404" t="s">
        <v>276</v>
      </c>
      <c r="B53" s="416">
        <f>B52/$B$5</f>
        <v>0.131456652308439</v>
      </c>
      <c r="C53" s="416">
        <f>C52/$C$5</f>
        <v>0.13737549800796814</v>
      </c>
      <c r="D53" s="416">
        <f>D52/$D$5</f>
        <v>0.12583126257247662</v>
      </c>
      <c r="E53" s="404" t="s">
        <v>276</v>
      </c>
      <c r="F53" s="416">
        <f>F52/$B$5</f>
        <v>0.56058969847721896</v>
      </c>
      <c r="G53" s="416">
        <f>G52/$C$5</f>
        <v>0.59917828685258967</v>
      </c>
      <c r="H53" s="416">
        <f>H52/$D$5</f>
        <v>0.52391432966512841</v>
      </c>
      <c r="I53" s="404" t="s">
        <v>276</v>
      </c>
      <c r="J53" s="416">
        <f>J52/$B$5</f>
        <v>0.30795364921434204</v>
      </c>
      <c r="K53" s="416">
        <f>K52/$C$5</f>
        <v>0.26344621513944222</v>
      </c>
      <c r="L53" s="417">
        <f>L52/$D$5</f>
        <v>0.35025440776239497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280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61699</v>
      </c>
      <c r="C5" s="374">
        <f>SUM(C7,G7,K7,K13,G13,C13,C19,G19,K19,K25,G25,C25,C31,G31,K31,K37,G37,C37,C43,G43,K43)</f>
        <v>29269</v>
      </c>
      <c r="D5" s="375">
        <f>SUM(D7,H7,L7,L13,H13,D13,D19,H19,L19,L25,H25,D25,D31,H31,L31,L37,H37,D37,D43,H43,L43)</f>
        <v>32430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2095</v>
      </c>
      <c r="C7" s="382">
        <f>SUM(C8:C12)</f>
        <v>1067</v>
      </c>
      <c r="D7" s="382">
        <f>SUM(D8:D12)</f>
        <v>1028</v>
      </c>
      <c r="E7" s="381" t="s">
        <v>228</v>
      </c>
      <c r="F7" s="382">
        <f>SUM(F8:F12)</f>
        <v>2931</v>
      </c>
      <c r="G7" s="382">
        <f>SUM(G8:G12)</f>
        <v>1472</v>
      </c>
      <c r="H7" s="382">
        <f>SUM(H8:H12)</f>
        <v>1459</v>
      </c>
      <c r="I7" s="381" t="s">
        <v>229</v>
      </c>
      <c r="J7" s="382">
        <f>SUM(J8:J12)</f>
        <v>5708</v>
      </c>
      <c r="K7" s="382">
        <f>SUM(K8:K12)</f>
        <v>2722</v>
      </c>
      <c r="L7" s="383">
        <f>SUM(L8:L12)</f>
        <v>2986</v>
      </c>
    </row>
    <row r="8" spans="1:12" s="82" customFormat="1" ht="18" customHeight="1" x14ac:dyDescent="0.15">
      <c r="A8" s="384">
        <v>0</v>
      </c>
      <c r="B8" s="385">
        <v>404</v>
      </c>
      <c r="C8" s="386">
        <v>215</v>
      </c>
      <c r="D8" s="387">
        <v>189</v>
      </c>
      <c r="E8" s="384">
        <v>35</v>
      </c>
      <c r="F8" s="385">
        <v>536</v>
      </c>
      <c r="G8" s="386">
        <v>292</v>
      </c>
      <c r="H8" s="387">
        <v>244</v>
      </c>
      <c r="I8" s="384">
        <v>70</v>
      </c>
      <c r="J8" s="385">
        <v>1131</v>
      </c>
      <c r="K8" s="386">
        <v>576</v>
      </c>
      <c r="L8" s="387">
        <v>555</v>
      </c>
    </row>
    <row r="9" spans="1:12" s="82" customFormat="1" ht="18" customHeight="1" x14ac:dyDescent="0.15">
      <c r="A9" s="388">
        <v>1</v>
      </c>
      <c r="B9" s="389">
        <v>383</v>
      </c>
      <c r="C9" s="390">
        <v>191</v>
      </c>
      <c r="D9" s="391">
        <v>192</v>
      </c>
      <c r="E9" s="388">
        <v>36</v>
      </c>
      <c r="F9" s="389">
        <v>543</v>
      </c>
      <c r="G9" s="390">
        <v>271</v>
      </c>
      <c r="H9" s="391">
        <v>272</v>
      </c>
      <c r="I9" s="388">
        <v>71</v>
      </c>
      <c r="J9" s="389">
        <v>1168</v>
      </c>
      <c r="K9" s="390">
        <v>563</v>
      </c>
      <c r="L9" s="391">
        <v>605</v>
      </c>
    </row>
    <row r="10" spans="1:12" s="82" customFormat="1" ht="18" customHeight="1" x14ac:dyDescent="0.15">
      <c r="A10" s="388">
        <v>2</v>
      </c>
      <c r="B10" s="389">
        <v>408</v>
      </c>
      <c r="C10" s="390">
        <v>210</v>
      </c>
      <c r="D10" s="391">
        <v>198</v>
      </c>
      <c r="E10" s="388">
        <v>37</v>
      </c>
      <c r="F10" s="389">
        <v>595</v>
      </c>
      <c r="G10" s="390">
        <v>292</v>
      </c>
      <c r="H10" s="391">
        <v>303</v>
      </c>
      <c r="I10" s="388">
        <v>72</v>
      </c>
      <c r="J10" s="389">
        <v>1276</v>
      </c>
      <c r="K10" s="390">
        <v>616</v>
      </c>
      <c r="L10" s="391">
        <v>660</v>
      </c>
    </row>
    <row r="11" spans="1:12" s="82" customFormat="1" ht="18" customHeight="1" x14ac:dyDescent="0.15">
      <c r="A11" s="388">
        <v>3</v>
      </c>
      <c r="B11" s="389">
        <v>440</v>
      </c>
      <c r="C11" s="390">
        <v>219</v>
      </c>
      <c r="D11" s="391">
        <v>221</v>
      </c>
      <c r="E11" s="388">
        <v>38</v>
      </c>
      <c r="F11" s="389">
        <v>594</v>
      </c>
      <c r="G11" s="390">
        <v>288</v>
      </c>
      <c r="H11" s="391">
        <v>306</v>
      </c>
      <c r="I11" s="388">
        <v>73</v>
      </c>
      <c r="J11" s="389">
        <v>1105</v>
      </c>
      <c r="K11" s="390">
        <v>484</v>
      </c>
      <c r="L11" s="391">
        <v>621</v>
      </c>
    </row>
    <row r="12" spans="1:12" s="82" customFormat="1" ht="18" customHeight="1" x14ac:dyDescent="0.15">
      <c r="A12" s="392">
        <v>4</v>
      </c>
      <c r="B12" s="393">
        <v>460</v>
      </c>
      <c r="C12" s="394">
        <v>232</v>
      </c>
      <c r="D12" s="395">
        <v>228</v>
      </c>
      <c r="E12" s="392">
        <v>39</v>
      </c>
      <c r="F12" s="393">
        <v>663</v>
      </c>
      <c r="G12" s="394">
        <v>329</v>
      </c>
      <c r="H12" s="395">
        <v>334</v>
      </c>
      <c r="I12" s="392">
        <v>74</v>
      </c>
      <c r="J12" s="393">
        <v>1028</v>
      </c>
      <c r="K12" s="394">
        <v>483</v>
      </c>
      <c r="L12" s="395">
        <v>545</v>
      </c>
    </row>
    <row r="13" spans="1:12" s="82" customFormat="1" ht="18" customHeight="1" x14ac:dyDescent="0.15">
      <c r="A13" s="381" t="s">
        <v>230</v>
      </c>
      <c r="B13" s="382">
        <f>SUM(B14:B18)</f>
        <v>2564</v>
      </c>
      <c r="C13" s="382">
        <f>SUM(C14:C18)</f>
        <v>1328</v>
      </c>
      <c r="D13" s="382">
        <f>SUM(D14:D18)</f>
        <v>1236</v>
      </c>
      <c r="E13" s="381" t="s">
        <v>231</v>
      </c>
      <c r="F13" s="382">
        <f>SUM(F14:F18)</f>
        <v>3632</v>
      </c>
      <c r="G13" s="382">
        <f>SUM(G14:G18)</f>
        <v>1841</v>
      </c>
      <c r="H13" s="382">
        <f>SUM(H14:H18)</f>
        <v>1791</v>
      </c>
      <c r="I13" s="381" t="s">
        <v>232</v>
      </c>
      <c r="J13" s="382">
        <f>SUM(J14:J18)</f>
        <v>3618</v>
      </c>
      <c r="K13" s="382">
        <f>SUM(K14:K18)</f>
        <v>1576</v>
      </c>
      <c r="L13" s="383">
        <f>SUM(L14:L18)</f>
        <v>2042</v>
      </c>
    </row>
    <row r="14" spans="1:12" s="82" customFormat="1" ht="18" customHeight="1" x14ac:dyDescent="0.15">
      <c r="A14" s="384">
        <v>5</v>
      </c>
      <c r="B14" s="385">
        <v>559</v>
      </c>
      <c r="C14" s="386">
        <v>306</v>
      </c>
      <c r="D14" s="387">
        <v>253</v>
      </c>
      <c r="E14" s="384">
        <v>40</v>
      </c>
      <c r="F14" s="385">
        <v>699</v>
      </c>
      <c r="G14" s="386">
        <v>353</v>
      </c>
      <c r="H14" s="387">
        <v>346</v>
      </c>
      <c r="I14" s="384">
        <v>75</v>
      </c>
      <c r="J14" s="385">
        <v>627</v>
      </c>
      <c r="K14" s="386">
        <v>255</v>
      </c>
      <c r="L14" s="387">
        <v>372</v>
      </c>
    </row>
    <row r="15" spans="1:12" s="82" customFormat="1" ht="18" customHeight="1" x14ac:dyDescent="0.15">
      <c r="A15" s="388">
        <v>6</v>
      </c>
      <c r="B15" s="389">
        <v>466</v>
      </c>
      <c r="C15" s="390">
        <v>214</v>
      </c>
      <c r="D15" s="391">
        <v>252</v>
      </c>
      <c r="E15" s="388">
        <v>41</v>
      </c>
      <c r="F15" s="389">
        <v>705</v>
      </c>
      <c r="G15" s="390">
        <v>360</v>
      </c>
      <c r="H15" s="391">
        <v>345</v>
      </c>
      <c r="I15" s="388">
        <v>76</v>
      </c>
      <c r="J15" s="389">
        <v>710</v>
      </c>
      <c r="K15" s="390">
        <v>318</v>
      </c>
      <c r="L15" s="391">
        <v>392</v>
      </c>
    </row>
    <row r="16" spans="1:12" s="82" customFormat="1" ht="18" customHeight="1" x14ac:dyDescent="0.15">
      <c r="A16" s="388">
        <v>7</v>
      </c>
      <c r="B16" s="389">
        <v>458</v>
      </c>
      <c r="C16" s="390">
        <v>241</v>
      </c>
      <c r="D16" s="391">
        <v>217</v>
      </c>
      <c r="E16" s="388">
        <v>42</v>
      </c>
      <c r="F16" s="389">
        <v>683</v>
      </c>
      <c r="G16" s="390">
        <v>356</v>
      </c>
      <c r="H16" s="391">
        <v>327</v>
      </c>
      <c r="I16" s="388">
        <v>77</v>
      </c>
      <c r="J16" s="389">
        <v>761</v>
      </c>
      <c r="K16" s="390">
        <v>346</v>
      </c>
      <c r="L16" s="391">
        <v>415</v>
      </c>
    </row>
    <row r="17" spans="1:12" s="82" customFormat="1" ht="18" customHeight="1" x14ac:dyDescent="0.15">
      <c r="A17" s="388">
        <v>8</v>
      </c>
      <c r="B17" s="389">
        <v>499</v>
      </c>
      <c r="C17" s="390">
        <v>270</v>
      </c>
      <c r="D17" s="391">
        <v>229</v>
      </c>
      <c r="E17" s="388">
        <v>43</v>
      </c>
      <c r="F17" s="389">
        <v>748</v>
      </c>
      <c r="G17" s="390">
        <v>364</v>
      </c>
      <c r="H17" s="391">
        <v>384</v>
      </c>
      <c r="I17" s="388">
        <v>78</v>
      </c>
      <c r="J17" s="389">
        <v>758</v>
      </c>
      <c r="K17" s="390">
        <v>344</v>
      </c>
      <c r="L17" s="391">
        <v>414</v>
      </c>
    </row>
    <row r="18" spans="1:12" s="82" customFormat="1" ht="18" customHeight="1" x14ac:dyDescent="0.15">
      <c r="A18" s="392">
        <v>9</v>
      </c>
      <c r="B18" s="393">
        <v>582</v>
      </c>
      <c r="C18" s="394">
        <v>297</v>
      </c>
      <c r="D18" s="395">
        <v>285</v>
      </c>
      <c r="E18" s="392">
        <v>44</v>
      </c>
      <c r="F18" s="393">
        <v>797</v>
      </c>
      <c r="G18" s="394">
        <v>408</v>
      </c>
      <c r="H18" s="395">
        <v>389</v>
      </c>
      <c r="I18" s="392">
        <v>79</v>
      </c>
      <c r="J18" s="393">
        <v>762</v>
      </c>
      <c r="K18" s="394">
        <v>313</v>
      </c>
      <c r="L18" s="395">
        <v>449</v>
      </c>
    </row>
    <row r="19" spans="1:12" s="82" customFormat="1" ht="18" customHeight="1" x14ac:dyDescent="0.15">
      <c r="A19" s="381" t="s">
        <v>233</v>
      </c>
      <c r="B19" s="382">
        <f>SUM(B20:B24)</f>
        <v>2899</v>
      </c>
      <c r="C19" s="382">
        <f>SUM(C20:C24)</f>
        <v>1501</v>
      </c>
      <c r="D19" s="382">
        <f>SUM(D20:D24)</f>
        <v>1398</v>
      </c>
      <c r="E19" s="381" t="s">
        <v>234</v>
      </c>
      <c r="F19" s="382">
        <f>SUM(F20:F24)</f>
        <v>3984</v>
      </c>
      <c r="G19" s="382">
        <f>SUM(G20:G24)</f>
        <v>1962</v>
      </c>
      <c r="H19" s="382">
        <f>SUM(H20:H24)</f>
        <v>2022</v>
      </c>
      <c r="I19" s="381" t="s">
        <v>235</v>
      </c>
      <c r="J19" s="382">
        <f>SUM(J20:J24)</f>
        <v>3387</v>
      </c>
      <c r="K19" s="382">
        <f>SUM(K20:K24)</f>
        <v>1326</v>
      </c>
      <c r="L19" s="383">
        <f>SUM(L20:L24)</f>
        <v>2061</v>
      </c>
    </row>
    <row r="20" spans="1:12" s="82" customFormat="1" ht="18" customHeight="1" x14ac:dyDescent="0.15">
      <c r="A20" s="384">
        <v>10</v>
      </c>
      <c r="B20" s="385">
        <v>541</v>
      </c>
      <c r="C20" s="386">
        <v>277</v>
      </c>
      <c r="D20" s="387">
        <v>264</v>
      </c>
      <c r="E20" s="384">
        <v>45</v>
      </c>
      <c r="F20" s="385">
        <v>807</v>
      </c>
      <c r="G20" s="386">
        <v>410</v>
      </c>
      <c r="H20" s="387">
        <v>397</v>
      </c>
      <c r="I20" s="384">
        <v>80</v>
      </c>
      <c r="J20" s="385">
        <v>756</v>
      </c>
      <c r="K20" s="386">
        <v>300</v>
      </c>
      <c r="L20" s="387">
        <v>456</v>
      </c>
    </row>
    <row r="21" spans="1:12" s="82" customFormat="1" ht="18" customHeight="1" x14ac:dyDescent="0.15">
      <c r="A21" s="388">
        <v>11</v>
      </c>
      <c r="B21" s="389">
        <v>568</v>
      </c>
      <c r="C21" s="390">
        <v>291</v>
      </c>
      <c r="D21" s="391">
        <v>277</v>
      </c>
      <c r="E21" s="388">
        <v>46</v>
      </c>
      <c r="F21" s="389">
        <v>790</v>
      </c>
      <c r="G21" s="390">
        <v>381</v>
      </c>
      <c r="H21" s="391">
        <v>409</v>
      </c>
      <c r="I21" s="388">
        <v>81</v>
      </c>
      <c r="J21" s="389">
        <v>677</v>
      </c>
      <c r="K21" s="390">
        <v>271</v>
      </c>
      <c r="L21" s="391">
        <v>406</v>
      </c>
    </row>
    <row r="22" spans="1:12" s="82" customFormat="1" ht="18" customHeight="1" x14ac:dyDescent="0.15">
      <c r="A22" s="388">
        <v>12</v>
      </c>
      <c r="B22" s="389">
        <v>600</v>
      </c>
      <c r="C22" s="390">
        <v>318</v>
      </c>
      <c r="D22" s="391">
        <v>282</v>
      </c>
      <c r="E22" s="388">
        <v>47</v>
      </c>
      <c r="F22" s="389">
        <v>781</v>
      </c>
      <c r="G22" s="390">
        <v>396</v>
      </c>
      <c r="H22" s="391">
        <v>385</v>
      </c>
      <c r="I22" s="388">
        <v>82</v>
      </c>
      <c r="J22" s="389">
        <v>630</v>
      </c>
      <c r="K22" s="390">
        <v>269</v>
      </c>
      <c r="L22" s="391">
        <v>361</v>
      </c>
    </row>
    <row r="23" spans="1:12" s="82" customFormat="1" ht="18" customHeight="1" x14ac:dyDescent="0.15">
      <c r="A23" s="388">
        <v>13</v>
      </c>
      <c r="B23" s="389">
        <v>588</v>
      </c>
      <c r="C23" s="390">
        <v>290</v>
      </c>
      <c r="D23" s="391">
        <v>298</v>
      </c>
      <c r="E23" s="388">
        <v>48</v>
      </c>
      <c r="F23" s="389">
        <v>813</v>
      </c>
      <c r="G23" s="390">
        <v>411</v>
      </c>
      <c r="H23" s="391">
        <v>402</v>
      </c>
      <c r="I23" s="388">
        <v>83</v>
      </c>
      <c r="J23" s="389">
        <v>657</v>
      </c>
      <c r="K23" s="390">
        <v>237</v>
      </c>
      <c r="L23" s="391">
        <v>420</v>
      </c>
    </row>
    <row r="24" spans="1:12" s="82" customFormat="1" ht="18" customHeight="1" x14ac:dyDescent="0.15">
      <c r="A24" s="392">
        <v>14</v>
      </c>
      <c r="B24" s="393">
        <v>602</v>
      </c>
      <c r="C24" s="394">
        <v>325</v>
      </c>
      <c r="D24" s="395">
        <v>277</v>
      </c>
      <c r="E24" s="392">
        <v>49</v>
      </c>
      <c r="F24" s="393">
        <v>793</v>
      </c>
      <c r="G24" s="394">
        <v>364</v>
      </c>
      <c r="H24" s="395">
        <v>429</v>
      </c>
      <c r="I24" s="392">
        <v>84</v>
      </c>
      <c r="J24" s="393">
        <v>667</v>
      </c>
      <c r="K24" s="394">
        <v>249</v>
      </c>
      <c r="L24" s="395">
        <v>418</v>
      </c>
    </row>
    <row r="25" spans="1:12" s="82" customFormat="1" ht="18" customHeight="1" x14ac:dyDescent="0.15">
      <c r="A25" s="381" t="s">
        <v>236</v>
      </c>
      <c r="B25" s="382">
        <f>SUM(B26:B30)</f>
        <v>2566</v>
      </c>
      <c r="C25" s="382">
        <f>SUM(C26:C30)</f>
        <v>1286</v>
      </c>
      <c r="D25" s="382">
        <f>SUM(D26:D30)</f>
        <v>1280</v>
      </c>
      <c r="E25" s="381" t="s">
        <v>237</v>
      </c>
      <c r="F25" s="382">
        <f>SUM(F26:F30)</f>
        <v>3921</v>
      </c>
      <c r="G25" s="382">
        <f>SUM(G26:G30)</f>
        <v>1960</v>
      </c>
      <c r="H25" s="382">
        <f>SUM(H26:H30)</f>
        <v>1961</v>
      </c>
      <c r="I25" s="381" t="s">
        <v>238</v>
      </c>
      <c r="J25" s="382">
        <f>SUM(J26:J30)</f>
        <v>2613</v>
      </c>
      <c r="K25" s="382">
        <f>SUM(K26:K30)</f>
        <v>920</v>
      </c>
      <c r="L25" s="383">
        <f>SUM(L26:L30)</f>
        <v>1693</v>
      </c>
    </row>
    <row r="26" spans="1:12" s="82" customFormat="1" ht="18" customHeight="1" x14ac:dyDescent="0.15">
      <c r="A26" s="384">
        <v>15</v>
      </c>
      <c r="B26" s="385">
        <v>588</v>
      </c>
      <c r="C26" s="386">
        <v>289</v>
      </c>
      <c r="D26" s="387">
        <v>299</v>
      </c>
      <c r="E26" s="384">
        <v>50</v>
      </c>
      <c r="F26" s="385">
        <v>780</v>
      </c>
      <c r="G26" s="386">
        <v>371</v>
      </c>
      <c r="H26" s="387">
        <v>409</v>
      </c>
      <c r="I26" s="384">
        <v>85</v>
      </c>
      <c r="J26" s="385">
        <v>593</v>
      </c>
      <c r="K26" s="386">
        <v>198</v>
      </c>
      <c r="L26" s="387">
        <v>395</v>
      </c>
    </row>
    <row r="27" spans="1:12" s="82" customFormat="1" ht="18" customHeight="1" x14ac:dyDescent="0.15">
      <c r="A27" s="388">
        <v>16</v>
      </c>
      <c r="B27" s="389">
        <v>595</v>
      </c>
      <c r="C27" s="390">
        <v>323</v>
      </c>
      <c r="D27" s="391">
        <v>272</v>
      </c>
      <c r="E27" s="388">
        <v>51</v>
      </c>
      <c r="F27" s="389">
        <v>764</v>
      </c>
      <c r="G27" s="390">
        <v>396</v>
      </c>
      <c r="H27" s="391">
        <v>368</v>
      </c>
      <c r="I27" s="388">
        <v>86</v>
      </c>
      <c r="J27" s="389">
        <v>563</v>
      </c>
      <c r="K27" s="390">
        <v>220</v>
      </c>
      <c r="L27" s="391">
        <v>343</v>
      </c>
    </row>
    <row r="28" spans="1:12" s="82" customFormat="1" ht="18" customHeight="1" x14ac:dyDescent="0.15">
      <c r="A28" s="388">
        <v>17</v>
      </c>
      <c r="B28" s="389">
        <v>618</v>
      </c>
      <c r="C28" s="390">
        <v>322</v>
      </c>
      <c r="D28" s="391">
        <v>296</v>
      </c>
      <c r="E28" s="388">
        <v>52</v>
      </c>
      <c r="F28" s="389">
        <v>772</v>
      </c>
      <c r="G28" s="390">
        <v>399</v>
      </c>
      <c r="H28" s="391">
        <v>373</v>
      </c>
      <c r="I28" s="388">
        <v>87</v>
      </c>
      <c r="J28" s="389">
        <v>542</v>
      </c>
      <c r="K28" s="390">
        <v>180</v>
      </c>
      <c r="L28" s="391">
        <v>362</v>
      </c>
    </row>
    <row r="29" spans="1:12" s="82" customFormat="1" ht="18" customHeight="1" x14ac:dyDescent="0.15">
      <c r="A29" s="388">
        <v>18</v>
      </c>
      <c r="B29" s="389">
        <v>444</v>
      </c>
      <c r="C29" s="390">
        <v>206</v>
      </c>
      <c r="D29" s="391">
        <v>238</v>
      </c>
      <c r="E29" s="388">
        <v>53</v>
      </c>
      <c r="F29" s="389">
        <v>778</v>
      </c>
      <c r="G29" s="390">
        <v>407</v>
      </c>
      <c r="H29" s="391">
        <v>371</v>
      </c>
      <c r="I29" s="388">
        <v>88</v>
      </c>
      <c r="J29" s="389">
        <v>489</v>
      </c>
      <c r="K29" s="390">
        <v>189</v>
      </c>
      <c r="L29" s="391">
        <v>300</v>
      </c>
    </row>
    <row r="30" spans="1:12" s="82" customFormat="1" ht="18" customHeight="1" x14ac:dyDescent="0.15">
      <c r="A30" s="392">
        <v>19</v>
      </c>
      <c r="B30" s="393">
        <v>321</v>
      </c>
      <c r="C30" s="394">
        <v>146</v>
      </c>
      <c r="D30" s="395">
        <v>175</v>
      </c>
      <c r="E30" s="392">
        <v>54</v>
      </c>
      <c r="F30" s="393">
        <v>827</v>
      </c>
      <c r="G30" s="394">
        <v>387</v>
      </c>
      <c r="H30" s="395">
        <v>440</v>
      </c>
      <c r="I30" s="392">
        <v>89</v>
      </c>
      <c r="J30" s="393">
        <v>426</v>
      </c>
      <c r="K30" s="394">
        <v>133</v>
      </c>
      <c r="L30" s="395">
        <v>293</v>
      </c>
    </row>
    <row r="31" spans="1:12" s="82" customFormat="1" ht="18" customHeight="1" x14ac:dyDescent="0.15">
      <c r="A31" s="381" t="s">
        <v>239</v>
      </c>
      <c r="B31" s="382">
        <f>SUM(B32:B36)</f>
        <v>1945</v>
      </c>
      <c r="C31" s="382">
        <f>SUM(C32:C36)</f>
        <v>957</v>
      </c>
      <c r="D31" s="382">
        <f>SUM(D32:D36)</f>
        <v>988</v>
      </c>
      <c r="E31" s="381" t="s">
        <v>240</v>
      </c>
      <c r="F31" s="382">
        <f>SUM(F32:F36)</f>
        <v>3866</v>
      </c>
      <c r="G31" s="382">
        <f>SUM(G32:G36)</f>
        <v>1911</v>
      </c>
      <c r="H31" s="382">
        <f>SUM(H32:H36)</f>
        <v>1955</v>
      </c>
      <c r="I31" s="381" t="s">
        <v>241</v>
      </c>
      <c r="J31" s="382">
        <f>SUM(J32:J36)</f>
        <v>1516</v>
      </c>
      <c r="K31" s="382">
        <f>SUM(K32:K36)</f>
        <v>402</v>
      </c>
      <c r="L31" s="383">
        <f>SUM(L32:L36)</f>
        <v>1114</v>
      </c>
    </row>
    <row r="32" spans="1:12" s="82" customFormat="1" ht="18" customHeight="1" x14ac:dyDescent="0.15">
      <c r="A32" s="384">
        <v>20</v>
      </c>
      <c r="B32" s="385">
        <v>247</v>
      </c>
      <c r="C32" s="386">
        <v>106</v>
      </c>
      <c r="D32" s="387">
        <v>141</v>
      </c>
      <c r="E32" s="384">
        <v>55</v>
      </c>
      <c r="F32" s="385">
        <v>642</v>
      </c>
      <c r="G32" s="386">
        <v>312</v>
      </c>
      <c r="H32" s="387">
        <v>330</v>
      </c>
      <c r="I32" s="384">
        <v>90</v>
      </c>
      <c r="J32" s="385">
        <v>440</v>
      </c>
      <c r="K32" s="386">
        <v>127</v>
      </c>
      <c r="L32" s="387">
        <v>313</v>
      </c>
    </row>
    <row r="33" spans="1:12" s="82" customFormat="1" ht="18" customHeight="1" x14ac:dyDescent="0.15">
      <c r="A33" s="388">
        <v>21</v>
      </c>
      <c r="B33" s="389">
        <v>299</v>
      </c>
      <c r="C33" s="390">
        <v>167</v>
      </c>
      <c r="D33" s="391">
        <v>132</v>
      </c>
      <c r="E33" s="388">
        <v>56</v>
      </c>
      <c r="F33" s="389">
        <v>836</v>
      </c>
      <c r="G33" s="390">
        <v>422</v>
      </c>
      <c r="H33" s="391">
        <v>414</v>
      </c>
      <c r="I33" s="388">
        <v>91</v>
      </c>
      <c r="J33" s="389">
        <v>339</v>
      </c>
      <c r="K33" s="390">
        <v>93</v>
      </c>
      <c r="L33" s="391">
        <v>246</v>
      </c>
    </row>
    <row r="34" spans="1:12" s="82" customFormat="1" ht="18" customHeight="1" x14ac:dyDescent="0.15">
      <c r="A34" s="388">
        <v>22</v>
      </c>
      <c r="B34" s="389">
        <v>374</v>
      </c>
      <c r="C34" s="390">
        <v>190</v>
      </c>
      <c r="D34" s="391">
        <v>184</v>
      </c>
      <c r="E34" s="388">
        <v>57</v>
      </c>
      <c r="F34" s="389">
        <v>783</v>
      </c>
      <c r="G34" s="390">
        <v>413</v>
      </c>
      <c r="H34" s="391">
        <v>370</v>
      </c>
      <c r="I34" s="388">
        <v>92</v>
      </c>
      <c r="J34" s="389">
        <v>278</v>
      </c>
      <c r="K34" s="390">
        <v>65</v>
      </c>
      <c r="L34" s="391">
        <v>213</v>
      </c>
    </row>
    <row r="35" spans="1:12" s="82" customFormat="1" ht="18" customHeight="1" x14ac:dyDescent="0.15">
      <c r="A35" s="388">
        <v>23</v>
      </c>
      <c r="B35" s="389">
        <v>492</v>
      </c>
      <c r="C35" s="390">
        <v>227</v>
      </c>
      <c r="D35" s="391">
        <v>265</v>
      </c>
      <c r="E35" s="388">
        <v>58</v>
      </c>
      <c r="F35" s="389">
        <v>828</v>
      </c>
      <c r="G35" s="390">
        <v>401</v>
      </c>
      <c r="H35" s="391">
        <v>427</v>
      </c>
      <c r="I35" s="388">
        <v>93</v>
      </c>
      <c r="J35" s="389">
        <v>252</v>
      </c>
      <c r="K35" s="390">
        <v>74</v>
      </c>
      <c r="L35" s="391">
        <v>178</v>
      </c>
    </row>
    <row r="36" spans="1:12" s="82" customFormat="1" ht="18" customHeight="1" x14ac:dyDescent="0.15">
      <c r="A36" s="392">
        <v>24</v>
      </c>
      <c r="B36" s="393">
        <v>533</v>
      </c>
      <c r="C36" s="394">
        <v>267</v>
      </c>
      <c r="D36" s="395">
        <v>266</v>
      </c>
      <c r="E36" s="392">
        <v>59</v>
      </c>
      <c r="F36" s="393">
        <v>777</v>
      </c>
      <c r="G36" s="394">
        <v>363</v>
      </c>
      <c r="H36" s="395">
        <v>414</v>
      </c>
      <c r="I36" s="392">
        <v>94</v>
      </c>
      <c r="J36" s="393">
        <v>207</v>
      </c>
      <c r="K36" s="394">
        <v>43</v>
      </c>
      <c r="L36" s="395">
        <v>164</v>
      </c>
    </row>
    <row r="37" spans="1:12" s="82" customFormat="1" ht="18" customHeight="1" x14ac:dyDescent="0.15">
      <c r="A37" s="381" t="s">
        <v>242</v>
      </c>
      <c r="B37" s="382">
        <f>SUM(B38:B42)</f>
        <v>1871</v>
      </c>
      <c r="C37" s="382">
        <f>SUM(C38:C42)</f>
        <v>1020</v>
      </c>
      <c r="D37" s="382">
        <f>SUM(D38:D42)</f>
        <v>851</v>
      </c>
      <c r="E37" s="381" t="s">
        <v>243</v>
      </c>
      <c r="F37" s="382">
        <f>SUM(F38:F42)</f>
        <v>4520</v>
      </c>
      <c r="G37" s="382">
        <f>SUM(G38:G42)</f>
        <v>2271</v>
      </c>
      <c r="H37" s="382">
        <f>SUM(H38:H42)</f>
        <v>2249</v>
      </c>
      <c r="I37" s="381" t="s">
        <v>244</v>
      </c>
      <c r="J37" s="382">
        <f>SUM(J38:J42)</f>
        <v>457</v>
      </c>
      <c r="K37" s="382">
        <f>SUM(K38:K42)</f>
        <v>79</v>
      </c>
      <c r="L37" s="383">
        <f>SUM(L38:L42)</f>
        <v>378</v>
      </c>
    </row>
    <row r="38" spans="1:12" s="82" customFormat="1" ht="18" customHeight="1" x14ac:dyDescent="0.15">
      <c r="A38" s="384">
        <v>25</v>
      </c>
      <c r="B38" s="385">
        <v>358</v>
      </c>
      <c r="C38" s="386">
        <v>182</v>
      </c>
      <c r="D38" s="387">
        <v>176</v>
      </c>
      <c r="E38" s="384">
        <v>60</v>
      </c>
      <c r="F38" s="385">
        <v>869</v>
      </c>
      <c r="G38" s="386">
        <v>433</v>
      </c>
      <c r="H38" s="387">
        <v>436</v>
      </c>
      <c r="I38" s="384">
        <v>95</v>
      </c>
      <c r="J38" s="385">
        <v>163</v>
      </c>
      <c r="K38" s="386">
        <v>34</v>
      </c>
      <c r="L38" s="387">
        <v>129</v>
      </c>
    </row>
    <row r="39" spans="1:12" s="82" customFormat="1" ht="18" customHeight="1" x14ac:dyDescent="0.15">
      <c r="A39" s="388">
        <v>26</v>
      </c>
      <c r="B39" s="389">
        <v>384</v>
      </c>
      <c r="C39" s="390">
        <v>233</v>
      </c>
      <c r="D39" s="391">
        <v>151</v>
      </c>
      <c r="E39" s="388">
        <v>61</v>
      </c>
      <c r="F39" s="389">
        <v>866</v>
      </c>
      <c r="G39" s="390">
        <v>437</v>
      </c>
      <c r="H39" s="391">
        <v>429</v>
      </c>
      <c r="I39" s="388">
        <v>96</v>
      </c>
      <c r="J39" s="389">
        <v>112</v>
      </c>
      <c r="K39" s="390">
        <v>28</v>
      </c>
      <c r="L39" s="391">
        <v>84</v>
      </c>
    </row>
    <row r="40" spans="1:12" s="82" customFormat="1" ht="18" customHeight="1" x14ac:dyDescent="0.15">
      <c r="A40" s="388">
        <v>27</v>
      </c>
      <c r="B40" s="389">
        <v>361</v>
      </c>
      <c r="C40" s="390">
        <v>201</v>
      </c>
      <c r="D40" s="391">
        <v>160</v>
      </c>
      <c r="E40" s="388">
        <v>62</v>
      </c>
      <c r="F40" s="389">
        <v>954</v>
      </c>
      <c r="G40" s="390">
        <v>493</v>
      </c>
      <c r="H40" s="391">
        <v>461</v>
      </c>
      <c r="I40" s="388">
        <v>97</v>
      </c>
      <c r="J40" s="389">
        <v>88</v>
      </c>
      <c r="K40" s="390">
        <v>1</v>
      </c>
      <c r="L40" s="391">
        <v>87</v>
      </c>
    </row>
    <row r="41" spans="1:12" s="82" customFormat="1" ht="18" customHeight="1" x14ac:dyDescent="0.15">
      <c r="A41" s="388">
        <v>28</v>
      </c>
      <c r="B41" s="389">
        <v>348</v>
      </c>
      <c r="C41" s="390">
        <v>177</v>
      </c>
      <c r="D41" s="391">
        <v>171</v>
      </c>
      <c r="E41" s="388">
        <v>63</v>
      </c>
      <c r="F41" s="389">
        <v>918</v>
      </c>
      <c r="G41" s="390">
        <v>451</v>
      </c>
      <c r="H41" s="391">
        <v>467</v>
      </c>
      <c r="I41" s="388">
        <v>98</v>
      </c>
      <c r="J41" s="389">
        <v>47</v>
      </c>
      <c r="K41" s="390">
        <v>11</v>
      </c>
      <c r="L41" s="391">
        <v>36</v>
      </c>
    </row>
    <row r="42" spans="1:12" s="82" customFormat="1" ht="18" customHeight="1" x14ac:dyDescent="0.15">
      <c r="A42" s="392">
        <v>29</v>
      </c>
      <c r="B42" s="393">
        <v>420</v>
      </c>
      <c r="C42" s="394">
        <v>227</v>
      </c>
      <c r="D42" s="395">
        <v>193</v>
      </c>
      <c r="E42" s="392">
        <v>64</v>
      </c>
      <c r="F42" s="393">
        <v>913</v>
      </c>
      <c r="G42" s="394">
        <v>457</v>
      </c>
      <c r="H42" s="395">
        <v>456</v>
      </c>
      <c r="I42" s="392">
        <v>99</v>
      </c>
      <c r="J42" s="393">
        <v>47</v>
      </c>
      <c r="K42" s="394">
        <v>5</v>
      </c>
      <c r="L42" s="395">
        <v>42</v>
      </c>
    </row>
    <row r="43" spans="1:12" s="82" customFormat="1" ht="18" customHeight="1" x14ac:dyDescent="0.15">
      <c r="A43" s="381" t="s">
        <v>245</v>
      </c>
      <c r="B43" s="382">
        <f>SUM(B44:B48)</f>
        <v>2472</v>
      </c>
      <c r="C43" s="382">
        <f>SUM(C44:C48)</f>
        <v>1219</v>
      </c>
      <c r="D43" s="382">
        <f>SUM(D44:D48)</f>
        <v>1253</v>
      </c>
      <c r="E43" s="381" t="s">
        <v>246</v>
      </c>
      <c r="F43" s="382">
        <f>SUM(F44:F48)</f>
        <v>5074</v>
      </c>
      <c r="G43" s="382">
        <f>SUM(G44:G48)</f>
        <v>2443</v>
      </c>
      <c r="H43" s="382">
        <f>SUM(H44:H48)</f>
        <v>2631</v>
      </c>
      <c r="I43" s="384" t="s">
        <v>247</v>
      </c>
      <c r="J43" s="385">
        <v>60</v>
      </c>
      <c r="K43" s="385">
        <v>6</v>
      </c>
      <c r="L43" s="444">
        <v>54</v>
      </c>
    </row>
    <row r="44" spans="1:12" s="82" customFormat="1" ht="18" customHeight="1" x14ac:dyDescent="0.15">
      <c r="A44" s="384">
        <v>30</v>
      </c>
      <c r="B44" s="385">
        <v>484</v>
      </c>
      <c r="C44" s="386">
        <v>224</v>
      </c>
      <c r="D44" s="387">
        <v>260</v>
      </c>
      <c r="E44" s="384">
        <v>65</v>
      </c>
      <c r="F44" s="385">
        <v>928</v>
      </c>
      <c r="G44" s="386">
        <v>428</v>
      </c>
      <c r="H44" s="387">
        <v>500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445</v>
      </c>
      <c r="C45" s="390">
        <v>239</v>
      </c>
      <c r="D45" s="391">
        <v>206</v>
      </c>
      <c r="E45" s="388">
        <v>66</v>
      </c>
      <c r="F45" s="389">
        <v>1035</v>
      </c>
      <c r="G45" s="390">
        <v>510</v>
      </c>
      <c r="H45" s="391">
        <v>525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498</v>
      </c>
      <c r="C46" s="390">
        <v>226</v>
      </c>
      <c r="D46" s="391">
        <v>272</v>
      </c>
      <c r="E46" s="388">
        <v>67</v>
      </c>
      <c r="F46" s="389">
        <v>1001</v>
      </c>
      <c r="G46" s="390">
        <v>477</v>
      </c>
      <c r="H46" s="391">
        <v>524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528</v>
      </c>
      <c r="C47" s="390">
        <v>272</v>
      </c>
      <c r="D47" s="391">
        <v>256</v>
      </c>
      <c r="E47" s="388">
        <v>68</v>
      </c>
      <c r="F47" s="389">
        <v>1011</v>
      </c>
      <c r="G47" s="390">
        <v>511</v>
      </c>
      <c r="H47" s="391">
        <v>500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517</v>
      </c>
      <c r="C48" s="394">
        <v>258</v>
      </c>
      <c r="D48" s="395">
        <v>259</v>
      </c>
      <c r="E48" s="392">
        <v>69</v>
      </c>
      <c r="F48" s="393">
        <v>1099</v>
      </c>
      <c r="G48" s="394">
        <v>517</v>
      </c>
      <c r="H48" s="395">
        <v>582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7558</v>
      </c>
      <c r="C52" s="449">
        <f>SUM(C7,C13,C19)</f>
        <v>3896</v>
      </c>
      <c r="D52" s="450">
        <f>SUM(D7,D13,D19)</f>
        <v>3662</v>
      </c>
      <c r="E52" s="396" t="s">
        <v>250</v>
      </c>
      <c r="F52" s="397">
        <f>SUM(G52:H52)</f>
        <v>31708</v>
      </c>
      <c r="G52" s="449">
        <f>SUM(G37,G31,G7,G13,G19,G25,C43,C37,C31,C25)</f>
        <v>15899</v>
      </c>
      <c r="H52" s="450">
        <f>SUM(H37,H31,H25,H19,H13,H7,D25,D31,D37,D43)</f>
        <v>15809</v>
      </c>
      <c r="I52" s="396" t="s">
        <v>251</v>
      </c>
      <c r="J52" s="397">
        <f>SUM(K52:L52)</f>
        <v>22433</v>
      </c>
      <c r="K52" s="449">
        <f>SUM(G43,K43,K37,K31,K25,K19,K13,K7)</f>
        <v>9474</v>
      </c>
      <c r="L52" s="450">
        <f>SUM(L43,L37,L31,L25,L19,L13,L7,H43)</f>
        <v>12959</v>
      </c>
    </row>
    <row r="53" spans="1:12" s="82" customFormat="1" ht="18" customHeight="1" x14ac:dyDescent="0.15">
      <c r="A53" s="404" t="s">
        <v>276</v>
      </c>
      <c r="B53" s="416">
        <f>B52/$B$5</f>
        <v>0.12249793351594029</v>
      </c>
      <c r="C53" s="416">
        <f>C52/$C$5</f>
        <v>0.13311011650551779</v>
      </c>
      <c r="D53" s="416">
        <f>D52/$D$5</f>
        <v>0.11292013567684243</v>
      </c>
      <c r="E53" s="404" t="s">
        <v>276</v>
      </c>
      <c r="F53" s="416">
        <f>F52/$B$5</f>
        <v>0.51391432600204212</v>
      </c>
      <c r="G53" s="416">
        <f>G52/$C$5</f>
        <v>0.54320270593460662</v>
      </c>
      <c r="H53" s="416">
        <f>H52/$D$5</f>
        <v>0.48748072772124573</v>
      </c>
      <c r="I53" s="404" t="s">
        <v>276</v>
      </c>
      <c r="J53" s="416">
        <f>J52/$B$5</f>
        <v>0.36358774048201753</v>
      </c>
      <c r="K53" s="416">
        <f>K52/$C$5</f>
        <v>0.32368717755987564</v>
      </c>
      <c r="L53" s="417">
        <f>L52/$D$5</f>
        <v>0.39959913660191182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281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65713</v>
      </c>
      <c r="C5" s="374">
        <f>SUM(C7,G7,K7,K13,G13,C13,C19,G19,K19,K25,G25,C25,C31,G31,K31,K37,G37,C37,C43,G43,K43)</f>
        <v>30394</v>
      </c>
      <c r="D5" s="375">
        <f>SUM(D7,H7,L7,L13,H13,D13,D19,H19,L19,L25,H25,D25,D31,H31,L31,L37,H37,D37,D43,H43,L43)</f>
        <v>35319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1791</v>
      </c>
      <c r="C7" s="382">
        <f>SUM(C8:C12)</f>
        <v>892</v>
      </c>
      <c r="D7" s="382">
        <f>SUM(D8:D12)</f>
        <v>899</v>
      </c>
      <c r="E7" s="381" t="s">
        <v>228</v>
      </c>
      <c r="F7" s="382">
        <f>SUM(F8:F12)</f>
        <v>3012</v>
      </c>
      <c r="G7" s="382">
        <f>SUM(G8:G12)</f>
        <v>1549</v>
      </c>
      <c r="H7" s="382">
        <f>SUM(H8:H12)</f>
        <v>1463</v>
      </c>
      <c r="I7" s="381" t="s">
        <v>229</v>
      </c>
      <c r="J7" s="382">
        <f>SUM(J8:J12)</f>
        <v>6836</v>
      </c>
      <c r="K7" s="382">
        <f>SUM(K8:K12)</f>
        <v>3167</v>
      </c>
      <c r="L7" s="383">
        <f>SUM(L8:L12)</f>
        <v>3669</v>
      </c>
    </row>
    <row r="8" spans="1:12" s="82" customFormat="1" ht="18" customHeight="1" x14ac:dyDescent="0.15">
      <c r="A8" s="384">
        <v>0</v>
      </c>
      <c r="B8" s="385">
        <v>293</v>
      </c>
      <c r="C8" s="386">
        <v>144</v>
      </c>
      <c r="D8" s="387">
        <v>149</v>
      </c>
      <c r="E8" s="384">
        <v>35</v>
      </c>
      <c r="F8" s="385">
        <v>529</v>
      </c>
      <c r="G8" s="386">
        <v>251</v>
      </c>
      <c r="H8" s="387">
        <v>278</v>
      </c>
      <c r="I8" s="384">
        <v>70</v>
      </c>
      <c r="J8" s="385">
        <v>1284</v>
      </c>
      <c r="K8" s="386">
        <v>599</v>
      </c>
      <c r="L8" s="387">
        <v>685</v>
      </c>
    </row>
    <row r="9" spans="1:12" s="82" customFormat="1" ht="18" customHeight="1" x14ac:dyDescent="0.15">
      <c r="A9" s="388">
        <v>1</v>
      </c>
      <c r="B9" s="389">
        <v>349</v>
      </c>
      <c r="C9" s="390">
        <v>170</v>
      </c>
      <c r="D9" s="391">
        <v>179</v>
      </c>
      <c r="E9" s="388">
        <v>36</v>
      </c>
      <c r="F9" s="389">
        <v>578</v>
      </c>
      <c r="G9" s="390">
        <v>296</v>
      </c>
      <c r="H9" s="391">
        <v>282</v>
      </c>
      <c r="I9" s="388">
        <v>71</v>
      </c>
      <c r="J9" s="389">
        <v>1347</v>
      </c>
      <c r="K9" s="390">
        <v>642</v>
      </c>
      <c r="L9" s="391">
        <v>705</v>
      </c>
    </row>
    <row r="10" spans="1:12" s="82" customFormat="1" ht="18" customHeight="1" x14ac:dyDescent="0.15">
      <c r="A10" s="388">
        <v>2</v>
      </c>
      <c r="B10" s="389">
        <v>366</v>
      </c>
      <c r="C10" s="390">
        <v>178</v>
      </c>
      <c r="D10" s="391">
        <v>188</v>
      </c>
      <c r="E10" s="388">
        <v>37</v>
      </c>
      <c r="F10" s="389">
        <v>644</v>
      </c>
      <c r="G10" s="390">
        <v>344</v>
      </c>
      <c r="H10" s="391">
        <v>300</v>
      </c>
      <c r="I10" s="388">
        <v>72</v>
      </c>
      <c r="J10" s="389">
        <v>1431</v>
      </c>
      <c r="K10" s="390">
        <v>666</v>
      </c>
      <c r="L10" s="391">
        <v>765</v>
      </c>
    </row>
    <row r="11" spans="1:12" s="82" customFormat="1" ht="18" customHeight="1" x14ac:dyDescent="0.15">
      <c r="A11" s="388">
        <v>3</v>
      </c>
      <c r="B11" s="389">
        <v>369</v>
      </c>
      <c r="C11" s="390">
        <v>182</v>
      </c>
      <c r="D11" s="391">
        <v>187</v>
      </c>
      <c r="E11" s="388">
        <v>38</v>
      </c>
      <c r="F11" s="389">
        <v>622</v>
      </c>
      <c r="G11" s="390">
        <v>337</v>
      </c>
      <c r="H11" s="391">
        <v>285</v>
      </c>
      <c r="I11" s="388">
        <v>73</v>
      </c>
      <c r="J11" s="389">
        <v>1460</v>
      </c>
      <c r="K11" s="390">
        <v>660</v>
      </c>
      <c r="L11" s="391">
        <v>800</v>
      </c>
    </row>
    <row r="12" spans="1:12" s="82" customFormat="1" ht="18" customHeight="1" x14ac:dyDescent="0.15">
      <c r="A12" s="392">
        <v>4</v>
      </c>
      <c r="B12" s="393">
        <v>414</v>
      </c>
      <c r="C12" s="394">
        <v>218</v>
      </c>
      <c r="D12" s="395">
        <v>196</v>
      </c>
      <c r="E12" s="392">
        <v>39</v>
      </c>
      <c r="F12" s="393">
        <v>639</v>
      </c>
      <c r="G12" s="394">
        <v>321</v>
      </c>
      <c r="H12" s="395">
        <v>318</v>
      </c>
      <c r="I12" s="392">
        <v>74</v>
      </c>
      <c r="J12" s="393">
        <v>1314</v>
      </c>
      <c r="K12" s="394">
        <v>600</v>
      </c>
      <c r="L12" s="395">
        <v>714</v>
      </c>
    </row>
    <row r="13" spans="1:12" s="82" customFormat="1" ht="18" customHeight="1" x14ac:dyDescent="0.15">
      <c r="A13" s="381" t="s">
        <v>230</v>
      </c>
      <c r="B13" s="382">
        <f>SUM(B14:B18)</f>
        <v>2378</v>
      </c>
      <c r="C13" s="382">
        <f>SUM(C14:C18)</f>
        <v>1232</v>
      </c>
      <c r="D13" s="382">
        <f>SUM(D14:D18)</f>
        <v>1146</v>
      </c>
      <c r="E13" s="381" t="s">
        <v>231</v>
      </c>
      <c r="F13" s="382">
        <f>SUM(F14:F18)</f>
        <v>3593</v>
      </c>
      <c r="G13" s="382">
        <f>SUM(G14:G18)</f>
        <v>1809</v>
      </c>
      <c r="H13" s="382">
        <f>SUM(H14:H18)</f>
        <v>1784</v>
      </c>
      <c r="I13" s="381" t="s">
        <v>232</v>
      </c>
      <c r="J13" s="382">
        <f>SUM(J14:J18)</f>
        <v>4666</v>
      </c>
      <c r="K13" s="382">
        <f>SUM(K14:K18)</f>
        <v>1984</v>
      </c>
      <c r="L13" s="383">
        <f>SUM(L14:L18)</f>
        <v>2682</v>
      </c>
    </row>
    <row r="14" spans="1:12" s="82" customFormat="1" ht="18" customHeight="1" x14ac:dyDescent="0.15">
      <c r="A14" s="384">
        <v>5</v>
      </c>
      <c r="B14" s="385">
        <v>469</v>
      </c>
      <c r="C14" s="386">
        <v>241</v>
      </c>
      <c r="D14" s="387">
        <v>228</v>
      </c>
      <c r="E14" s="384">
        <v>40</v>
      </c>
      <c r="F14" s="385">
        <v>641</v>
      </c>
      <c r="G14" s="386">
        <v>323</v>
      </c>
      <c r="H14" s="387">
        <v>318</v>
      </c>
      <c r="I14" s="384">
        <v>75</v>
      </c>
      <c r="J14" s="385">
        <v>823</v>
      </c>
      <c r="K14" s="386">
        <v>364</v>
      </c>
      <c r="L14" s="387">
        <v>459</v>
      </c>
    </row>
    <row r="15" spans="1:12" s="82" customFormat="1" ht="18" customHeight="1" x14ac:dyDescent="0.15">
      <c r="A15" s="388">
        <v>6</v>
      </c>
      <c r="B15" s="389">
        <v>431</v>
      </c>
      <c r="C15" s="390">
        <v>222</v>
      </c>
      <c r="D15" s="391">
        <v>209</v>
      </c>
      <c r="E15" s="388">
        <v>41</v>
      </c>
      <c r="F15" s="389">
        <v>696</v>
      </c>
      <c r="G15" s="390">
        <v>347</v>
      </c>
      <c r="H15" s="391">
        <v>349</v>
      </c>
      <c r="I15" s="388">
        <v>76</v>
      </c>
      <c r="J15" s="389">
        <v>904</v>
      </c>
      <c r="K15" s="390">
        <v>403</v>
      </c>
      <c r="L15" s="391">
        <v>501</v>
      </c>
    </row>
    <row r="16" spans="1:12" s="82" customFormat="1" ht="18" customHeight="1" x14ac:dyDescent="0.15">
      <c r="A16" s="388">
        <v>7</v>
      </c>
      <c r="B16" s="389">
        <v>475</v>
      </c>
      <c r="C16" s="390">
        <v>262</v>
      </c>
      <c r="D16" s="391">
        <v>213</v>
      </c>
      <c r="E16" s="388">
        <v>42</v>
      </c>
      <c r="F16" s="389">
        <v>711</v>
      </c>
      <c r="G16" s="390">
        <v>345</v>
      </c>
      <c r="H16" s="391">
        <v>366</v>
      </c>
      <c r="I16" s="388">
        <v>77</v>
      </c>
      <c r="J16" s="389">
        <v>939</v>
      </c>
      <c r="K16" s="390">
        <v>400</v>
      </c>
      <c r="L16" s="391">
        <v>539</v>
      </c>
    </row>
    <row r="17" spans="1:12" s="82" customFormat="1" ht="18" customHeight="1" x14ac:dyDescent="0.15">
      <c r="A17" s="388">
        <v>8</v>
      </c>
      <c r="B17" s="389">
        <v>456</v>
      </c>
      <c r="C17" s="390">
        <v>239</v>
      </c>
      <c r="D17" s="391">
        <v>217</v>
      </c>
      <c r="E17" s="388">
        <v>43</v>
      </c>
      <c r="F17" s="389">
        <v>782</v>
      </c>
      <c r="G17" s="390">
        <v>396</v>
      </c>
      <c r="H17" s="391">
        <v>386</v>
      </c>
      <c r="I17" s="388">
        <v>78</v>
      </c>
      <c r="J17" s="389">
        <v>1007</v>
      </c>
      <c r="K17" s="390">
        <v>404</v>
      </c>
      <c r="L17" s="391">
        <v>603</v>
      </c>
    </row>
    <row r="18" spans="1:12" s="82" customFormat="1" ht="18" customHeight="1" x14ac:dyDescent="0.15">
      <c r="A18" s="392">
        <v>9</v>
      </c>
      <c r="B18" s="393">
        <v>547</v>
      </c>
      <c r="C18" s="394">
        <v>268</v>
      </c>
      <c r="D18" s="395">
        <v>279</v>
      </c>
      <c r="E18" s="392">
        <v>44</v>
      </c>
      <c r="F18" s="393">
        <v>763</v>
      </c>
      <c r="G18" s="394">
        <v>398</v>
      </c>
      <c r="H18" s="395">
        <v>365</v>
      </c>
      <c r="I18" s="392">
        <v>79</v>
      </c>
      <c r="J18" s="393">
        <v>993</v>
      </c>
      <c r="K18" s="394">
        <v>413</v>
      </c>
      <c r="L18" s="395">
        <v>580</v>
      </c>
    </row>
    <row r="19" spans="1:12" s="82" customFormat="1" ht="18" customHeight="1" x14ac:dyDescent="0.15">
      <c r="A19" s="381" t="s">
        <v>233</v>
      </c>
      <c r="B19" s="382">
        <f>SUM(B20:B24)</f>
        <v>2534</v>
      </c>
      <c r="C19" s="382">
        <f>SUM(C20:C24)</f>
        <v>1277</v>
      </c>
      <c r="D19" s="382">
        <f>SUM(D20:D24)</f>
        <v>1257</v>
      </c>
      <c r="E19" s="381" t="s">
        <v>234</v>
      </c>
      <c r="F19" s="382">
        <f>SUM(F20:F24)</f>
        <v>4087</v>
      </c>
      <c r="G19" s="382">
        <f>SUM(G20:G24)</f>
        <v>2020</v>
      </c>
      <c r="H19" s="382">
        <f>SUM(H20:H24)</f>
        <v>2067</v>
      </c>
      <c r="I19" s="381" t="s">
        <v>235</v>
      </c>
      <c r="J19" s="382">
        <f>SUM(J20:J24)</f>
        <v>4408</v>
      </c>
      <c r="K19" s="382">
        <f>SUM(K20:K24)</f>
        <v>1708</v>
      </c>
      <c r="L19" s="383">
        <f>SUM(L20:L24)</f>
        <v>2700</v>
      </c>
    </row>
    <row r="20" spans="1:12" s="82" customFormat="1" ht="18" customHeight="1" x14ac:dyDescent="0.15">
      <c r="A20" s="384">
        <v>10</v>
      </c>
      <c r="B20" s="385">
        <v>481</v>
      </c>
      <c r="C20" s="386">
        <v>247</v>
      </c>
      <c r="D20" s="387">
        <v>234</v>
      </c>
      <c r="E20" s="384">
        <v>45</v>
      </c>
      <c r="F20" s="385">
        <v>790</v>
      </c>
      <c r="G20" s="386">
        <v>361</v>
      </c>
      <c r="H20" s="387">
        <v>429</v>
      </c>
      <c r="I20" s="384">
        <v>80</v>
      </c>
      <c r="J20" s="385">
        <v>1020</v>
      </c>
      <c r="K20" s="386">
        <v>412</v>
      </c>
      <c r="L20" s="387">
        <v>608</v>
      </c>
    </row>
    <row r="21" spans="1:12" s="82" customFormat="1" ht="18" customHeight="1" x14ac:dyDescent="0.15">
      <c r="A21" s="388">
        <v>11</v>
      </c>
      <c r="B21" s="389">
        <v>494</v>
      </c>
      <c r="C21" s="390">
        <v>240</v>
      </c>
      <c r="D21" s="391">
        <v>254</v>
      </c>
      <c r="E21" s="388">
        <v>46</v>
      </c>
      <c r="F21" s="389">
        <v>793</v>
      </c>
      <c r="G21" s="390">
        <v>427</v>
      </c>
      <c r="H21" s="391">
        <v>366</v>
      </c>
      <c r="I21" s="388">
        <v>81</v>
      </c>
      <c r="J21" s="389">
        <v>856</v>
      </c>
      <c r="K21" s="390">
        <v>345</v>
      </c>
      <c r="L21" s="391">
        <v>511</v>
      </c>
    </row>
    <row r="22" spans="1:12" s="82" customFormat="1" ht="18" customHeight="1" x14ac:dyDescent="0.15">
      <c r="A22" s="388">
        <v>12</v>
      </c>
      <c r="B22" s="389">
        <v>525</v>
      </c>
      <c r="C22" s="390">
        <v>266</v>
      </c>
      <c r="D22" s="391">
        <v>259</v>
      </c>
      <c r="E22" s="388">
        <v>47</v>
      </c>
      <c r="F22" s="389">
        <v>844</v>
      </c>
      <c r="G22" s="390">
        <v>398</v>
      </c>
      <c r="H22" s="391">
        <v>446</v>
      </c>
      <c r="I22" s="388">
        <v>82</v>
      </c>
      <c r="J22" s="389">
        <v>828</v>
      </c>
      <c r="K22" s="390">
        <v>341</v>
      </c>
      <c r="L22" s="391">
        <v>487</v>
      </c>
    </row>
    <row r="23" spans="1:12" s="82" customFormat="1" ht="18" customHeight="1" x14ac:dyDescent="0.15">
      <c r="A23" s="388">
        <v>13</v>
      </c>
      <c r="B23" s="389">
        <v>490</v>
      </c>
      <c r="C23" s="390">
        <v>259</v>
      </c>
      <c r="D23" s="391">
        <v>231</v>
      </c>
      <c r="E23" s="388">
        <v>48</v>
      </c>
      <c r="F23" s="389">
        <v>888</v>
      </c>
      <c r="G23" s="390">
        <v>449</v>
      </c>
      <c r="H23" s="391">
        <v>439</v>
      </c>
      <c r="I23" s="388">
        <v>83</v>
      </c>
      <c r="J23" s="389">
        <v>812</v>
      </c>
      <c r="K23" s="390">
        <v>284</v>
      </c>
      <c r="L23" s="391">
        <v>528</v>
      </c>
    </row>
    <row r="24" spans="1:12" s="82" customFormat="1" ht="18" customHeight="1" x14ac:dyDescent="0.15">
      <c r="A24" s="392">
        <v>14</v>
      </c>
      <c r="B24" s="393">
        <v>544</v>
      </c>
      <c r="C24" s="394">
        <v>265</v>
      </c>
      <c r="D24" s="395">
        <v>279</v>
      </c>
      <c r="E24" s="392">
        <v>49</v>
      </c>
      <c r="F24" s="393">
        <v>772</v>
      </c>
      <c r="G24" s="394">
        <v>385</v>
      </c>
      <c r="H24" s="395">
        <v>387</v>
      </c>
      <c r="I24" s="392">
        <v>84</v>
      </c>
      <c r="J24" s="393">
        <v>892</v>
      </c>
      <c r="K24" s="394">
        <v>326</v>
      </c>
      <c r="L24" s="395">
        <v>566</v>
      </c>
    </row>
    <row r="25" spans="1:12" s="82" customFormat="1" ht="18" customHeight="1" x14ac:dyDescent="0.15">
      <c r="A25" s="381" t="s">
        <v>236</v>
      </c>
      <c r="B25" s="382">
        <f>SUM(B26:B30)</f>
        <v>2329</v>
      </c>
      <c r="C25" s="382">
        <f>SUM(C26:C30)</f>
        <v>1178</v>
      </c>
      <c r="D25" s="382">
        <f>SUM(D26:D30)</f>
        <v>1151</v>
      </c>
      <c r="E25" s="381" t="s">
        <v>237</v>
      </c>
      <c r="F25" s="382">
        <f>SUM(F26:F30)</f>
        <v>3959</v>
      </c>
      <c r="G25" s="382">
        <f>SUM(G26:G30)</f>
        <v>1891</v>
      </c>
      <c r="H25" s="382">
        <f>SUM(H26:H30)</f>
        <v>2068</v>
      </c>
      <c r="I25" s="381" t="s">
        <v>238</v>
      </c>
      <c r="J25" s="382">
        <f>SUM(J26:J30)</f>
        <v>3307</v>
      </c>
      <c r="K25" s="382">
        <f>SUM(K26:K30)</f>
        <v>1101</v>
      </c>
      <c r="L25" s="383">
        <f>SUM(L26:L30)</f>
        <v>2206</v>
      </c>
    </row>
    <row r="26" spans="1:12" s="82" customFormat="1" ht="18" customHeight="1" x14ac:dyDescent="0.15">
      <c r="A26" s="384">
        <v>15</v>
      </c>
      <c r="B26" s="385">
        <v>558</v>
      </c>
      <c r="C26" s="386">
        <v>279</v>
      </c>
      <c r="D26" s="387">
        <v>279</v>
      </c>
      <c r="E26" s="384">
        <v>50</v>
      </c>
      <c r="F26" s="385">
        <v>847</v>
      </c>
      <c r="G26" s="386">
        <v>425</v>
      </c>
      <c r="H26" s="387">
        <v>422</v>
      </c>
      <c r="I26" s="384">
        <v>85</v>
      </c>
      <c r="J26" s="385">
        <v>722</v>
      </c>
      <c r="K26" s="386">
        <v>270</v>
      </c>
      <c r="L26" s="387">
        <v>452</v>
      </c>
    </row>
    <row r="27" spans="1:12" s="82" customFormat="1" ht="18" customHeight="1" x14ac:dyDescent="0.15">
      <c r="A27" s="388">
        <v>16</v>
      </c>
      <c r="B27" s="389">
        <v>551</v>
      </c>
      <c r="C27" s="390">
        <v>287</v>
      </c>
      <c r="D27" s="391">
        <v>264</v>
      </c>
      <c r="E27" s="388">
        <v>51</v>
      </c>
      <c r="F27" s="389">
        <v>782</v>
      </c>
      <c r="G27" s="390">
        <v>353</v>
      </c>
      <c r="H27" s="391">
        <v>429</v>
      </c>
      <c r="I27" s="388">
        <v>86</v>
      </c>
      <c r="J27" s="389">
        <v>802</v>
      </c>
      <c r="K27" s="390">
        <v>253</v>
      </c>
      <c r="L27" s="391">
        <v>549</v>
      </c>
    </row>
    <row r="28" spans="1:12" s="82" customFormat="1" ht="18" customHeight="1" x14ac:dyDescent="0.15">
      <c r="A28" s="388">
        <v>17</v>
      </c>
      <c r="B28" s="389">
        <v>554</v>
      </c>
      <c r="C28" s="390">
        <v>282</v>
      </c>
      <c r="D28" s="391">
        <v>272</v>
      </c>
      <c r="E28" s="388">
        <v>52</v>
      </c>
      <c r="F28" s="389">
        <v>787</v>
      </c>
      <c r="G28" s="390">
        <v>381</v>
      </c>
      <c r="H28" s="391">
        <v>406</v>
      </c>
      <c r="I28" s="388">
        <v>87</v>
      </c>
      <c r="J28" s="389">
        <v>655</v>
      </c>
      <c r="K28" s="390">
        <v>206</v>
      </c>
      <c r="L28" s="391">
        <v>449</v>
      </c>
    </row>
    <row r="29" spans="1:12" s="82" customFormat="1" ht="18" customHeight="1" x14ac:dyDescent="0.15">
      <c r="A29" s="388">
        <v>18</v>
      </c>
      <c r="B29" s="389">
        <v>410</v>
      </c>
      <c r="C29" s="390">
        <v>203</v>
      </c>
      <c r="D29" s="391">
        <v>207</v>
      </c>
      <c r="E29" s="388">
        <v>53</v>
      </c>
      <c r="F29" s="389">
        <v>749</v>
      </c>
      <c r="G29" s="390">
        <v>361</v>
      </c>
      <c r="H29" s="391">
        <v>388</v>
      </c>
      <c r="I29" s="388">
        <v>88</v>
      </c>
      <c r="J29" s="389">
        <v>610</v>
      </c>
      <c r="K29" s="390">
        <v>206</v>
      </c>
      <c r="L29" s="391">
        <v>404</v>
      </c>
    </row>
    <row r="30" spans="1:12" s="82" customFormat="1" ht="18" customHeight="1" x14ac:dyDescent="0.15">
      <c r="A30" s="392">
        <v>19</v>
      </c>
      <c r="B30" s="393">
        <v>256</v>
      </c>
      <c r="C30" s="394">
        <v>127</v>
      </c>
      <c r="D30" s="395">
        <v>129</v>
      </c>
      <c r="E30" s="392">
        <v>54</v>
      </c>
      <c r="F30" s="393">
        <v>794</v>
      </c>
      <c r="G30" s="394">
        <v>371</v>
      </c>
      <c r="H30" s="395">
        <v>423</v>
      </c>
      <c r="I30" s="392">
        <v>89</v>
      </c>
      <c r="J30" s="393">
        <v>518</v>
      </c>
      <c r="K30" s="394">
        <v>166</v>
      </c>
      <c r="L30" s="395">
        <v>352</v>
      </c>
    </row>
    <row r="31" spans="1:12" s="82" customFormat="1" ht="18" customHeight="1" x14ac:dyDescent="0.15">
      <c r="A31" s="381" t="s">
        <v>239</v>
      </c>
      <c r="B31" s="382">
        <f>SUM(B32:B36)</f>
        <v>1818</v>
      </c>
      <c r="C31" s="382">
        <f>SUM(C32:C36)</f>
        <v>878</v>
      </c>
      <c r="D31" s="382">
        <f>SUM(D32:D36)</f>
        <v>940</v>
      </c>
      <c r="E31" s="381" t="s">
        <v>240</v>
      </c>
      <c r="F31" s="382">
        <f>SUM(F32:F36)</f>
        <v>3929</v>
      </c>
      <c r="G31" s="382">
        <f>SUM(G32:G36)</f>
        <v>1866</v>
      </c>
      <c r="H31" s="382">
        <f>SUM(H32:H36)</f>
        <v>2063</v>
      </c>
      <c r="I31" s="381" t="s">
        <v>241</v>
      </c>
      <c r="J31" s="382">
        <f>SUM(J32:J36)</f>
        <v>1861</v>
      </c>
      <c r="K31" s="382">
        <f>SUM(K32:K36)</f>
        <v>512</v>
      </c>
      <c r="L31" s="383">
        <f>SUM(L32:L36)</f>
        <v>1349</v>
      </c>
    </row>
    <row r="32" spans="1:12" s="82" customFormat="1" ht="18" customHeight="1" x14ac:dyDescent="0.15">
      <c r="A32" s="384">
        <v>20</v>
      </c>
      <c r="B32" s="385">
        <v>251</v>
      </c>
      <c r="C32" s="386">
        <v>105</v>
      </c>
      <c r="D32" s="387">
        <v>146</v>
      </c>
      <c r="E32" s="384">
        <v>55</v>
      </c>
      <c r="F32" s="385">
        <v>570</v>
      </c>
      <c r="G32" s="386">
        <v>240</v>
      </c>
      <c r="H32" s="387">
        <v>330</v>
      </c>
      <c r="I32" s="384">
        <v>90</v>
      </c>
      <c r="J32" s="385">
        <v>521</v>
      </c>
      <c r="K32" s="386">
        <v>149</v>
      </c>
      <c r="L32" s="387">
        <v>372</v>
      </c>
    </row>
    <row r="33" spans="1:12" s="82" customFormat="1" ht="18" customHeight="1" x14ac:dyDescent="0.15">
      <c r="A33" s="388">
        <v>21</v>
      </c>
      <c r="B33" s="389">
        <v>300</v>
      </c>
      <c r="C33" s="390">
        <v>165</v>
      </c>
      <c r="D33" s="391">
        <v>135</v>
      </c>
      <c r="E33" s="388">
        <v>56</v>
      </c>
      <c r="F33" s="389">
        <v>886</v>
      </c>
      <c r="G33" s="390">
        <v>448</v>
      </c>
      <c r="H33" s="391">
        <v>438</v>
      </c>
      <c r="I33" s="388">
        <v>91</v>
      </c>
      <c r="J33" s="389">
        <v>426</v>
      </c>
      <c r="K33" s="390">
        <v>102</v>
      </c>
      <c r="L33" s="391">
        <v>324</v>
      </c>
    </row>
    <row r="34" spans="1:12" s="82" customFormat="1" ht="18" customHeight="1" x14ac:dyDescent="0.15">
      <c r="A34" s="388">
        <v>22</v>
      </c>
      <c r="B34" s="389">
        <v>290</v>
      </c>
      <c r="C34" s="390">
        <v>135</v>
      </c>
      <c r="D34" s="391">
        <v>155</v>
      </c>
      <c r="E34" s="388">
        <v>57</v>
      </c>
      <c r="F34" s="389">
        <v>805</v>
      </c>
      <c r="G34" s="390">
        <v>384</v>
      </c>
      <c r="H34" s="391">
        <v>421</v>
      </c>
      <c r="I34" s="388">
        <v>92</v>
      </c>
      <c r="J34" s="389">
        <v>366</v>
      </c>
      <c r="K34" s="390">
        <v>120</v>
      </c>
      <c r="L34" s="391">
        <v>246</v>
      </c>
    </row>
    <row r="35" spans="1:12" s="82" customFormat="1" ht="18" customHeight="1" x14ac:dyDescent="0.15">
      <c r="A35" s="388">
        <v>23</v>
      </c>
      <c r="B35" s="389">
        <v>480</v>
      </c>
      <c r="C35" s="390">
        <v>243</v>
      </c>
      <c r="D35" s="391">
        <v>237</v>
      </c>
      <c r="E35" s="388">
        <v>58</v>
      </c>
      <c r="F35" s="389">
        <v>828</v>
      </c>
      <c r="G35" s="390">
        <v>397</v>
      </c>
      <c r="H35" s="391">
        <v>431</v>
      </c>
      <c r="I35" s="388">
        <v>93</v>
      </c>
      <c r="J35" s="389">
        <v>274</v>
      </c>
      <c r="K35" s="390">
        <v>61</v>
      </c>
      <c r="L35" s="391">
        <v>213</v>
      </c>
    </row>
    <row r="36" spans="1:12" s="82" customFormat="1" ht="18" customHeight="1" x14ac:dyDescent="0.15">
      <c r="A36" s="392">
        <v>24</v>
      </c>
      <c r="B36" s="393">
        <v>497</v>
      </c>
      <c r="C36" s="394">
        <v>230</v>
      </c>
      <c r="D36" s="395">
        <v>267</v>
      </c>
      <c r="E36" s="392">
        <v>59</v>
      </c>
      <c r="F36" s="393">
        <v>840</v>
      </c>
      <c r="G36" s="394">
        <v>397</v>
      </c>
      <c r="H36" s="395">
        <v>443</v>
      </c>
      <c r="I36" s="392">
        <v>94</v>
      </c>
      <c r="J36" s="393">
        <v>274</v>
      </c>
      <c r="K36" s="394">
        <v>80</v>
      </c>
      <c r="L36" s="395">
        <v>194</v>
      </c>
    </row>
    <row r="37" spans="1:12" s="82" customFormat="1" ht="18" customHeight="1" x14ac:dyDescent="0.15">
      <c r="A37" s="381" t="s">
        <v>242</v>
      </c>
      <c r="B37" s="382">
        <f>SUM(B38:B42)</f>
        <v>1715</v>
      </c>
      <c r="C37" s="382">
        <f>SUM(C38:C42)</f>
        <v>963</v>
      </c>
      <c r="D37" s="382">
        <f>SUM(D38:D42)</f>
        <v>752</v>
      </c>
      <c r="E37" s="381" t="s">
        <v>243</v>
      </c>
      <c r="F37" s="382">
        <f>SUM(F38:F42)</f>
        <v>4627</v>
      </c>
      <c r="G37" s="382">
        <f>SUM(G38:G42)</f>
        <v>2181</v>
      </c>
      <c r="H37" s="382">
        <f>SUM(H38:H42)</f>
        <v>2446</v>
      </c>
      <c r="I37" s="381" t="s">
        <v>244</v>
      </c>
      <c r="J37" s="382">
        <f>SUM(J38:J42)</f>
        <v>544</v>
      </c>
      <c r="K37" s="382">
        <f>SUM(K38:K42)</f>
        <v>99</v>
      </c>
      <c r="L37" s="383">
        <f>SUM(L38:L42)</f>
        <v>445</v>
      </c>
    </row>
    <row r="38" spans="1:12" s="82" customFormat="1" ht="18" customHeight="1" x14ac:dyDescent="0.15">
      <c r="A38" s="384">
        <v>25</v>
      </c>
      <c r="B38" s="385">
        <v>382</v>
      </c>
      <c r="C38" s="386">
        <v>210</v>
      </c>
      <c r="D38" s="387">
        <v>172</v>
      </c>
      <c r="E38" s="384">
        <v>60</v>
      </c>
      <c r="F38" s="385">
        <v>822</v>
      </c>
      <c r="G38" s="386">
        <v>363</v>
      </c>
      <c r="H38" s="387">
        <v>459</v>
      </c>
      <c r="I38" s="384">
        <v>95</v>
      </c>
      <c r="J38" s="385">
        <v>196</v>
      </c>
      <c r="K38" s="386">
        <v>34</v>
      </c>
      <c r="L38" s="387">
        <v>162</v>
      </c>
    </row>
    <row r="39" spans="1:12" s="82" customFormat="1" ht="18" customHeight="1" x14ac:dyDescent="0.15">
      <c r="A39" s="388">
        <v>26</v>
      </c>
      <c r="B39" s="389">
        <v>294</v>
      </c>
      <c r="C39" s="390">
        <v>168</v>
      </c>
      <c r="D39" s="391">
        <v>126</v>
      </c>
      <c r="E39" s="388">
        <v>61</v>
      </c>
      <c r="F39" s="389">
        <v>942</v>
      </c>
      <c r="G39" s="390">
        <v>451</v>
      </c>
      <c r="H39" s="391">
        <v>491</v>
      </c>
      <c r="I39" s="388">
        <v>96</v>
      </c>
      <c r="J39" s="389">
        <v>99</v>
      </c>
      <c r="K39" s="390">
        <v>26</v>
      </c>
      <c r="L39" s="391">
        <v>73</v>
      </c>
    </row>
    <row r="40" spans="1:12" s="82" customFormat="1" ht="18" customHeight="1" x14ac:dyDescent="0.15">
      <c r="A40" s="388">
        <v>27</v>
      </c>
      <c r="B40" s="389">
        <v>329</v>
      </c>
      <c r="C40" s="390">
        <v>195</v>
      </c>
      <c r="D40" s="391">
        <v>134</v>
      </c>
      <c r="E40" s="388">
        <v>62</v>
      </c>
      <c r="F40" s="389">
        <v>949</v>
      </c>
      <c r="G40" s="390">
        <v>430</v>
      </c>
      <c r="H40" s="391">
        <v>519</v>
      </c>
      <c r="I40" s="388">
        <v>97</v>
      </c>
      <c r="J40" s="389">
        <v>113</v>
      </c>
      <c r="K40" s="390">
        <v>17</v>
      </c>
      <c r="L40" s="391">
        <v>96</v>
      </c>
    </row>
    <row r="41" spans="1:12" s="82" customFormat="1" ht="18" customHeight="1" x14ac:dyDescent="0.15">
      <c r="A41" s="388">
        <v>28</v>
      </c>
      <c r="B41" s="389">
        <v>326</v>
      </c>
      <c r="C41" s="390">
        <v>159</v>
      </c>
      <c r="D41" s="391">
        <v>167</v>
      </c>
      <c r="E41" s="388">
        <v>63</v>
      </c>
      <c r="F41" s="389">
        <v>928</v>
      </c>
      <c r="G41" s="390">
        <v>441</v>
      </c>
      <c r="H41" s="391">
        <v>487</v>
      </c>
      <c r="I41" s="388">
        <v>98</v>
      </c>
      <c r="J41" s="389">
        <v>103</v>
      </c>
      <c r="K41" s="390">
        <v>17</v>
      </c>
      <c r="L41" s="391">
        <v>86</v>
      </c>
    </row>
    <row r="42" spans="1:12" s="82" customFormat="1" ht="18" customHeight="1" x14ac:dyDescent="0.15">
      <c r="A42" s="392">
        <v>29</v>
      </c>
      <c r="B42" s="393">
        <v>384</v>
      </c>
      <c r="C42" s="394">
        <v>231</v>
      </c>
      <c r="D42" s="395">
        <v>153</v>
      </c>
      <c r="E42" s="392">
        <v>64</v>
      </c>
      <c r="F42" s="393">
        <v>986</v>
      </c>
      <c r="G42" s="394">
        <v>496</v>
      </c>
      <c r="H42" s="395">
        <v>490</v>
      </c>
      <c r="I42" s="392">
        <v>99</v>
      </c>
      <c r="J42" s="393">
        <v>33</v>
      </c>
      <c r="K42" s="394">
        <v>5</v>
      </c>
      <c r="L42" s="395">
        <v>28</v>
      </c>
    </row>
    <row r="43" spans="1:12" s="82" customFormat="1" ht="18" customHeight="1" x14ac:dyDescent="0.15">
      <c r="A43" s="381" t="s">
        <v>245</v>
      </c>
      <c r="B43" s="382">
        <f>SUM(B44:B48)</f>
        <v>2376</v>
      </c>
      <c r="C43" s="382">
        <f>SUM(C44:C48)</f>
        <v>1252</v>
      </c>
      <c r="D43" s="382">
        <f>SUM(D44:D48)</f>
        <v>1124</v>
      </c>
      <c r="E43" s="381" t="s">
        <v>246</v>
      </c>
      <c r="F43" s="382">
        <f>SUM(F44:F48)</f>
        <v>5852</v>
      </c>
      <c r="G43" s="382">
        <f>SUM(G44:G48)</f>
        <v>2820</v>
      </c>
      <c r="H43" s="382">
        <f>SUM(H44:H48)</f>
        <v>3032</v>
      </c>
      <c r="I43" s="384" t="s">
        <v>247</v>
      </c>
      <c r="J43" s="385">
        <v>91</v>
      </c>
      <c r="K43" s="385">
        <v>15</v>
      </c>
      <c r="L43" s="444">
        <v>76</v>
      </c>
    </row>
    <row r="44" spans="1:12" s="82" customFormat="1" ht="18" customHeight="1" x14ac:dyDescent="0.15">
      <c r="A44" s="384">
        <v>30</v>
      </c>
      <c r="B44" s="385">
        <v>424</v>
      </c>
      <c r="C44" s="386">
        <v>232</v>
      </c>
      <c r="D44" s="387">
        <v>192</v>
      </c>
      <c r="E44" s="384">
        <v>65</v>
      </c>
      <c r="F44" s="385">
        <v>1147</v>
      </c>
      <c r="G44" s="386">
        <v>553</v>
      </c>
      <c r="H44" s="387">
        <v>594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454</v>
      </c>
      <c r="C45" s="390">
        <v>256</v>
      </c>
      <c r="D45" s="391">
        <v>198</v>
      </c>
      <c r="E45" s="388">
        <v>66</v>
      </c>
      <c r="F45" s="389">
        <v>1136</v>
      </c>
      <c r="G45" s="390">
        <v>576</v>
      </c>
      <c r="H45" s="391">
        <v>560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442</v>
      </c>
      <c r="C46" s="390">
        <v>219</v>
      </c>
      <c r="D46" s="391">
        <v>223</v>
      </c>
      <c r="E46" s="388">
        <v>67</v>
      </c>
      <c r="F46" s="389">
        <v>1146</v>
      </c>
      <c r="G46" s="390">
        <v>546</v>
      </c>
      <c r="H46" s="391">
        <v>600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498</v>
      </c>
      <c r="C47" s="390">
        <v>251</v>
      </c>
      <c r="D47" s="391">
        <v>247</v>
      </c>
      <c r="E47" s="388">
        <v>68</v>
      </c>
      <c r="F47" s="389">
        <v>1151</v>
      </c>
      <c r="G47" s="390">
        <v>530</v>
      </c>
      <c r="H47" s="391">
        <v>621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558</v>
      </c>
      <c r="C48" s="394">
        <v>294</v>
      </c>
      <c r="D48" s="395">
        <v>264</v>
      </c>
      <c r="E48" s="392">
        <v>69</v>
      </c>
      <c r="F48" s="393">
        <v>1272</v>
      </c>
      <c r="G48" s="394">
        <v>615</v>
      </c>
      <c r="H48" s="395">
        <v>657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6703</v>
      </c>
      <c r="C52" s="449">
        <f>SUM(C7,C13,C19)</f>
        <v>3401</v>
      </c>
      <c r="D52" s="450">
        <f>SUM(D7,D13,D19)</f>
        <v>3302</v>
      </c>
      <c r="E52" s="396" t="s">
        <v>250</v>
      </c>
      <c r="F52" s="397">
        <f>SUM(G52:H52)</f>
        <v>31445</v>
      </c>
      <c r="G52" s="449">
        <f>SUM(G37,G31,G7,G13,G19,G25,C43,C37,C31,C25)</f>
        <v>15587</v>
      </c>
      <c r="H52" s="450">
        <f>SUM(H37,H31,H25,H19,H13,H7,D25,D31,D37,D43)</f>
        <v>15858</v>
      </c>
      <c r="I52" s="396" t="s">
        <v>251</v>
      </c>
      <c r="J52" s="397">
        <f>SUM(K52:L52)</f>
        <v>27565</v>
      </c>
      <c r="K52" s="449">
        <f>SUM(G43,K43,K37,K31,K25,K19,K13,K7)</f>
        <v>11406</v>
      </c>
      <c r="L52" s="450">
        <f>SUM(L43,L37,L31,L25,L19,L13,L7,H43)</f>
        <v>16159</v>
      </c>
    </row>
    <row r="53" spans="1:12" s="82" customFormat="1" ht="18" customHeight="1" x14ac:dyDescent="0.15">
      <c r="A53" s="404" t="s">
        <v>276</v>
      </c>
      <c r="B53" s="416">
        <f>B52/$B$5</f>
        <v>0.10200416964679744</v>
      </c>
      <c r="C53" s="416">
        <f>C52/$C$5</f>
        <v>0.11189708495097717</v>
      </c>
      <c r="D53" s="416">
        <f>D52/$D$5</f>
        <v>9.3490755683909507E-2</v>
      </c>
      <c r="E53" s="404" t="s">
        <v>276</v>
      </c>
      <c r="F53" s="416">
        <f>F52/$B$5</f>
        <v>0.47852023191758097</v>
      </c>
      <c r="G53" s="416">
        <f>G52/$C$5</f>
        <v>0.51283147989734812</v>
      </c>
      <c r="H53" s="416">
        <f>H52/$D$5</f>
        <v>0.44899345961097425</v>
      </c>
      <c r="I53" s="404" t="s">
        <v>276</v>
      </c>
      <c r="J53" s="416">
        <f>J52/$B$5</f>
        <v>0.41947559843562154</v>
      </c>
      <c r="K53" s="416">
        <f>K52/$C$5</f>
        <v>0.37527143515167466</v>
      </c>
      <c r="L53" s="417">
        <f>L52/$D$5</f>
        <v>0.45751578470511622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282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35328</v>
      </c>
      <c r="C5" s="374">
        <f>SUM(C7,G7,K7,K13,G13,C13,C19,G19,K19,K25,G25,C25,C31,G31,K31,K37,G37,C37,C43,G43,K43)</f>
        <v>16629</v>
      </c>
      <c r="D5" s="375">
        <f>SUM(D7,H7,L7,L13,H13,D13,D19,H19,L19,L25,H25,D25,D31,H31,L31,L37,H37,D37,D43,H43,L43)</f>
        <v>18699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417"/>
      <c r="E6" s="451"/>
      <c r="F6" s="416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874</v>
      </c>
      <c r="C7" s="382">
        <f>SUM(C8:C12)</f>
        <v>441</v>
      </c>
      <c r="D7" s="382">
        <f>SUM(D8:D12)</f>
        <v>433</v>
      </c>
      <c r="E7" s="381" t="s">
        <v>228</v>
      </c>
      <c r="F7" s="382">
        <f>SUM(F8:F12)</f>
        <v>1568</v>
      </c>
      <c r="G7" s="382">
        <f>SUM(G8:G12)</f>
        <v>819</v>
      </c>
      <c r="H7" s="382">
        <f>SUM(H8:H12)</f>
        <v>749</v>
      </c>
      <c r="I7" s="381" t="s">
        <v>229</v>
      </c>
      <c r="J7" s="382">
        <f>SUM(J8:J12)</f>
        <v>3895</v>
      </c>
      <c r="K7" s="382">
        <f>SUM(K8:K12)</f>
        <v>1880</v>
      </c>
      <c r="L7" s="383">
        <f>SUM(L8:L12)</f>
        <v>2015</v>
      </c>
    </row>
    <row r="8" spans="1:12" s="82" customFormat="1" ht="18" customHeight="1" x14ac:dyDescent="0.15">
      <c r="A8" s="384">
        <v>0</v>
      </c>
      <c r="B8" s="385">
        <v>136</v>
      </c>
      <c r="C8" s="386">
        <v>67</v>
      </c>
      <c r="D8" s="387">
        <v>69</v>
      </c>
      <c r="E8" s="384">
        <v>35</v>
      </c>
      <c r="F8" s="385">
        <v>292</v>
      </c>
      <c r="G8" s="386">
        <v>158</v>
      </c>
      <c r="H8" s="387">
        <v>134</v>
      </c>
      <c r="I8" s="384">
        <v>70</v>
      </c>
      <c r="J8" s="385">
        <v>724</v>
      </c>
      <c r="K8" s="386">
        <v>353</v>
      </c>
      <c r="L8" s="387">
        <v>371</v>
      </c>
    </row>
    <row r="9" spans="1:12" s="82" customFormat="1" ht="18" customHeight="1" x14ac:dyDescent="0.15">
      <c r="A9" s="388">
        <v>1</v>
      </c>
      <c r="B9" s="389">
        <v>169</v>
      </c>
      <c r="C9" s="390">
        <v>84</v>
      </c>
      <c r="D9" s="391">
        <v>85</v>
      </c>
      <c r="E9" s="388">
        <v>36</v>
      </c>
      <c r="F9" s="389">
        <v>290</v>
      </c>
      <c r="G9" s="390">
        <v>139</v>
      </c>
      <c r="H9" s="391">
        <v>151</v>
      </c>
      <c r="I9" s="388">
        <v>71</v>
      </c>
      <c r="J9" s="389">
        <v>746</v>
      </c>
      <c r="K9" s="390">
        <v>363</v>
      </c>
      <c r="L9" s="391">
        <v>383</v>
      </c>
    </row>
    <row r="10" spans="1:12" s="82" customFormat="1" ht="18" customHeight="1" x14ac:dyDescent="0.15">
      <c r="A10" s="388">
        <v>2</v>
      </c>
      <c r="B10" s="389">
        <v>168</v>
      </c>
      <c r="C10" s="390">
        <v>78</v>
      </c>
      <c r="D10" s="391">
        <v>90</v>
      </c>
      <c r="E10" s="388">
        <v>37</v>
      </c>
      <c r="F10" s="389">
        <v>334</v>
      </c>
      <c r="G10" s="390">
        <v>180</v>
      </c>
      <c r="H10" s="391">
        <v>154</v>
      </c>
      <c r="I10" s="388">
        <v>72</v>
      </c>
      <c r="J10" s="389">
        <v>815</v>
      </c>
      <c r="K10" s="390">
        <v>396</v>
      </c>
      <c r="L10" s="391">
        <v>419</v>
      </c>
    </row>
    <row r="11" spans="1:12" s="82" customFormat="1" ht="18" customHeight="1" x14ac:dyDescent="0.15">
      <c r="A11" s="388">
        <v>3</v>
      </c>
      <c r="B11" s="389">
        <v>176</v>
      </c>
      <c r="C11" s="390">
        <v>93</v>
      </c>
      <c r="D11" s="391">
        <v>83</v>
      </c>
      <c r="E11" s="388">
        <v>38</v>
      </c>
      <c r="F11" s="389">
        <v>346</v>
      </c>
      <c r="G11" s="390">
        <v>193</v>
      </c>
      <c r="H11" s="391">
        <v>153</v>
      </c>
      <c r="I11" s="388">
        <v>73</v>
      </c>
      <c r="J11" s="389">
        <v>837</v>
      </c>
      <c r="K11" s="390">
        <v>424</v>
      </c>
      <c r="L11" s="391">
        <v>413</v>
      </c>
    </row>
    <row r="12" spans="1:12" s="82" customFormat="1" ht="18" customHeight="1" x14ac:dyDescent="0.15">
      <c r="A12" s="392">
        <v>4</v>
      </c>
      <c r="B12" s="393">
        <v>225</v>
      </c>
      <c r="C12" s="394">
        <v>119</v>
      </c>
      <c r="D12" s="395">
        <v>106</v>
      </c>
      <c r="E12" s="392">
        <v>39</v>
      </c>
      <c r="F12" s="393">
        <v>306</v>
      </c>
      <c r="G12" s="394">
        <v>149</v>
      </c>
      <c r="H12" s="395">
        <v>157</v>
      </c>
      <c r="I12" s="392">
        <v>74</v>
      </c>
      <c r="J12" s="393">
        <v>773</v>
      </c>
      <c r="K12" s="394">
        <v>344</v>
      </c>
      <c r="L12" s="395">
        <v>429</v>
      </c>
    </row>
    <row r="13" spans="1:12" s="82" customFormat="1" ht="18" customHeight="1" x14ac:dyDescent="0.15">
      <c r="A13" s="381" t="s">
        <v>230</v>
      </c>
      <c r="B13" s="382">
        <f>SUM(B14:B18)</f>
        <v>1260</v>
      </c>
      <c r="C13" s="382">
        <f>SUM(C14:C18)</f>
        <v>661</v>
      </c>
      <c r="D13" s="382">
        <f>SUM(D14:D18)</f>
        <v>599</v>
      </c>
      <c r="E13" s="381" t="s">
        <v>231</v>
      </c>
      <c r="F13" s="382">
        <f>SUM(F14:F18)</f>
        <v>1864</v>
      </c>
      <c r="G13" s="382">
        <f>SUM(G14:G18)</f>
        <v>987</v>
      </c>
      <c r="H13" s="382">
        <f>SUM(H14:H18)</f>
        <v>877</v>
      </c>
      <c r="I13" s="381" t="s">
        <v>232</v>
      </c>
      <c r="J13" s="382">
        <f>SUM(J14:J18)</f>
        <v>2553</v>
      </c>
      <c r="K13" s="382">
        <f>SUM(K14:K18)</f>
        <v>1080</v>
      </c>
      <c r="L13" s="383">
        <f>SUM(L14:L18)</f>
        <v>1473</v>
      </c>
    </row>
    <row r="14" spans="1:12" s="82" customFormat="1" ht="18" customHeight="1" x14ac:dyDescent="0.15">
      <c r="A14" s="384">
        <v>5</v>
      </c>
      <c r="B14" s="385">
        <v>256</v>
      </c>
      <c r="C14" s="386">
        <v>136</v>
      </c>
      <c r="D14" s="387">
        <v>120</v>
      </c>
      <c r="E14" s="384">
        <v>40</v>
      </c>
      <c r="F14" s="385">
        <v>327</v>
      </c>
      <c r="G14" s="386">
        <v>165</v>
      </c>
      <c r="H14" s="387">
        <v>162</v>
      </c>
      <c r="I14" s="384">
        <v>75</v>
      </c>
      <c r="J14" s="385">
        <v>437</v>
      </c>
      <c r="K14" s="386">
        <v>186</v>
      </c>
      <c r="L14" s="387">
        <v>251</v>
      </c>
    </row>
    <row r="15" spans="1:12" s="82" customFormat="1" ht="18" customHeight="1" x14ac:dyDescent="0.15">
      <c r="A15" s="388">
        <v>6</v>
      </c>
      <c r="B15" s="389">
        <v>206</v>
      </c>
      <c r="C15" s="390">
        <v>102</v>
      </c>
      <c r="D15" s="391">
        <v>104</v>
      </c>
      <c r="E15" s="388">
        <v>41</v>
      </c>
      <c r="F15" s="389">
        <v>361</v>
      </c>
      <c r="G15" s="390">
        <v>194</v>
      </c>
      <c r="H15" s="391">
        <v>167</v>
      </c>
      <c r="I15" s="388">
        <v>76</v>
      </c>
      <c r="J15" s="389">
        <v>488</v>
      </c>
      <c r="K15" s="390">
        <v>199</v>
      </c>
      <c r="L15" s="391">
        <v>289</v>
      </c>
    </row>
    <row r="16" spans="1:12" s="82" customFormat="1" ht="18" customHeight="1" x14ac:dyDescent="0.15">
      <c r="A16" s="388">
        <v>7</v>
      </c>
      <c r="B16" s="389">
        <v>270</v>
      </c>
      <c r="C16" s="390">
        <v>158</v>
      </c>
      <c r="D16" s="391">
        <v>112</v>
      </c>
      <c r="E16" s="388">
        <v>42</v>
      </c>
      <c r="F16" s="389">
        <v>381</v>
      </c>
      <c r="G16" s="390">
        <v>193</v>
      </c>
      <c r="H16" s="391">
        <v>188</v>
      </c>
      <c r="I16" s="388">
        <v>77</v>
      </c>
      <c r="J16" s="389">
        <v>588</v>
      </c>
      <c r="K16" s="390">
        <v>243</v>
      </c>
      <c r="L16" s="391">
        <v>345</v>
      </c>
    </row>
    <row r="17" spans="1:12" s="82" customFormat="1" ht="18" customHeight="1" x14ac:dyDescent="0.15">
      <c r="A17" s="388">
        <v>8</v>
      </c>
      <c r="B17" s="389">
        <v>273</v>
      </c>
      <c r="C17" s="390">
        <v>136</v>
      </c>
      <c r="D17" s="391">
        <v>137</v>
      </c>
      <c r="E17" s="388">
        <v>43</v>
      </c>
      <c r="F17" s="389">
        <v>388</v>
      </c>
      <c r="G17" s="390">
        <v>221</v>
      </c>
      <c r="H17" s="391">
        <v>167</v>
      </c>
      <c r="I17" s="388">
        <v>78</v>
      </c>
      <c r="J17" s="389">
        <v>510</v>
      </c>
      <c r="K17" s="390">
        <v>232</v>
      </c>
      <c r="L17" s="391">
        <v>278</v>
      </c>
    </row>
    <row r="18" spans="1:12" s="82" customFormat="1" ht="18" customHeight="1" x14ac:dyDescent="0.15">
      <c r="A18" s="392">
        <v>9</v>
      </c>
      <c r="B18" s="393">
        <v>255</v>
      </c>
      <c r="C18" s="394">
        <v>129</v>
      </c>
      <c r="D18" s="395">
        <v>126</v>
      </c>
      <c r="E18" s="392">
        <v>44</v>
      </c>
      <c r="F18" s="393">
        <v>407</v>
      </c>
      <c r="G18" s="394">
        <v>214</v>
      </c>
      <c r="H18" s="395">
        <v>193</v>
      </c>
      <c r="I18" s="392">
        <v>79</v>
      </c>
      <c r="J18" s="393">
        <v>530</v>
      </c>
      <c r="K18" s="394">
        <v>220</v>
      </c>
      <c r="L18" s="395">
        <v>310</v>
      </c>
    </row>
    <row r="19" spans="1:12" s="82" customFormat="1" ht="18" customHeight="1" x14ac:dyDescent="0.15">
      <c r="A19" s="381" t="s">
        <v>233</v>
      </c>
      <c r="B19" s="382">
        <f>SUM(B20:B24)</f>
        <v>1484</v>
      </c>
      <c r="C19" s="382">
        <f>SUM(C20:C24)</f>
        <v>783</v>
      </c>
      <c r="D19" s="382">
        <f>SUM(D20:D24)</f>
        <v>701</v>
      </c>
      <c r="E19" s="381" t="s">
        <v>234</v>
      </c>
      <c r="F19" s="382">
        <f>SUM(F20:F24)</f>
        <v>2279</v>
      </c>
      <c r="G19" s="382">
        <f>SUM(G20:G24)</f>
        <v>1122</v>
      </c>
      <c r="H19" s="382">
        <f>SUM(H20:H24)</f>
        <v>1157</v>
      </c>
      <c r="I19" s="381" t="s">
        <v>235</v>
      </c>
      <c r="J19" s="382">
        <f>SUM(J20:J24)</f>
        <v>2302</v>
      </c>
      <c r="K19" s="382">
        <f>SUM(K20:K24)</f>
        <v>943</v>
      </c>
      <c r="L19" s="383">
        <f>SUM(L20:L24)</f>
        <v>1359</v>
      </c>
    </row>
    <row r="20" spans="1:12" s="82" customFormat="1" ht="18" customHeight="1" x14ac:dyDescent="0.15">
      <c r="A20" s="384">
        <v>10</v>
      </c>
      <c r="B20" s="385">
        <v>289</v>
      </c>
      <c r="C20" s="386">
        <v>152</v>
      </c>
      <c r="D20" s="387">
        <v>137</v>
      </c>
      <c r="E20" s="384">
        <v>45</v>
      </c>
      <c r="F20" s="385">
        <v>480</v>
      </c>
      <c r="G20" s="386">
        <v>227</v>
      </c>
      <c r="H20" s="387">
        <v>253</v>
      </c>
      <c r="I20" s="384">
        <v>80</v>
      </c>
      <c r="J20" s="385">
        <v>549</v>
      </c>
      <c r="K20" s="386">
        <v>242</v>
      </c>
      <c r="L20" s="387">
        <v>307</v>
      </c>
    </row>
    <row r="21" spans="1:12" s="82" customFormat="1" ht="18" customHeight="1" x14ac:dyDescent="0.15">
      <c r="A21" s="388">
        <v>11</v>
      </c>
      <c r="B21" s="389">
        <v>299</v>
      </c>
      <c r="C21" s="390">
        <v>159</v>
      </c>
      <c r="D21" s="391">
        <v>140</v>
      </c>
      <c r="E21" s="388">
        <v>46</v>
      </c>
      <c r="F21" s="389">
        <v>465</v>
      </c>
      <c r="G21" s="390">
        <v>232</v>
      </c>
      <c r="H21" s="391">
        <v>233</v>
      </c>
      <c r="I21" s="388">
        <v>81</v>
      </c>
      <c r="J21" s="389">
        <v>472</v>
      </c>
      <c r="K21" s="390">
        <v>196</v>
      </c>
      <c r="L21" s="391">
        <v>276</v>
      </c>
    </row>
    <row r="22" spans="1:12" s="82" customFormat="1" ht="18" customHeight="1" x14ac:dyDescent="0.15">
      <c r="A22" s="388">
        <v>12</v>
      </c>
      <c r="B22" s="389">
        <v>277</v>
      </c>
      <c r="C22" s="390">
        <v>130</v>
      </c>
      <c r="D22" s="391">
        <v>147</v>
      </c>
      <c r="E22" s="388">
        <v>47</v>
      </c>
      <c r="F22" s="389">
        <v>431</v>
      </c>
      <c r="G22" s="390">
        <v>218</v>
      </c>
      <c r="H22" s="391">
        <v>213</v>
      </c>
      <c r="I22" s="388">
        <v>82</v>
      </c>
      <c r="J22" s="389">
        <v>391</v>
      </c>
      <c r="K22" s="390">
        <v>159</v>
      </c>
      <c r="L22" s="391">
        <v>232</v>
      </c>
    </row>
    <row r="23" spans="1:12" s="82" customFormat="1" ht="18" customHeight="1" x14ac:dyDescent="0.15">
      <c r="A23" s="388">
        <v>13</v>
      </c>
      <c r="B23" s="389">
        <v>311</v>
      </c>
      <c r="C23" s="390">
        <v>167</v>
      </c>
      <c r="D23" s="391">
        <v>144</v>
      </c>
      <c r="E23" s="388">
        <v>48</v>
      </c>
      <c r="F23" s="389">
        <v>470</v>
      </c>
      <c r="G23" s="390">
        <v>240</v>
      </c>
      <c r="H23" s="391">
        <v>230</v>
      </c>
      <c r="I23" s="388">
        <v>83</v>
      </c>
      <c r="J23" s="389">
        <v>429</v>
      </c>
      <c r="K23" s="390">
        <v>161</v>
      </c>
      <c r="L23" s="391">
        <v>268</v>
      </c>
    </row>
    <row r="24" spans="1:12" s="82" customFormat="1" ht="18" customHeight="1" x14ac:dyDescent="0.15">
      <c r="A24" s="392">
        <v>14</v>
      </c>
      <c r="B24" s="393">
        <v>308</v>
      </c>
      <c r="C24" s="394">
        <v>175</v>
      </c>
      <c r="D24" s="395">
        <v>133</v>
      </c>
      <c r="E24" s="392">
        <v>49</v>
      </c>
      <c r="F24" s="393">
        <v>433</v>
      </c>
      <c r="G24" s="394">
        <v>205</v>
      </c>
      <c r="H24" s="395">
        <v>228</v>
      </c>
      <c r="I24" s="392">
        <v>84</v>
      </c>
      <c r="J24" s="393">
        <v>461</v>
      </c>
      <c r="K24" s="394">
        <v>185</v>
      </c>
      <c r="L24" s="395">
        <v>276</v>
      </c>
    </row>
    <row r="25" spans="1:12" s="82" customFormat="1" ht="18" customHeight="1" x14ac:dyDescent="0.15">
      <c r="A25" s="381" t="s">
        <v>236</v>
      </c>
      <c r="B25" s="382">
        <f>SUM(B26:B30)</f>
        <v>1296</v>
      </c>
      <c r="C25" s="382">
        <f>SUM(C26:C30)</f>
        <v>666</v>
      </c>
      <c r="D25" s="382">
        <f>SUM(D26:D30)</f>
        <v>630</v>
      </c>
      <c r="E25" s="381" t="s">
        <v>237</v>
      </c>
      <c r="F25" s="382">
        <f>SUM(F26:F30)</f>
        <v>2058</v>
      </c>
      <c r="G25" s="382">
        <f>SUM(G26:G30)</f>
        <v>1023</v>
      </c>
      <c r="H25" s="382">
        <f>SUM(H26:H30)</f>
        <v>1035</v>
      </c>
      <c r="I25" s="381" t="s">
        <v>238</v>
      </c>
      <c r="J25" s="382">
        <f>SUM(J26:J30)</f>
        <v>1851</v>
      </c>
      <c r="K25" s="382">
        <f>SUM(K26:K30)</f>
        <v>614</v>
      </c>
      <c r="L25" s="383">
        <f>SUM(L26:L30)</f>
        <v>1237</v>
      </c>
    </row>
    <row r="26" spans="1:12" s="82" customFormat="1" ht="18" customHeight="1" x14ac:dyDescent="0.15">
      <c r="A26" s="384">
        <v>15</v>
      </c>
      <c r="B26" s="385">
        <v>277</v>
      </c>
      <c r="C26" s="386">
        <v>142</v>
      </c>
      <c r="D26" s="387">
        <v>135</v>
      </c>
      <c r="E26" s="384">
        <v>50</v>
      </c>
      <c r="F26" s="385">
        <v>432</v>
      </c>
      <c r="G26" s="386">
        <v>227</v>
      </c>
      <c r="H26" s="387">
        <v>205</v>
      </c>
      <c r="I26" s="384">
        <v>85</v>
      </c>
      <c r="J26" s="385">
        <v>404</v>
      </c>
      <c r="K26" s="386">
        <v>142</v>
      </c>
      <c r="L26" s="387">
        <v>262</v>
      </c>
    </row>
    <row r="27" spans="1:12" s="82" customFormat="1" ht="18" customHeight="1" x14ac:dyDescent="0.15">
      <c r="A27" s="388">
        <v>16</v>
      </c>
      <c r="B27" s="389">
        <v>279</v>
      </c>
      <c r="C27" s="390">
        <v>142</v>
      </c>
      <c r="D27" s="391">
        <v>137</v>
      </c>
      <c r="E27" s="388">
        <v>51</v>
      </c>
      <c r="F27" s="389">
        <v>408</v>
      </c>
      <c r="G27" s="390">
        <v>199</v>
      </c>
      <c r="H27" s="391">
        <v>209</v>
      </c>
      <c r="I27" s="388">
        <v>86</v>
      </c>
      <c r="J27" s="389">
        <v>406</v>
      </c>
      <c r="K27" s="390">
        <v>140</v>
      </c>
      <c r="L27" s="391">
        <v>266</v>
      </c>
    </row>
    <row r="28" spans="1:12" s="82" customFormat="1" ht="18" customHeight="1" x14ac:dyDescent="0.15">
      <c r="A28" s="388">
        <v>17</v>
      </c>
      <c r="B28" s="389">
        <v>291</v>
      </c>
      <c r="C28" s="390">
        <v>155</v>
      </c>
      <c r="D28" s="391">
        <v>136</v>
      </c>
      <c r="E28" s="388">
        <v>52</v>
      </c>
      <c r="F28" s="389">
        <v>431</v>
      </c>
      <c r="G28" s="390">
        <v>215</v>
      </c>
      <c r="H28" s="391">
        <v>216</v>
      </c>
      <c r="I28" s="388">
        <v>87</v>
      </c>
      <c r="J28" s="389">
        <v>339</v>
      </c>
      <c r="K28" s="390">
        <v>103</v>
      </c>
      <c r="L28" s="391">
        <v>236</v>
      </c>
    </row>
    <row r="29" spans="1:12" s="82" customFormat="1" ht="18" customHeight="1" x14ac:dyDescent="0.15">
      <c r="A29" s="388">
        <v>18</v>
      </c>
      <c r="B29" s="389">
        <v>265</v>
      </c>
      <c r="C29" s="390">
        <v>131</v>
      </c>
      <c r="D29" s="391">
        <v>134</v>
      </c>
      <c r="E29" s="388">
        <v>53</v>
      </c>
      <c r="F29" s="389">
        <v>392</v>
      </c>
      <c r="G29" s="390">
        <v>188</v>
      </c>
      <c r="H29" s="391">
        <v>204</v>
      </c>
      <c r="I29" s="388">
        <v>88</v>
      </c>
      <c r="J29" s="389">
        <v>370</v>
      </c>
      <c r="K29" s="390">
        <v>123</v>
      </c>
      <c r="L29" s="391">
        <v>247</v>
      </c>
    </row>
    <row r="30" spans="1:12" s="82" customFormat="1" ht="18" customHeight="1" x14ac:dyDescent="0.15">
      <c r="A30" s="392">
        <v>19</v>
      </c>
      <c r="B30" s="393">
        <v>184</v>
      </c>
      <c r="C30" s="394">
        <v>96</v>
      </c>
      <c r="D30" s="395">
        <v>88</v>
      </c>
      <c r="E30" s="392">
        <v>54</v>
      </c>
      <c r="F30" s="393">
        <v>395</v>
      </c>
      <c r="G30" s="394">
        <v>194</v>
      </c>
      <c r="H30" s="395">
        <v>201</v>
      </c>
      <c r="I30" s="392">
        <v>89</v>
      </c>
      <c r="J30" s="393">
        <v>332</v>
      </c>
      <c r="K30" s="394">
        <v>106</v>
      </c>
      <c r="L30" s="395">
        <v>226</v>
      </c>
    </row>
    <row r="31" spans="1:12" s="82" customFormat="1" ht="18" customHeight="1" x14ac:dyDescent="0.15">
      <c r="A31" s="381" t="s">
        <v>239</v>
      </c>
      <c r="B31" s="382">
        <f>SUM(B32:B36)</f>
        <v>1106</v>
      </c>
      <c r="C31" s="382">
        <f>SUM(C32:C36)</f>
        <v>587</v>
      </c>
      <c r="D31" s="382">
        <f>SUM(D32:D36)</f>
        <v>519</v>
      </c>
      <c r="E31" s="381" t="s">
        <v>240</v>
      </c>
      <c r="F31" s="382">
        <f>SUM(F32:F36)</f>
        <v>2061</v>
      </c>
      <c r="G31" s="382">
        <f>SUM(G32:G36)</f>
        <v>985</v>
      </c>
      <c r="H31" s="382">
        <f>SUM(H32:H36)</f>
        <v>1076</v>
      </c>
      <c r="I31" s="381" t="s">
        <v>241</v>
      </c>
      <c r="J31" s="382">
        <f>SUM(J32:J36)</f>
        <v>976</v>
      </c>
      <c r="K31" s="382">
        <f>SUM(K32:K36)</f>
        <v>279</v>
      </c>
      <c r="L31" s="383">
        <f>SUM(L32:L36)</f>
        <v>697</v>
      </c>
    </row>
    <row r="32" spans="1:12" s="82" customFormat="1" ht="18" customHeight="1" x14ac:dyDescent="0.15">
      <c r="A32" s="384">
        <v>20</v>
      </c>
      <c r="B32" s="385">
        <v>251</v>
      </c>
      <c r="C32" s="386">
        <v>127</v>
      </c>
      <c r="D32" s="387">
        <v>124</v>
      </c>
      <c r="E32" s="384">
        <v>55</v>
      </c>
      <c r="F32" s="385">
        <v>356</v>
      </c>
      <c r="G32" s="386">
        <v>185</v>
      </c>
      <c r="H32" s="387">
        <v>171</v>
      </c>
      <c r="I32" s="384">
        <v>90</v>
      </c>
      <c r="J32" s="385">
        <v>258</v>
      </c>
      <c r="K32" s="386">
        <v>89</v>
      </c>
      <c r="L32" s="387">
        <v>169</v>
      </c>
    </row>
    <row r="33" spans="1:12" s="82" customFormat="1" ht="18" customHeight="1" x14ac:dyDescent="0.15">
      <c r="A33" s="388">
        <v>21</v>
      </c>
      <c r="B33" s="389">
        <v>163</v>
      </c>
      <c r="C33" s="390">
        <v>79</v>
      </c>
      <c r="D33" s="391">
        <v>84</v>
      </c>
      <c r="E33" s="388">
        <v>56</v>
      </c>
      <c r="F33" s="389">
        <v>419</v>
      </c>
      <c r="G33" s="390">
        <v>195</v>
      </c>
      <c r="H33" s="391">
        <v>224</v>
      </c>
      <c r="I33" s="388">
        <v>91</v>
      </c>
      <c r="J33" s="389">
        <v>203</v>
      </c>
      <c r="K33" s="390">
        <v>72</v>
      </c>
      <c r="L33" s="391">
        <v>131</v>
      </c>
    </row>
    <row r="34" spans="1:12" s="82" customFormat="1" ht="18" customHeight="1" x14ac:dyDescent="0.15">
      <c r="A34" s="388">
        <v>22</v>
      </c>
      <c r="B34" s="389">
        <v>214</v>
      </c>
      <c r="C34" s="390">
        <v>125</v>
      </c>
      <c r="D34" s="391">
        <v>89</v>
      </c>
      <c r="E34" s="388">
        <v>57</v>
      </c>
      <c r="F34" s="389">
        <v>412</v>
      </c>
      <c r="G34" s="390">
        <v>210</v>
      </c>
      <c r="H34" s="391">
        <v>202</v>
      </c>
      <c r="I34" s="388">
        <v>92</v>
      </c>
      <c r="J34" s="389">
        <v>223</v>
      </c>
      <c r="K34" s="390">
        <v>52</v>
      </c>
      <c r="L34" s="391">
        <v>171</v>
      </c>
    </row>
    <row r="35" spans="1:12" s="82" customFormat="1" ht="18" customHeight="1" x14ac:dyDescent="0.15">
      <c r="A35" s="388">
        <v>23</v>
      </c>
      <c r="B35" s="389">
        <v>227</v>
      </c>
      <c r="C35" s="390">
        <v>115</v>
      </c>
      <c r="D35" s="391">
        <v>112</v>
      </c>
      <c r="E35" s="388">
        <v>58</v>
      </c>
      <c r="F35" s="389">
        <v>448</v>
      </c>
      <c r="G35" s="390">
        <v>227</v>
      </c>
      <c r="H35" s="391">
        <v>221</v>
      </c>
      <c r="I35" s="388">
        <v>93</v>
      </c>
      <c r="J35" s="389">
        <v>177</v>
      </c>
      <c r="K35" s="390">
        <v>42</v>
      </c>
      <c r="L35" s="391">
        <v>135</v>
      </c>
    </row>
    <row r="36" spans="1:12" s="82" customFormat="1" ht="18" customHeight="1" x14ac:dyDescent="0.15">
      <c r="A36" s="392">
        <v>24</v>
      </c>
      <c r="B36" s="393">
        <v>251</v>
      </c>
      <c r="C36" s="394">
        <v>141</v>
      </c>
      <c r="D36" s="395">
        <v>110</v>
      </c>
      <c r="E36" s="392">
        <v>59</v>
      </c>
      <c r="F36" s="393">
        <v>426</v>
      </c>
      <c r="G36" s="394">
        <v>168</v>
      </c>
      <c r="H36" s="395">
        <v>258</v>
      </c>
      <c r="I36" s="392">
        <v>94</v>
      </c>
      <c r="J36" s="393">
        <v>115</v>
      </c>
      <c r="K36" s="394">
        <v>24</v>
      </c>
      <c r="L36" s="395">
        <v>91</v>
      </c>
    </row>
    <row r="37" spans="1:12" s="82" customFormat="1" ht="18" customHeight="1" x14ac:dyDescent="0.15">
      <c r="A37" s="381" t="s">
        <v>242</v>
      </c>
      <c r="B37" s="382">
        <f>SUM(B38:B42)</f>
        <v>914</v>
      </c>
      <c r="C37" s="382">
        <f>SUM(C38:C42)</f>
        <v>454</v>
      </c>
      <c r="D37" s="382">
        <f>SUM(D38:D42)</f>
        <v>460</v>
      </c>
      <c r="E37" s="381" t="s">
        <v>243</v>
      </c>
      <c r="F37" s="382">
        <f>SUM(F38:F42)</f>
        <v>2520</v>
      </c>
      <c r="G37" s="382">
        <f>SUM(G38:G42)</f>
        <v>1223</v>
      </c>
      <c r="H37" s="382">
        <f>SUM(H38:H42)</f>
        <v>1297</v>
      </c>
      <c r="I37" s="381" t="s">
        <v>244</v>
      </c>
      <c r="J37" s="382">
        <f>SUM(J38:J42)</f>
        <v>284</v>
      </c>
      <c r="K37" s="382">
        <f>SUM(K38:K42)</f>
        <v>58</v>
      </c>
      <c r="L37" s="383">
        <f>SUM(L38:L42)</f>
        <v>226</v>
      </c>
    </row>
    <row r="38" spans="1:12" s="82" customFormat="1" ht="18" customHeight="1" x14ac:dyDescent="0.15">
      <c r="A38" s="384">
        <v>25</v>
      </c>
      <c r="B38" s="385">
        <v>201</v>
      </c>
      <c r="C38" s="386">
        <v>104</v>
      </c>
      <c r="D38" s="387">
        <v>97</v>
      </c>
      <c r="E38" s="384">
        <v>60</v>
      </c>
      <c r="F38" s="385">
        <v>477</v>
      </c>
      <c r="G38" s="386">
        <v>231</v>
      </c>
      <c r="H38" s="387">
        <v>246</v>
      </c>
      <c r="I38" s="384">
        <v>95</v>
      </c>
      <c r="J38" s="385">
        <v>119</v>
      </c>
      <c r="K38" s="386">
        <v>29</v>
      </c>
      <c r="L38" s="387">
        <v>90</v>
      </c>
    </row>
    <row r="39" spans="1:12" s="82" customFormat="1" ht="18" customHeight="1" x14ac:dyDescent="0.15">
      <c r="A39" s="388">
        <v>26</v>
      </c>
      <c r="B39" s="389">
        <v>184</v>
      </c>
      <c r="C39" s="390">
        <v>95</v>
      </c>
      <c r="D39" s="391">
        <v>89</v>
      </c>
      <c r="E39" s="388">
        <v>61</v>
      </c>
      <c r="F39" s="389">
        <v>512</v>
      </c>
      <c r="G39" s="390">
        <v>242</v>
      </c>
      <c r="H39" s="391">
        <v>270</v>
      </c>
      <c r="I39" s="388">
        <v>96</v>
      </c>
      <c r="J39" s="389">
        <v>56</v>
      </c>
      <c r="K39" s="390">
        <v>17</v>
      </c>
      <c r="L39" s="391">
        <v>39</v>
      </c>
    </row>
    <row r="40" spans="1:12" s="82" customFormat="1" ht="18" customHeight="1" x14ac:dyDescent="0.15">
      <c r="A40" s="388">
        <v>27</v>
      </c>
      <c r="B40" s="389">
        <v>167</v>
      </c>
      <c r="C40" s="390">
        <v>79</v>
      </c>
      <c r="D40" s="391">
        <v>88</v>
      </c>
      <c r="E40" s="388">
        <v>62</v>
      </c>
      <c r="F40" s="389">
        <v>499</v>
      </c>
      <c r="G40" s="390">
        <v>249</v>
      </c>
      <c r="H40" s="391">
        <v>250</v>
      </c>
      <c r="I40" s="388">
        <v>97</v>
      </c>
      <c r="J40" s="389">
        <v>65</v>
      </c>
      <c r="K40" s="390">
        <v>11</v>
      </c>
      <c r="L40" s="391">
        <v>54</v>
      </c>
    </row>
    <row r="41" spans="1:12" s="82" customFormat="1" ht="18" customHeight="1" x14ac:dyDescent="0.15">
      <c r="A41" s="388">
        <v>28</v>
      </c>
      <c r="B41" s="389">
        <v>162</v>
      </c>
      <c r="C41" s="390">
        <v>66</v>
      </c>
      <c r="D41" s="391">
        <v>96</v>
      </c>
      <c r="E41" s="388">
        <v>63</v>
      </c>
      <c r="F41" s="389">
        <v>536</v>
      </c>
      <c r="G41" s="390">
        <v>254</v>
      </c>
      <c r="H41" s="391">
        <v>282</v>
      </c>
      <c r="I41" s="388">
        <v>98</v>
      </c>
      <c r="J41" s="389">
        <v>28</v>
      </c>
      <c r="K41" s="390">
        <v>6</v>
      </c>
      <c r="L41" s="391">
        <v>22</v>
      </c>
    </row>
    <row r="42" spans="1:12" s="82" customFormat="1" ht="18" customHeight="1" x14ac:dyDescent="0.15">
      <c r="A42" s="392">
        <v>29</v>
      </c>
      <c r="B42" s="393">
        <v>200</v>
      </c>
      <c r="C42" s="394">
        <v>110</v>
      </c>
      <c r="D42" s="395">
        <v>90</v>
      </c>
      <c r="E42" s="392">
        <v>64</v>
      </c>
      <c r="F42" s="393">
        <v>496</v>
      </c>
      <c r="G42" s="394">
        <v>247</v>
      </c>
      <c r="H42" s="395">
        <v>249</v>
      </c>
      <c r="I42" s="392">
        <v>99</v>
      </c>
      <c r="J42" s="393">
        <v>16</v>
      </c>
      <c r="K42" s="456">
        <v>-5</v>
      </c>
      <c r="L42" s="395">
        <v>21</v>
      </c>
    </row>
    <row r="43" spans="1:12" s="82" customFormat="1" ht="18" customHeight="1" x14ac:dyDescent="0.15">
      <c r="A43" s="381" t="s">
        <v>245</v>
      </c>
      <c r="B43" s="382">
        <f>SUM(B44:B48)</f>
        <v>1173</v>
      </c>
      <c r="C43" s="382">
        <f>SUM(C44:C48)</f>
        <v>611</v>
      </c>
      <c r="D43" s="382">
        <f>SUM(D44:D48)</f>
        <v>562</v>
      </c>
      <c r="E43" s="381" t="s">
        <v>246</v>
      </c>
      <c r="F43" s="382">
        <f>SUM(F44:F48)</f>
        <v>2963</v>
      </c>
      <c r="G43" s="382">
        <f>SUM(G44:G48)</f>
        <v>1401</v>
      </c>
      <c r="H43" s="382">
        <f>SUM(H44:H48)</f>
        <v>1562</v>
      </c>
      <c r="I43" s="384" t="s">
        <v>247</v>
      </c>
      <c r="J43" s="385">
        <v>47</v>
      </c>
      <c r="K43" s="385">
        <v>12</v>
      </c>
      <c r="L43" s="444">
        <v>35</v>
      </c>
    </row>
    <row r="44" spans="1:12" s="82" customFormat="1" ht="18" customHeight="1" x14ac:dyDescent="0.15">
      <c r="A44" s="384">
        <v>30</v>
      </c>
      <c r="B44" s="385">
        <v>196</v>
      </c>
      <c r="C44" s="386">
        <v>106</v>
      </c>
      <c r="D44" s="387">
        <v>90</v>
      </c>
      <c r="E44" s="384">
        <v>65</v>
      </c>
      <c r="F44" s="385">
        <v>606</v>
      </c>
      <c r="G44" s="386">
        <v>283</v>
      </c>
      <c r="H44" s="387">
        <v>323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219</v>
      </c>
      <c r="C45" s="390">
        <v>115</v>
      </c>
      <c r="D45" s="391">
        <v>104</v>
      </c>
      <c r="E45" s="388">
        <v>66</v>
      </c>
      <c r="F45" s="389">
        <v>577</v>
      </c>
      <c r="G45" s="390">
        <v>264</v>
      </c>
      <c r="H45" s="391">
        <v>313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249</v>
      </c>
      <c r="C46" s="390">
        <v>132</v>
      </c>
      <c r="D46" s="391">
        <v>117</v>
      </c>
      <c r="E46" s="388">
        <v>67</v>
      </c>
      <c r="F46" s="389">
        <v>587</v>
      </c>
      <c r="G46" s="390">
        <v>292</v>
      </c>
      <c r="H46" s="391">
        <v>295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246</v>
      </c>
      <c r="C47" s="390">
        <v>121</v>
      </c>
      <c r="D47" s="391">
        <v>125</v>
      </c>
      <c r="E47" s="388">
        <v>68</v>
      </c>
      <c r="F47" s="389">
        <v>583</v>
      </c>
      <c r="G47" s="390">
        <v>278</v>
      </c>
      <c r="H47" s="391">
        <v>305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263</v>
      </c>
      <c r="C48" s="394">
        <v>137</v>
      </c>
      <c r="D48" s="395">
        <v>126</v>
      </c>
      <c r="E48" s="392">
        <v>69</v>
      </c>
      <c r="F48" s="393">
        <v>610</v>
      </c>
      <c r="G48" s="394">
        <v>284</v>
      </c>
      <c r="H48" s="395">
        <v>326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3618</v>
      </c>
      <c r="C52" s="449">
        <f>SUM(C7,C13,C19)</f>
        <v>1885</v>
      </c>
      <c r="D52" s="450">
        <f>SUM(D7,D13,D19)</f>
        <v>1733</v>
      </c>
      <c r="E52" s="396" t="s">
        <v>250</v>
      </c>
      <c r="F52" s="397">
        <f>SUM(G52:H52)</f>
        <v>16839</v>
      </c>
      <c r="G52" s="449">
        <f>SUM(G37,G31,G7,G13,G19,G25,C43,C37,C31,C25)</f>
        <v>8477</v>
      </c>
      <c r="H52" s="450">
        <f>SUM(H37,H31,H25,H19,H13,H7,D25,D31,D37,D43)</f>
        <v>8362</v>
      </c>
      <c r="I52" s="396" t="s">
        <v>251</v>
      </c>
      <c r="J52" s="397">
        <f>SUM(K52:L52)</f>
        <v>14871</v>
      </c>
      <c r="K52" s="449">
        <f>SUM(G43,K43,K37,K31,K25,K19,K13,K7)</f>
        <v>6267</v>
      </c>
      <c r="L52" s="450">
        <f>SUM(L43,L37,L31,L25,L19,L13,L7,H43)</f>
        <v>8604</v>
      </c>
    </row>
    <row r="53" spans="1:12" s="82" customFormat="1" ht="18" customHeight="1" x14ac:dyDescent="0.15">
      <c r="A53" s="404" t="s">
        <v>276</v>
      </c>
      <c r="B53" s="416">
        <f>B52/$B$5</f>
        <v>0.10241168478260869</v>
      </c>
      <c r="C53" s="416">
        <f>C52/$C$5</f>
        <v>0.11335618497805039</v>
      </c>
      <c r="D53" s="416">
        <f>D52/$D$5</f>
        <v>9.2678752874485265E-2</v>
      </c>
      <c r="E53" s="404" t="s">
        <v>276</v>
      </c>
      <c r="F53" s="416">
        <f>F52/$B$5</f>
        <v>0.47664741847826086</v>
      </c>
      <c r="G53" s="416">
        <f>G52/$C$5</f>
        <v>0.50977208491190085</v>
      </c>
      <c r="H53" s="416">
        <f>H52/$D$5</f>
        <v>0.44718968928819725</v>
      </c>
      <c r="I53" s="404" t="s">
        <v>276</v>
      </c>
      <c r="J53" s="416">
        <f>J52/$B$5</f>
        <v>0.42094089673913043</v>
      </c>
      <c r="K53" s="416">
        <f>K52/$C$5</f>
        <v>0.37687173011004871</v>
      </c>
      <c r="L53" s="417">
        <f>L52/$D$5</f>
        <v>0.46013155783731752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283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15651</v>
      </c>
      <c r="C5" s="374">
        <f>SUM(C7,G7,K7,K13,G13,C13,C19,G19,K19,K25,G25,C25,C31,G31,K31,K37,G37,C37,C43,G43,K43)</f>
        <v>7326</v>
      </c>
      <c r="D5" s="375">
        <f>SUM(D7,H7,L7,L13,H13,D13,D19,H19,L19,L25,H25,D25,D31,H31,L31,L37,H37,D37,D43,H43,L43)</f>
        <v>8325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327</v>
      </c>
      <c r="C7" s="382">
        <f>SUM(C8:C12)</f>
        <v>160</v>
      </c>
      <c r="D7" s="382">
        <f>SUM(D8:D12)</f>
        <v>167</v>
      </c>
      <c r="E7" s="381" t="s">
        <v>228</v>
      </c>
      <c r="F7" s="382">
        <f>SUM(F8:F12)</f>
        <v>580</v>
      </c>
      <c r="G7" s="382">
        <f>SUM(G8:G12)</f>
        <v>288</v>
      </c>
      <c r="H7" s="382">
        <f>SUM(H8:H12)</f>
        <v>292</v>
      </c>
      <c r="I7" s="381" t="s">
        <v>229</v>
      </c>
      <c r="J7" s="382">
        <f>SUM(J8:J12)</f>
        <v>1906</v>
      </c>
      <c r="K7" s="382">
        <f>SUM(K8:K12)</f>
        <v>921</v>
      </c>
      <c r="L7" s="383">
        <f>SUM(L8:L12)</f>
        <v>985</v>
      </c>
    </row>
    <row r="8" spans="1:12" s="82" customFormat="1" ht="18" customHeight="1" x14ac:dyDescent="0.15">
      <c r="A8" s="384">
        <v>0</v>
      </c>
      <c r="B8" s="385">
        <v>58</v>
      </c>
      <c r="C8" s="386">
        <v>31</v>
      </c>
      <c r="D8" s="387">
        <v>27</v>
      </c>
      <c r="E8" s="384">
        <v>35</v>
      </c>
      <c r="F8" s="385">
        <v>97</v>
      </c>
      <c r="G8" s="386">
        <v>46</v>
      </c>
      <c r="H8" s="387">
        <v>51</v>
      </c>
      <c r="I8" s="384">
        <v>70</v>
      </c>
      <c r="J8" s="385">
        <v>346</v>
      </c>
      <c r="K8" s="386">
        <v>183</v>
      </c>
      <c r="L8" s="387">
        <v>163</v>
      </c>
    </row>
    <row r="9" spans="1:12" s="82" customFormat="1" ht="18" customHeight="1" x14ac:dyDescent="0.15">
      <c r="A9" s="388">
        <v>1</v>
      </c>
      <c r="B9" s="389">
        <v>50</v>
      </c>
      <c r="C9" s="390">
        <v>26</v>
      </c>
      <c r="D9" s="391">
        <v>24</v>
      </c>
      <c r="E9" s="388">
        <v>36</v>
      </c>
      <c r="F9" s="389">
        <v>107</v>
      </c>
      <c r="G9" s="390">
        <v>61</v>
      </c>
      <c r="H9" s="391">
        <v>46</v>
      </c>
      <c r="I9" s="388">
        <v>71</v>
      </c>
      <c r="J9" s="389">
        <v>386</v>
      </c>
      <c r="K9" s="390">
        <v>186</v>
      </c>
      <c r="L9" s="391">
        <v>200</v>
      </c>
    </row>
    <row r="10" spans="1:12" s="82" customFormat="1" ht="18" customHeight="1" x14ac:dyDescent="0.15">
      <c r="A10" s="388">
        <v>2</v>
      </c>
      <c r="B10" s="389">
        <v>69</v>
      </c>
      <c r="C10" s="390">
        <v>30</v>
      </c>
      <c r="D10" s="391">
        <v>39</v>
      </c>
      <c r="E10" s="388">
        <v>37</v>
      </c>
      <c r="F10" s="389">
        <v>144</v>
      </c>
      <c r="G10" s="390">
        <v>64</v>
      </c>
      <c r="H10" s="391">
        <v>80</v>
      </c>
      <c r="I10" s="388">
        <v>72</v>
      </c>
      <c r="J10" s="389">
        <v>398</v>
      </c>
      <c r="K10" s="390">
        <v>186</v>
      </c>
      <c r="L10" s="391">
        <v>212</v>
      </c>
    </row>
    <row r="11" spans="1:12" s="82" customFormat="1" ht="18" customHeight="1" x14ac:dyDescent="0.15">
      <c r="A11" s="388">
        <v>3</v>
      </c>
      <c r="B11" s="389">
        <v>74</v>
      </c>
      <c r="C11" s="390">
        <v>35</v>
      </c>
      <c r="D11" s="391">
        <v>39</v>
      </c>
      <c r="E11" s="388">
        <v>38</v>
      </c>
      <c r="F11" s="389">
        <v>114</v>
      </c>
      <c r="G11" s="390">
        <v>69</v>
      </c>
      <c r="H11" s="391">
        <v>45</v>
      </c>
      <c r="I11" s="388">
        <v>73</v>
      </c>
      <c r="J11" s="389">
        <v>397</v>
      </c>
      <c r="K11" s="390">
        <v>189</v>
      </c>
      <c r="L11" s="391">
        <v>208</v>
      </c>
    </row>
    <row r="12" spans="1:12" s="82" customFormat="1" ht="18" customHeight="1" x14ac:dyDescent="0.15">
      <c r="A12" s="392">
        <v>4</v>
      </c>
      <c r="B12" s="393">
        <v>76</v>
      </c>
      <c r="C12" s="394">
        <v>38</v>
      </c>
      <c r="D12" s="395">
        <v>38</v>
      </c>
      <c r="E12" s="392">
        <v>39</v>
      </c>
      <c r="F12" s="393">
        <v>118</v>
      </c>
      <c r="G12" s="394">
        <v>48</v>
      </c>
      <c r="H12" s="395">
        <v>70</v>
      </c>
      <c r="I12" s="392">
        <v>74</v>
      </c>
      <c r="J12" s="393">
        <v>379</v>
      </c>
      <c r="K12" s="394">
        <v>177</v>
      </c>
      <c r="L12" s="395">
        <v>202</v>
      </c>
    </row>
    <row r="13" spans="1:12" s="82" customFormat="1" ht="18" customHeight="1" x14ac:dyDescent="0.15">
      <c r="A13" s="381" t="s">
        <v>230</v>
      </c>
      <c r="B13" s="382">
        <f>SUM(B14:B18)</f>
        <v>455</v>
      </c>
      <c r="C13" s="382">
        <f>SUM(C14:C18)</f>
        <v>226</v>
      </c>
      <c r="D13" s="382">
        <f>SUM(D14:D18)</f>
        <v>229</v>
      </c>
      <c r="E13" s="381" t="s">
        <v>231</v>
      </c>
      <c r="F13" s="382">
        <f>SUM(F14:F18)</f>
        <v>790</v>
      </c>
      <c r="G13" s="382">
        <f>SUM(G14:G18)</f>
        <v>387</v>
      </c>
      <c r="H13" s="382">
        <f>SUM(H14:H18)</f>
        <v>403</v>
      </c>
      <c r="I13" s="381" t="s">
        <v>232</v>
      </c>
      <c r="J13" s="382">
        <f>SUM(J14:J18)</f>
        <v>1183</v>
      </c>
      <c r="K13" s="382">
        <f>SUM(K14:K18)</f>
        <v>528</v>
      </c>
      <c r="L13" s="383">
        <f>SUM(L14:L18)</f>
        <v>655</v>
      </c>
    </row>
    <row r="14" spans="1:12" s="82" customFormat="1" ht="18" customHeight="1" x14ac:dyDescent="0.15">
      <c r="A14" s="384">
        <v>5</v>
      </c>
      <c r="B14" s="385">
        <v>80</v>
      </c>
      <c r="C14" s="386">
        <v>53</v>
      </c>
      <c r="D14" s="387">
        <v>27</v>
      </c>
      <c r="E14" s="384">
        <v>40</v>
      </c>
      <c r="F14" s="385">
        <v>176</v>
      </c>
      <c r="G14" s="386">
        <v>100</v>
      </c>
      <c r="H14" s="387">
        <v>76</v>
      </c>
      <c r="I14" s="384">
        <v>75</v>
      </c>
      <c r="J14" s="385">
        <v>198</v>
      </c>
      <c r="K14" s="386">
        <v>108</v>
      </c>
      <c r="L14" s="387">
        <v>90</v>
      </c>
    </row>
    <row r="15" spans="1:12" s="82" customFormat="1" ht="18" customHeight="1" x14ac:dyDescent="0.15">
      <c r="A15" s="388">
        <v>6</v>
      </c>
      <c r="B15" s="389">
        <v>84</v>
      </c>
      <c r="C15" s="390">
        <v>35</v>
      </c>
      <c r="D15" s="391">
        <v>49</v>
      </c>
      <c r="E15" s="388">
        <v>41</v>
      </c>
      <c r="F15" s="389">
        <v>123</v>
      </c>
      <c r="G15" s="390">
        <v>51</v>
      </c>
      <c r="H15" s="391">
        <v>72</v>
      </c>
      <c r="I15" s="388">
        <v>76</v>
      </c>
      <c r="J15" s="389">
        <v>247</v>
      </c>
      <c r="K15" s="390">
        <v>102</v>
      </c>
      <c r="L15" s="391">
        <v>145</v>
      </c>
    </row>
    <row r="16" spans="1:12" s="82" customFormat="1" ht="18" customHeight="1" x14ac:dyDescent="0.15">
      <c r="A16" s="388">
        <v>7</v>
      </c>
      <c r="B16" s="389">
        <v>81</v>
      </c>
      <c r="C16" s="390">
        <v>34</v>
      </c>
      <c r="D16" s="391">
        <v>47</v>
      </c>
      <c r="E16" s="388">
        <v>42</v>
      </c>
      <c r="F16" s="389">
        <v>148</v>
      </c>
      <c r="G16" s="390">
        <v>69</v>
      </c>
      <c r="H16" s="391">
        <v>79</v>
      </c>
      <c r="I16" s="388">
        <v>77</v>
      </c>
      <c r="J16" s="389">
        <v>259</v>
      </c>
      <c r="K16" s="390">
        <v>115</v>
      </c>
      <c r="L16" s="391">
        <v>144</v>
      </c>
    </row>
    <row r="17" spans="1:12" s="82" customFormat="1" ht="18" customHeight="1" x14ac:dyDescent="0.15">
      <c r="A17" s="388">
        <v>8</v>
      </c>
      <c r="B17" s="389">
        <v>106</v>
      </c>
      <c r="C17" s="390">
        <v>51</v>
      </c>
      <c r="D17" s="391">
        <v>55</v>
      </c>
      <c r="E17" s="388">
        <v>43</v>
      </c>
      <c r="F17" s="389">
        <v>143</v>
      </c>
      <c r="G17" s="390">
        <v>72</v>
      </c>
      <c r="H17" s="391">
        <v>71</v>
      </c>
      <c r="I17" s="388">
        <v>78</v>
      </c>
      <c r="J17" s="389">
        <v>253</v>
      </c>
      <c r="K17" s="390">
        <v>97</v>
      </c>
      <c r="L17" s="391">
        <v>156</v>
      </c>
    </row>
    <row r="18" spans="1:12" s="82" customFormat="1" ht="18" customHeight="1" x14ac:dyDescent="0.15">
      <c r="A18" s="392">
        <v>9</v>
      </c>
      <c r="B18" s="393">
        <v>104</v>
      </c>
      <c r="C18" s="394">
        <v>53</v>
      </c>
      <c r="D18" s="395">
        <v>51</v>
      </c>
      <c r="E18" s="392">
        <v>44</v>
      </c>
      <c r="F18" s="393">
        <v>200</v>
      </c>
      <c r="G18" s="394">
        <v>95</v>
      </c>
      <c r="H18" s="395">
        <v>105</v>
      </c>
      <c r="I18" s="392">
        <v>79</v>
      </c>
      <c r="J18" s="393">
        <v>226</v>
      </c>
      <c r="K18" s="394">
        <v>106</v>
      </c>
      <c r="L18" s="395">
        <v>120</v>
      </c>
    </row>
    <row r="19" spans="1:12" s="82" customFormat="1" ht="18" customHeight="1" x14ac:dyDescent="0.15">
      <c r="A19" s="381" t="s">
        <v>233</v>
      </c>
      <c r="B19" s="382">
        <f>SUM(B20:B24)</f>
        <v>539</v>
      </c>
      <c r="C19" s="382">
        <f>SUM(C20:C24)</f>
        <v>283</v>
      </c>
      <c r="D19" s="382">
        <f>SUM(D20:D24)</f>
        <v>256</v>
      </c>
      <c r="E19" s="381" t="s">
        <v>234</v>
      </c>
      <c r="F19" s="382">
        <f>SUM(F20:F24)</f>
        <v>987</v>
      </c>
      <c r="G19" s="382">
        <f>SUM(G20:G24)</f>
        <v>514</v>
      </c>
      <c r="H19" s="382">
        <f>SUM(H20:H24)</f>
        <v>473</v>
      </c>
      <c r="I19" s="381" t="s">
        <v>235</v>
      </c>
      <c r="J19" s="382">
        <f>SUM(J20:J24)</f>
        <v>1114</v>
      </c>
      <c r="K19" s="382">
        <f>SUM(K20:K24)</f>
        <v>448</v>
      </c>
      <c r="L19" s="383">
        <f>SUM(L20:L24)</f>
        <v>666</v>
      </c>
    </row>
    <row r="20" spans="1:12" s="82" customFormat="1" ht="18" customHeight="1" x14ac:dyDescent="0.15">
      <c r="A20" s="384">
        <v>10</v>
      </c>
      <c r="B20" s="385">
        <v>113</v>
      </c>
      <c r="C20" s="386">
        <v>62</v>
      </c>
      <c r="D20" s="387">
        <v>51</v>
      </c>
      <c r="E20" s="384">
        <v>45</v>
      </c>
      <c r="F20" s="385">
        <v>186</v>
      </c>
      <c r="G20" s="386">
        <v>93</v>
      </c>
      <c r="H20" s="387">
        <v>93</v>
      </c>
      <c r="I20" s="384">
        <v>80</v>
      </c>
      <c r="J20" s="385">
        <v>286</v>
      </c>
      <c r="K20" s="386">
        <v>129</v>
      </c>
      <c r="L20" s="387">
        <v>157</v>
      </c>
    </row>
    <row r="21" spans="1:12" s="82" customFormat="1" ht="18" customHeight="1" x14ac:dyDescent="0.15">
      <c r="A21" s="388">
        <v>11</v>
      </c>
      <c r="B21" s="389">
        <v>103</v>
      </c>
      <c r="C21" s="390">
        <v>48</v>
      </c>
      <c r="D21" s="391">
        <v>55</v>
      </c>
      <c r="E21" s="388">
        <v>46</v>
      </c>
      <c r="F21" s="389">
        <v>184</v>
      </c>
      <c r="G21" s="390">
        <v>83</v>
      </c>
      <c r="H21" s="391">
        <v>101</v>
      </c>
      <c r="I21" s="388">
        <v>81</v>
      </c>
      <c r="J21" s="389">
        <v>231</v>
      </c>
      <c r="K21" s="390">
        <v>87</v>
      </c>
      <c r="L21" s="391">
        <v>144</v>
      </c>
    </row>
    <row r="22" spans="1:12" s="82" customFormat="1" ht="18" customHeight="1" x14ac:dyDescent="0.15">
      <c r="A22" s="388">
        <v>12</v>
      </c>
      <c r="B22" s="389">
        <v>108</v>
      </c>
      <c r="C22" s="390">
        <v>56</v>
      </c>
      <c r="D22" s="391">
        <v>52</v>
      </c>
      <c r="E22" s="388">
        <v>47</v>
      </c>
      <c r="F22" s="389">
        <v>215</v>
      </c>
      <c r="G22" s="390">
        <v>121</v>
      </c>
      <c r="H22" s="391">
        <v>94</v>
      </c>
      <c r="I22" s="388">
        <v>82</v>
      </c>
      <c r="J22" s="389">
        <v>179</v>
      </c>
      <c r="K22" s="390">
        <v>65</v>
      </c>
      <c r="L22" s="391">
        <v>114</v>
      </c>
    </row>
    <row r="23" spans="1:12" s="82" customFormat="1" ht="18" customHeight="1" x14ac:dyDescent="0.15">
      <c r="A23" s="388">
        <v>13</v>
      </c>
      <c r="B23" s="389">
        <v>115</v>
      </c>
      <c r="C23" s="390">
        <v>73</v>
      </c>
      <c r="D23" s="391">
        <v>42</v>
      </c>
      <c r="E23" s="388">
        <v>48</v>
      </c>
      <c r="F23" s="389">
        <v>218</v>
      </c>
      <c r="G23" s="390">
        <v>125</v>
      </c>
      <c r="H23" s="391">
        <v>93</v>
      </c>
      <c r="I23" s="388">
        <v>83</v>
      </c>
      <c r="J23" s="389">
        <v>204</v>
      </c>
      <c r="K23" s="390">
        <v>88</v>
      </c>
      <c r="L23" s="391">
        <v>116</v>
      </c>
    </row>
    <row r="24" spans="1:12" s="82" customFormat="1" ht="18" customHeight="1" x14ac:dyDescent="0.15">
      <c r="A24" s="392">
        <v>14</v>
      </c>
      <c r="B24" s="393">
        <v>100</v>
      </c>
      <c r="C24" s="394">
        <v>44</v>
      </c>
      <c r="D24" s="395">
        <v>56</v>
      </c>
      <c r="E24" s="392">
        <v>49</v>
      </c>
      <c r="F24" s="393">
        <v>184</v>
      </c>
      <c r="G24" s="394">
        <v>92</v>
      </c>
      <c r="H24" s="395">
        <v>92</v>
      </c>
      <c r="I24" s="392">
        <v>84</v>
      </c>
      <c r="J24" s="393">
        <v>214</v>
      </c>
      <c r="K24" s="394">
        <v>79</v>
      </c>
      <c r="L24" s="395">
        <v>135</v>
      </c>
    </row>
    <row r="25" spans="1:12" s="82" customFormat="1" ht="18" customHeight="1" x14ac:dyDescent="0.15">
      <c r="A25" s="381" t="s">
        <v>236</v>
      </c>
      <c r="B25" s="382">
        <f>SUM(B26:B30)</f>
        <v>548</v>
      </c>
      <c r="C25" s="382">
        <f>SUM(C26:C30)</f>
        <v>297</v>
      </c>
      <c r="D25" s="382">
        <f>SUM(D26:D30)</f>
        <v>251</v>
      </c>
      <c r="E25" s="381" t="s">
        <v>237</v>
      </c>
      <c r="F25" s="382">
        <f>SUM(F26:F30)</f>
        <v>865</v>
      </c>
      <c r="G25" s="382">
        <f>SUM(G26:G30)</f>
        <v>427</v>
      </c>
      <c r="H25" s="382">
        <f>SUM(H26:H30)</f>
        <v>438</v>
      </c>
      <c r="I25" s="381" t="s">
        <v>238</v>
      </c>
      <c r="J25" s="382">
        <f>SUM(J26:J30)</f>
        <v>857</v>
      </c>
      <c r="K25" s="382">
        <f>SUM(K26:K30)</f>
        <v>290</v>
      </c>
      <c r="L25" s="383">
        <f>SUM(L26:L30)</f>
        <v>567</v>
      </c>
    </row>
    <row r="26" spans="1:12" s="82" customFormat="1" ht="18" customHeight="1" x14ac:dyDescent="0.15">
      <c r="A26" s="384">
        <v>15</v>
      </c>
      <c r="B26" s="385">
        <v>131</v>
      </c>
      <c r="C26" s="386">
        <v>63</v>
      </c>
      <c r="D26" s="387">
        <v>68</v>
      </c>
      <c r="E26" s="384">
        <v>50</v>
      </c>
      <c r="F26" s="385">
        <v>182</v>
      </c>
      <c r="G26" s="386">
        <v>79</v>
      </c>
      <c r="H26" s="387">
        <v>103</v>
      </c>
      <c r="I26" s="384">
        <v>85</v>
      </c>
      <c r="J26" s="385">
        <v>208</v>
      </c>
      <c r="K26" s="386">
        <v>68</v>
      </c>
      <c r="L26" s="387">
        <v>140</v>
      </c>
    </row>
    <row r="27" spans="1:12" s="82" customFormat="1" ht="18" customHeight="1" x14ac:dyDescent="0.15">
      <c r="A27" s="388">
        <v>16</v>
      </c>
      <c r="B27" s="389">
        <v>120</v>
      </c>
      <c r="C27" s="390">
        <v>68</v>
      </c>
      <c r="D27" s="391">
        <v>52</v>
      </c>
      <c r="E27" s="388">
        <v>51</v>
      </c>
      <c r="F27" s="389">
        <v>177</v>
      </c>
      <c r="G27" s="390">
        <v>99</v>
      </c>
      <c r="H27" s="391">
        <v>78</v>
      </c>
      <c r="I27" s="388">
        <v>86</v>
      </c>
      <c r="J27" s="389">
        <v>189</v>
      </c>
      <c r="K27" s="390">
        <v>72</v>
      </c>
      <c r="L27" s="391">
        <v>117</v>
      </c>
    </row>
    <row r="28" spans="1:12" s="82" customFormat="1" ht="18" customHeight="1" x14ac:dyDescent="0.15">
      <c r="A28" s="388">
        <v>17</v>
      </c>
      <c r="B28" s="389">
        <v>106</v>
      </c>
      <c r="C28" s="390">
        <v>70</v>
      </c>
      <c r="D28" s="391">
        <v>36</v>
      </c>
      <c r="E28" s="388">
        <v>52</v>
      </c>
      <c r="F28" s="389">
        <v>171</v>
      </c>
      <c r="G28" s="390">
        <v>84</v>
      </c>
      <c r="H28" s="391">
        <v>87</v>
      </c>
      <c r="I28" s="388">
        <v>87</v>
      </c>
      <c r="J28" s="389">
        <v>160</v>
      </c>
      <c r="K28" s="390">
        <v>56</v>
      </c>
      <c r="L28" s="391">
        <v>104</v>
      </c>
    </row>
    <row r="29" spans="1:12" s="82" customFormat="1" ht="18" customHeight="1" x14ac:dyDescent="0.15">
      <c r="A29" s="388">
        <v>18</v>
      </c>
      <c r="B29" s="389">
        <v>108</v>
      </c>
      <c r="C29" s="390">
        <v>45</v>
      </c>
      <c r="D29" s="391">
        <v>63</v>
      </c>
      <c r="E29" s="388">
        <v>53</v>
      </c>
      <c r="F29" s="389">
        <v>164</v>
      </c>
      <c r="G29" s="390">
        <v>84</v>
      </c>
      <c r="H29" s="391">
        <v>80</v>
      </c>
      <c r="I29" s="388">
        <v>88</v>
      </c>
      <c r="J29" s="389">
        <v>138</v>
      </c>
      <c r="K29" s="390">
        <v>45</v>
      </c>
      <c r="L29" s="391">
        <v>93</v>
      </c>
    </row>
    <row r="30" spans="1:12" s="82" customFormat="1" ht="18" customHeight="1" x14ac:dyDescent="0.15">
      <c r="A30" s="392">
        <v>19</v>
      </c>
      <c r="B30" s="393">
        <v>83</v>
      </c>
      <c r="C30" s="394">
        <v>51</v>
      </c>
      <c r="D30" s="395">
        <v>32</v>
      </c>
      <c r="E30" s="392">
        <v>54</v>
      </c>
      <c r="F30" s="393">
        <v>171</v>
      </c>
      <c r="G30" s="394">
        <v>81</v>
      </c>
      <c r="H30" s="395">
        <v>90</v>
      </c>
      <c r="I30" s="392">
        <v>89</v>
      </c>
      <c r="J30" s="393">
        <v>162</v>
      </c>
      <c r="K30" s="394">
        <v>49</v>
      </c>
      <c r="L30" s="395">
        <v>113</v>
      </c>
    </row>
    <row r="31" spans="1:12" s="82" customFormat="1" ht="18" customHeight="1" x14ac:dyDescent="0.15">
      <c r="A31" s="381" t="s">
        <v>239</v>
      </c>
      <c r="B31" s="382">
        <f>SUM(B32:B36)</f>
        <v>483</v>
      </c>
      <c r="C31" s="382">
        <f>SUM(C32:C36)</f>
        <v>258</v>
      </c>
      <c r="D31" s="382">
        <f>SUM(D32:D36)</f>
        <v>225</v>
      </c>
      <c r="E31" s="381" t="s">
        <v>240</v>
      </c>
      <c r="F31" s="382">
        <f>SUM(F32:F36)</f>
        <v>915</v>
      </c>
      <c r="G31" s="382">
        <f>SUM(G32:G36)</f>
        <v>443</v>
      </c>
      <c r="H31" s="382">
        <f>SUM(H32:H36)</f>
        <v>472</v>
      </c>
      <c r="I31" s="381" t="s">
        <v>241</v>
      </c>
      <c r="J31" s="382">
        <f>SUM(J32:J36)</f>
        <v>504</v>
      </c>
      <c r="K31" s="382">
        <f>SUM(K32:K36)</f>
        <v>142</v>
      </c>
      <c r="L31" s="383">
        <f>SUM(L32:L36)</f>
        <v>362</v>
      </c>
    </row>
    <row r="32" spans="1:12" s="82" customFormat="1" ht="18" customHeight="1" x14ac:dyDescent="0.15">
      <c r="A32" s="384">
        <v>20</v>
      </c>
      <c r="B32" s="385">
        <v>72</v>
      </c>
      <c r="C32" s="386">
        <v>39</v>
      </c>
      <c r="D32" s="387">
        <v>33</v>
      </c>
      <c r="E32" s="384">
        <v>55</v>
      </c>
      <c r="F32" s="385">
        <v>139</v>
      </c>
      <c r="G32" s="386">
        <v>67</v>
      </c>
      <c r="H32" s="387">
        <v>72</v>
      </c>
      <c r="I32" s="384">
        <v>90</v>
      </c>
      <c r="J32" s="385">
        <v>132</v>
      </c>
      <c r="K32" s="386">
        <v>33</v>
      </c>
      <c r="L32" s="387">
        <v>99</v>
      </c>
    </row>
    <row r="33" spans="1:12" s="82" customFormat="1" ht="18" customHeight="1" x14ac:dyDescent="0.15">
      <c r="A33" s="388">
        <v>21</v>
      </c>
      <c r="B33" s="389">
        <v>110</v>
      </c>
      <c r="C33" s="390">
        <v>60</v>
      </c>
      <c r="D33" s="391">
        <v>50</v>
      </c>
      <c r="E33" s="388">
        <v>56</v>
      </c>
      <c r="F33" s="389">
        <v>186</v>
      </c>
      <c r="G33" s="390">
        <v>80</v>
      </c>
      <c r="H33" s="391">
        <v>106</v>
      </c>
      <c r="I33" s="388">
        <v>91</v>
      </c>
      <c r="J33" s="389">
        <v>130</v>
      </c>
      <c r="K33" s="390">
        <v>43</v>
      </c>
      <c r="L33" s="391">
        <v>87</v>
      </c>
    </row>
    <row r="34" spans="1:12" s="82" customFormat="1" ht="18" customHeight="1" x14ac:dyDescent="0.15">
      <c r="A34" s="388">
        <v>22</v>
      </c>
      <c r="B34" s="389">
        <v>52</v>
      </c>
      <c r="C34" s="390">
        <v>36</v>
      </c>
      <c r="D34" s="391">
        <v>16</v>
      </c>
      <c r="E34" s="388">
        <v>57</v>
      </c>
      <c r="F34" s="389">
        <v>196</v>
      </c>
      <c r="G34" s="390">
        <v>95</v>
      </c>
      <c r="H34" s="391">
        <v>101</v>
      </c>
      <c r="I34" s="388">
        <v>92</v>
      </c>
      <c r="J34" s="389">
        <v>98</v>
      </c>
      <c r="K34" s="390">
        <v>29</v>
      </c>
      <c r="L34" s="391">
        <v>69</v>
      </c>
    </row>
    <row r="35" spans="1:12" s="82" customFormat="1" ht="18" customHeight="1" x14ac:dyDescent="0.15">
      <c r="A35" s="388">
        <v>23</v>
      </c>
      <c r="B35" s="389">
        <v>123</v>
      </c>
      <c r="C35" s="390">
        <v>57</v>
      </c>
      <c r="D35" s="391">
        <v>66</v>
      </c>
      <c r="E35" s="388">
        <v>58</v>
      </c>
      <c r="F35" s="389">
        <v>203</v>
      </c>
      <c r="G35" s="390">
        <v>110</v>
      </c>
      <c r="H35" s="391">
        <v>93</v>
      </c>
      <c r="I35" s="388">
        <v>93</v>
      </c>
      <c r="J35" s="389">
        <v>74</v>
      </c>
      <c r="K35" s="390">
        <v>28</v>
      </c>
      <c r="L35" s="391">
        <v>46</v>
      </c>
    </row>
    <row r="36" spans="1:12" s="82" customFormat="1" ht="18" customHeight="1" x14ac:dyDescent="0.15">
      <c r="A36" s="392">
        <v>24</v>
      </c>
      <c r="B36" s="393">
        <v>126</v>
      </c>
      <c r="C36" s="394">
        <v>66</v>
      </c>
      <c r="D36" s="395">
        <v>60</v>
      </c>
      <c r="E36" s="392">
        <v>59</v>
      </c>
      <c r="F36" s="393">
        <v>191</v>
      </c>
      <c r="G36" s="394">
        <v>91</v>
      </c>
      <c r="H36" s="395">
        <v>100</v>
      </c>
      <c r="I36" s="392">
        <v>94</v>
      </c>
      <c r="J36" s="393">
        <v>70</v>
      </c>
      <c r="K36" s="394">
        <v>9</v>
      </c>
      <c r="L36" s="395">
        <v>61</v>
      </c>
    </row>
    <row r="37" spans="1:12" s="82" customFormat="1" ht="18" customHeight="1" x14ac:dyDescent="0.15">
      <c r="A37" s="381" t="s">
        <v>242</v>
      </c>
      <c r="B37" s="382">
        <f>SUM(B38:B42)</f>
        <v>369</v>
      </c>
      <c r="C37" s="382">
        <f>SUM(C38:C42)</f>
        <v>189</v>
      </c>
      <c r="D37" s="382">
        <f>SUM(D38:D42)</f>
        <v>180</v>
      </c>
      <c r="E37" s="381" t="s">
        <v>243</v>
      </c>
      <c r="F37" s="382">
        <f>SUM(F38:F42)</f>
        <v>1167</v>
      </c>
      <c r="G37" s="382">
        <f>SUM(G38:G42)</f>
        <v>544</v>
      </c>
      <c r="H37" s="382">
        <f>SUM(H38:H42)</f>
        <v>623</v>
      </c>
      <c r="I37" s="381" t="s">
        <v>244</v>
      </c>
      <c r="J37" s="382">
        <f>SUM(J38:J42)</f>
        <v>136</v>
      </c>
      <c r="K37" s="382">
        <f>SUM(K38:K42)</f>
        <v>25</v>
      </c>
      <c r="L37" s="383">
        <f>SUM(L38:L42)</f>
        <v>111</v>
      </c>
    </row>
    <row r="38" spans="1:12" s="82" customFormat="1" ht="18" customHeight="1" x14ac:dyDescent="0.15">
      <c r="A38" s="384">
        <v>25</v>
      </c>
      <c r="B38" s="385">
        <v>84</v>
      </c>
      <c r="C38" s="386">
        <v>53</v>
      </c>
      <c r="D38" s="387">
        <v>31</v>
      </c>
      <c r="E38" s="384">
        <v>60</v>
      </c>
      <c r="F38" s="385">
        <v>220</v>
      </c>
      <c r="G38" s="386">
        <v>112</v>
      </c>
      <c r="H38" s="387">
        <v>108</v>
      </c>
      <c r="I38" s="384">
        <v>95</v>
      </c>
      <c r="J38" s="385">
        <v>42</v>
      </c>
      <c r="K38" s="386">
        <v>1</v>
      </c>
      <c r="L38" s="387">
        <v>41</v>
      </c>
    </row>
    <row r="39" spans="1:12" s="82" customFormat="1" ht="18" customHeight="1" x14ac:dyDescent="0.15">
      <c r="A39" s="388">
        <v>26</v>
      </c>
      <c r="B39" s="389">
        <v>88</v>
      </c>
      <c r="C39" s="390">
        <v>45</v>
      </c>
      <c r="D39" s="391">
        <v>43</v>
      </c>
      <c r="E39" s="388">
        <v>61</v>
      </c>
      <c r="F39" s="389">
        <v>198</v>
      </c>
      <c r="G39" s="390">
        <v>83</v>
      </c>
      <c r="H39" s="391">
        <v>115</v>
      </c>
      <c r="I39" s="388">
        <v>96</v>
      </c>
      <c r="J39" s="389">
        <v>22</v>
      </c>
      <c r="K39" s="390">
        <v>12</v>
      </c>
      <c r="L39" s="391">
        <v>10</v>
      </c>
    </row>
    <row r="40" spans="1:12" s="82" customFormat="1" ht="18" customHeight="1" x14ac:dyDescent="0.15">
      <c r="A40" s="388">
        <v>27</v>
      </c>
      <c r="B40" s="389">
        <v>68</v>
      </c>
      <c r="C40" s="390">
        <v>37</v>
      </c>
      <c r="D40" s="391">
        <v>31</v>
      </c>
      <c r="E40" s="388">
        <v>62</v>
      </c>
      <c r="F40" s="389">
        <v>267</v>
      </c>
      <c r="G40" s="390">
        <v>117</v>
      </c>
      <c r="H40" s="391">
        <v>150</v>
      </c>
      <c r="I40" s="388">
        <v>97</v>
      </c>
      <c r="J40" s="389">
        <v>27</v>
      </c>
      <c r="K40" s="390">
        <v>6</v>
      </c>
      <c r="L40" s="391">
        <v>21</v>
      </c>
    </row>
    <row r="41" spans="1:12" s="82" customFormat="1" ht="18" customHeight="1" x14ac:dyDescent="0.15">
      <c r="A41" s="388">
        <v>28</v>
      </c>
      <c r="B41" s="389">
        <v>63</v>
      </c>
      <c r="C41" s="390">
        <v>24</v>
      </c>
      <c r="D41" s="391">
        <v>39</v>
      </c>
      <c r="E41" s="388">
        <v>63</v>
      </c>
      <c r="F41" s="389">
        <v>243</v>
      </c>
      <c r="G41" s="390">
        <v>101</v>
      </c>
      <c r="H41" s="391">
        <v>142</v>
      </c>
      <c r="I41" s="388">
        <v>98</v>
      </c>
      <c r="J41" s="389">
        <v>25</v>
      </c>
      <c r="K41" s="390">
        <v>0</v>
      </c>
      <c r="L41" s="391">
        <v>25</v>
      </c>
    </row>
    <row r="42" spans="1:12" s="82" customFormat="1" ht="18" customHeight="1" x14ac:dyDescent="0.15">
      <c r="A42" s="392">
        <v>29</v>
      </c>
      <c r="B42" s="393">
        <v>66</v>
      </c>
      <c r="C42" s="394">
        <v>30</v>
      </c>
      <c r="D42" s="395">
        <v>36</v>
      </c>
      <c r="E42" s="392">
        <v>64</v>
      </c>
      <c r="F42" s="393">
        <v>239</v>
      </c>
      <c r="G42" s="394">
        <v>131</v>
      </c>
      <c r="H42" s="395">
        <v>108</v>
      </c>
      <c r="I42" s="392">
        <v>99</v>
      </c>
      <c r="J42" s="393">
        <v>20</v>
      </c>
      <c r="K42" s="394">
        <v>6</v>
      </c>
      <c r="L42" s="395">
        <v>14</v>
      </c>
    </row>
    <row r="43" spans="1:12" s="82" customFormat="1" ht="18" customHeight="1" x14ac:dyDescent="0.15">
      <c r="A43" s="381" t="s">
        <v>245</v>
      </c>
      <c r="B43" s="382">
        <f>SUM(B44:B48)</f>
        <v>450</v>
      </c>
      <c r="C43" s="382">
        <f>SUM(C44:C48)</f>
        <v>237</v>
      </c>
      <c r="D43" s="382">
        <f t="shared" ref="D43" si="0">SUM(D44:D48)</f>
        <v>213</v>
      </c>
      <c r="E43" s="381" t="s">
        <v>246</v>
      </c>
      <c r="F43" s="382">
        <f>SUM(F44:F48)</f>
        <v>1465</v>
      </c>
      <c r="G43" s="382">
        <f>SUM(G44:G48)</f>
        <v>718</v>
      </c>
      <c r="H43" s="382">
        <f t="shared" ref="H43" si="1">SUM(H44:H48)</f>
        <v>747</v>
      </c>
      <c r="I43" s="384" t="s">
        <v>247</v>
      </c>
      <c r="J43" s="385">
        <v>11</v>
      </c>
      <c r="K43" s="385">
        <v>1</v>
      </c>
      <c r="L43" s="444">
        <v>10</v>
      </c>
    </row>
    <row r="44" spans="1:12" s="82" customFormat="1" ht="18" customHeight="1" x14ac:dyDescent="0.15">
      <c r="A44" s="384">
        <v>30</v>
      </c>
      <c r="B44" s="385">
        <v>67</v>
      </c>
      <c r="C44" s="386">
        <v>34</v>
      </c>
      <c r="D44" s="387">
        <v>33</v>
      </c>
      <c r="E44" s="384">
        <v>65</v>
      </c>
      <c r="F44" s="385">
        <v>253</v>
      </c>
      <c r="G44" s="386">
        <v>118</v>
      </c>
      <c r="H44" s="387">
        <v>135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89</v>
      </c>
      <c r="C45" s="390">
        <v>50</v>
      </c>
      <c r="D45" s="391">
        <v>39</v>
      </c>
      <c r="E45" s="388">
        <v>66</v>
      </c>
      <c r="F45" s="389">
        <v>272</v>
      </c>
      <c r="G45" s="390">
        <v>135</v>
      </c>
      <c r="H45" s="391">
        <v>137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86</v>
      </c>
      <c r="C46" s="390">
        <v>40</v>
      </c>
      <c r="D46" s="391">
        <v>46</v>
      </c>
      <c r="E46" s="388">
        <v>67</v>
      </c>
      <c r="F46" s="389">
        <v>313</v>
      </c>
      <c r="G46" s="390">
        <v>159</v>
      </c>
      <c r="H46" s="391">
        <v>154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98</v>
      </c>
      <c r="C47" s="390">
        <v>58</v>
      </c>
      <c r="D47" s="391">
        <v>40</v>
      </c>
      <c r="E47" s="388">
        <v>68</v>
      </c>
      <c r="F47" s="389">
        <v>305</v>
      </c>
      <c r="G47" s="390">
        <v>146</v>
      </c>
      <c r="H47" s="391">
        <v>159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110</v>
      </c>
      <c r="C48" s="394">
        <v>55</v>
      </c>
      <c r="D48" s="395">
        <v>55</v>
      </c>
      <c r="E48" s="392">
        <v>69</v>
      </c>
      <c r="F48" s="393">
        <v>322</v>
      </c>
      <c r="G48" s="394">
        <v>160</v>
      </c>
      <c r="H48" s="395">
        <v>162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1321</v>
      </c>
      <c r="C52" s="449">
        <f>SUM(C7,C13,C19)</f>
        <v>669</v>
      </c>
      <c r="D52" s="450">
        <f>SUM(D7,D13,D19)</f>
        <v>652</v>
      </c>
      <c r="E52" s="396" t="s">
        <v>250</v>
      </c>
      <c r="F52" s="397">
        <f>SUM(G52:H52)</f>
        <v>7154</v>
      </c>
      <c r="G52" s="449">
        <f>SUM(G37,G31,G7,G13,G19,G25,C43,C37,C31,C25)</f>
        <v>3584</v>
      </c>
      <c r="H52" s="450">
        <f>SUM(H37,H31,H25,H19,H13,H7,D25,D31,D37,D43)</f>
        <v>3570</v>
      </c>
      <c r="I52" s="396" t="s">
        <v>251</v>
      </c>
      <c r="J52" s="397">
        <f>SUM(K52:L52)</f>
        <v>7176</v>
      </c>
      <c r="K52" s="449">
        <f>SUM(G43,K43,K37,K31,K25,K19,K13,K7)</f>
        <v>3073</v>
      </c>
      <c r="L52" s="450">
        <f>SUM(L43,L37,L31,L25,L19,L13,L7,H43)</f>
        <v>4103</v>
      </c>
    </row>
    <row r="53" spans="1:12" s="82" customFormat="1" ht="18" customHeight="1" x14ac:dyDescent="0.15">
      <c r="A53" s="404" t="s">
        <v>276</v>
      </c>
      <c r="B53" s="416">
        <f>B52/$B$5</f>
        <v>8.440355248865887E-2</v>
      </c>
      <c r="C53" s="416">
        <f>C52/$C$5</f>
        <v>9.1318591318591325E-2</v>
      </c>
      <c r="D53" s="416">
        <f>D52/$D$5</f>
        <v>7.8318318318318314E-2</v>
      </c>
      <c r="E53" s="404" t="s">
        <v>276</v>
      </c>
      <c r="F53" s="416">
        <f>F52/$B$5</f>
        <v>0.45709539326560605</v>
      </c>
      <c r="G53" s="416">
        <f>G52/$C$5</f>
        <v>0.48921648921648919</v>
      </c>
      <c r="H53" s="416">
        <f>H52/$D$5</f>
        <v>0.42882882882882883</v>
      </c>
      <c r="I53" s="404" t="s">
        <v>276</v>
      </c>
      <c r="J53" s="416">
        <f>J52/$B$5</f>
        <v>0.45850105424573512</v>
      </c>
      <c r="K53" s="416">
        <f>K52/$C$5</f>
        <v>0.41946491946491948</v>
      </c>
      <c r="L53" s="417">
        <f>L52/$D$5</f>
        <v>0.49285285285285285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284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19858</v>
      </c>
      <c r="C5" s="374">
        <f>SUM(C7,G7,K7,K13,G13,C13,C19,G19,K19,K25,G25,C25,C31,G31,K31,K37,G37,C37,C43,G43,K43)</f>
        <v>9300</v>
      </c>
      <c r="D5" s="375">
        <f>SUM(D7,H7,L7,L13,H13,D13,D19,H19,L19,L25,H25,D25,D31,H31,L31,L37,H37,D37,D43,H43,L43)</f>
        <v>10558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438</v>
      </c>
      <c r="C7" s="382">
        <f>SUM(C8:C12)</f>
        <v>238</v>
      </c>
      <c r="D7" s="382">
        <f>SUM(D8:D12)</f>
        <v>200</v>
      </c>
      <c r="E7" s="381" t="s">
        <v>228</v>
      </c>
      <c r="F7" s="382">
        <f>SUM(F8:F12)</f>
        <v>801</v>
      </c>
      <c r="G7" s="382">
        <f>SUM(G8:G12)</f>
        <v>410</v>
      </c>
      <c r="H7" s="382">
        <f>SUM(H8:H12)</f>
        <v>391</v>
      </c>
      <c r="I7" s="381" t="s">
        <v>229</v>
      </c>
      <c r="J7" s="382">
        <f>SUM(J8:J12)</f>
        <v>2292</v>
      </c>
      <c r="K7" s="382">
        <f>SUM(K8:K12)</f>
        <v>1174</v>
      </c>
      <c r="L7" s="383">
        <f>SUM(L8:L12)</f>
        <v>1118</v>
      </c>
    </row>
    <row r="8" spans="1:12" s="82" customFormat="1" ht="18" customHeight="1" x14ac:dyDescent="0.15">
      <c r="A8" s="384">
        <v>0</v>
      </c>
      <c r="B8" s="385">
        <v>68</v>
      </c>
      <c r="C8" s="386">
        <v>39</v>
      </c>
      <c r="D8" s="387">
        <v>29</v>
      </c>
      <c r="E8" s="384">
        <v>35</v>
      </c>
      <c r="F8" s="385">
        <v>142</v>
      </c>
      <c r="G8" s="386">
        <v>78</v>
      </c>
      <c r="H8" s="387">
        <v>64</v>
      </c>
      <c r="I8" s="384">
        <v>70</v>
      </c>
      <c r="J8" s="385">
        <v>445</v>
      </c>
      <c r="K8" s="386">
        <v>240</v>
      </c>
      <c r="L8" s="387">
        <v>205</v>
      </c>
    </row>
    <row r="9" spans="1:12" s="82" customFormat="1" ht="18" customHeight="1" x14ac:dyDescent="0.15">
      <c r="A9" s="388">
        <v>1</v>
      </c>
      <c r="B9" s="389">
        <v>93</v>
      </c>
      <c r="C9" s="390">
        <v>49</v>
      </c>
      <c r="D9" s="391">
        <v>44</v>
      </c>
      <c r="E9" s="388">
        <v>36</v>
      </c>
      <c r="F9" s="389">
        <v>174</v>
      </c>
      <c r="G9" s="390">
        <v>94</v>
      </c>
      <c r="H9" s="391">
        <v>80</v>
      </c>
      <c r="I9" s="388">
        <v>71</v>
      </c>
      <c r="J9" s="389">
        <v>434</v>
      </c>
      <c r="K9" s="390">
        <v>221</v>
      </c>
      <c r="L9" s="391">
        <v>213</v>
      </c>
    </row>
    <row r="10" spans="1:12" s="82" customFormat="1" ht="18" customHeight="1" x14ac:dyDescent="0.15">
      <c r="A10" s="388">
        <v>2</v>
      </c>
      <c r="B10" s="389">
        <v>81</v>
      </c>
      <c r="C10" s="390">
        <v>42</v>
      </c>
      <c r="D10" s="391">
        <v>39</v>
      </c>
      <c r="E10" s="388">
        <v>37</v>
      </c>
      <c r="F10" s="389">
        <v>147</v>
      </c>
      <c r="G10" s="390">
        <v>79</v>
      </c>
      <c r="H10" s="391">
        <v>68</v>
      </c>
      <c r="I10" s="388">
        <v>72</v>
      </c>
      <c r="J10" s="389">
        <v>519</v>
      </c>
      <c r="K10" s="390">
        <v>268</v>
      </c>
      <c r="L10" s="391">
        <v>251</v>
      </c>
    </row>
    <row r="11" spans="1:12" s="82" customFormat="1" ht="18" customHeight="1" x14ac:dyDescent="0.15">
      <c r="A11" s="388">
        <v>3</v>
      </c>
      <c r="B11" s="389">
        <v>80</v>
      </c>
      <c r="C11" s="390">
        <v>49</v>
      </c>
      <c r="D11" s="391">
        <v>31</v>
      </c>
      <c r="E11" s="388">
        <v>38</v>
      </c>
      <c r="F11" s="389">
        <v>174</v>
      </c>
      <c r="G11" s="390">
        <v>74</v>
      </c>
      <c r="H11" s="391">
        <v>100</v>
      </c>
      <c r="I11" s="388">
        <v>73</v>
      </c>
      <c r="J11" s="389">
        <v>477</v>
      </c>
      <c r="K11" s="390">
        <v>236</v>
      </c>
      <c r="L11" s="391">
        <v>241</v>
      </c>
    </row>
    <row r="12" spans="1:12" s="82" customFormat="1" ht="18" customHeight="1" x14ac:dyDescent="0.15">
      <c r="A12" s="392">
        <v>4</v>
      </c>
      <c r="B12" s="393">
        <v>116</v>
      </c>
      <c r="C12" s="394">
        <v>59</v>
      </c>
      <c r="D12" s="395">
        <v>57</v>
      </c>
      <c r="E12" s="392">
        <v>39</v>
      </c>
      <c r="F12" s="393">
        <v>164</v>
      </c>
      <c r="G12" s="394">
        <v>85</v>
      </c>
      <c r="H12" s="395">
        <v>79</v>
      </c>
      <c r="I12" s="392">
        <v>74</v>
      </c>
      <c r="J12" s="393">
        <v>417</v>
      </c>
      <c r="K12" s="394">
        <v>209</v>
      </c>
      <c r="L12" s="395">
        <v>208</v>
      </c>
    </row>
    <row r="13" spans="1:12" s="82" customFormat="1" ht="18" customHeight="1" x14ac:dyDescent="0.15">
      <c r="A13" s="381" t="s">
        <v>230</v>
      </c>
      <c r="B13" s="382">
        <f>SUM(B14:B18)</f>
        <v>574</v>
      </c>
      <c r="C13" s="382">
        <f>SUM(C14:C18)</f>
        <v>303</v>
      </c>
      <c r="D13" s="382">
        <f>SUM(D14:D18)</f>
        <v>271</v>
      </c>
      <c r="E13" s="381" t="s">
        <v>231</v>
      </c>
      <c r="F13" s="382">
        <f>SUM(F14:F18)</f>
        <v>883</v>
      </c>
      <c r="G13" s="382">
        <f>SUM(G14:G18)</f>
        <v>457</v>
      </c>
      <c r="H13" s="382">
        <f>SUM(H14:H18)</f>
        <v>426</v>
      </c>
      <c r="I13" s="381" t="s">
        <v>232</v>
      </c>
      <c r="J13" s="382">
        <f>SUM(J14:J18)</f>
        <v>1403</v>
      </c>
      <c r="K13" s="382">
        <f>SUM(K14:K18)</f>
        <v>594</v>
      </c>
      <c r="L13" s="383">
        <f>SUM(L14:L18)</f>
        <v>809</v>
      </c>
    </row>
    <row r="14" spans="1:12" s="82" customFormat="1" ht="18" customHeight="1" x14ac:dyDescent="0.15">
      <c r="A14" s="384">
        <v>5</v>
      </c>
      <c r="B14" s="385">
        <v>104</v>
      </c>
      <c r="C14" s="386">
        <v>57</v>
      </c>
      <c r="D14" s="387">
        <v>47</v>
      </c>
      <c r="E14" s="384">
        <v>40</v>
      </c>
      <c r="F14" s="385">
        <v>165</v>
      </c>
      <c r="G14" s="386">
        <v>86</v>
      </c>
      <c r="H14" s="387">
        <v>79</v>
      </c>
      <c r="I14" s="384">
        <v>75</v>
      </c>
      <c r="J14" s="385">
        <v>200</v>
      </c>
      <c r="K14" s="386">
        <v>90</v>
      </c>
      <c r="L14" s="387">
        <v>110</v>
      </c>
    </row>
    <row r="15" spans="1:12" s="82" customFormat="1" ht="18" customHeight="1" x14ac:dyDescent="0.15">
      <c r="A15" s="388">
        <v>6</v>
      </c>
      <c r="B15" s="389">
        <v>117</v>
      </c>
      <c r="C15" s="390">
        <v>66</v>
      </c>
      <c r="D15" s="391">
        <v>51</v>
      </c>
      <c r="E15" s="388">
        <v>41</v>
      </c>
      <c r="F15" s="389">
        <v>168</v>
      </c>
      <c r="G15" s="390">
        <v>84</v>
      </c>
      <c r="H15" s="391">
        <v>84</v>
      </c>
      <c r="I15" s="388">
        <v>76</v>
      </c>
      <c r="J15" s="389">
        <v>253</v>
      </c>
      <c r="K15" s="390">
        <v>126</v>
      </c>
      <c r="L15" s="391">
        <v>127</v>
      </c>
    </row>
    <row r="16" spans="1:12" s="82" customFormat="1" ht="18" customHeight="1" x14ac:dyDescent="0.15">
      <c r="A16" s="388">
        <v>7</v>
      </c>
      <c r="B16" s="389">
        <v>116</v>
      </c>
      <c r="C16" s="390">
        <v>55</v>
      </c>
      <c r="D16" s="391">
        <v>61</v>
      </c>
      <c r="E16" s="388">
        <v>42</v>
      </c>
      <c r="F16" s="389">
        <v>158</v>
      </c>
      <c r="G16" s="390">
        <v>77</v>
      </c>
      <c r="H16" s="391">
        <v>81</v>
      </c>
      <c r="I16" s="388">
        <v>77</v>
      </c>
      <c r="J16" s="389">
        <v>317</v>
      </c>
      <c r="K16" s="390">
        <v>123</v>
      </c>
      <c r="L16" s="391">
        <v>194</v>
      </c>
    </row>
    <row r="17" spans="1:12" s="82" customFormat="1" ht="18" customHeight="1" x14ac:dyDescent="0.15">
      <c r="A17" s="388">
        <v>8</v>
      </c>
      <c r="B17" s="389">
        <v>115</v>
      </c>
      <c r="C17" s="390">
        <v>56</v>
      </c>
      <c r="D17" s="391">
        <v>59</v>
      </c>
      <c r="E17" s="388">
        <v>43</v>
      </c>
      <c r="F17" s="389">
        <v>192</v>
      </c>
      <c r="G17" s="390">
        <v>102</v>
      </c>
      <c r="H17" s="391">
        <v>90</v>
      </c>
      <c r="I17" s="388">
        <v>78</v>
      </c>
      <c r="J17" s="389">
        <v>309</v>
      </c>
      <c r="K17" s="390">
        <v>125</v>
      </c>
      <c r="L17" s="391">
        <v>184</v>
      </c>
    </row>
    <row r="18" spans="1:12" s="82" customFormat="1" ht="18" customHeight="1" x14ac:dyDescent="0.15">
      <c r="A18" s="392">
        <v>9</v>
      </c>
      <c r="B18" s="393">
        <v>122</v>
      </c>
      <c r="C18" s="394">
        <v>69</v>
      </c>
      <c r="D18" s="395">
        <v>53</v>
      </c>
      <c r="E18" s="392">
        <v>44</v>
      </c>
      <c r="F18" s="393">
        <v>200</v>
      </c>
      <c r="G18" s="394">
        <v>108</v>
      </c>
      <c r="H18" s="395">
        <v>92</v>
      </c>
      <c r="I18" s="392">
        <v>79</v>
      </c>
      <c r="J18" s="393">
        <v>324</v>
      </c>
      <c r="K18" s="394">
        <v>130</v>
      </c>
      <c r="L18" s="395">
        <v>194</v>
      </c>
    </row>
    <row r="19" spans="1:12" s="82" customFormat="1" ht="18" customHeight="1" x14ac:dyDescent="0.15">
      <c r="A19" s="381" t="s">
        <v>233</v>
      </c>
      <c r="B19" s="382">
        <f>SUM(B20:B24)</f>
        <v>712</v>
      </c>
      <c r="C19" s="382">
        <f>SUM(C20:C24)</f>
        <v>363</v>
      </c>
      <c r="D19" s="382">
        <f>SUM(D20:D24)</f>
        <v>349</v>
      </c>
      <c r="E19" s="381" t="s">
        <v>234</v>
      </c>
      <c r="F19" s="382">
        <f>SUM(F20:F24)</f>
        <v>961</v>
      </c>
      <c r="G19" s="382">
        <f>SUM(G20:G24)</f>
        <v>489</v>
      </c>
      <c r="H19" s="382">
        <f>SUM(H20:H24)</f>
        <v>472</v>
      </c>
      <c r="I19" s="381" t="s">
        <v>235</v>
      </c>
      <c r="J19" s="382">
        <f>SUM(J20:J24)</f>
        <v>1544</v>
      </c>
      <c r="K19" s="382">
        <f>SUM(K20:K24)</f>
        <v>595</v>
      </c>
      <c r="L19" s="383">
        <f>SUM(L20:L24)</f>
        <v>949</v>
      </c>
    </row>
    <row r="20" spans="1:12" s="82" customFormat="1" ht="18" customHeight="1" x14ac:dyDescent="0.15">
      <c r="A20" s="384">
        <v>10</v>
      </c>
      <c r="B20" s="385">
        <v>136</v>
      </c>
      <c r="C20" s="386">
        <v>70</v>
      </c>
      <c r="D20" s="387">
        <v>66</v>
      </c>
      <c r="E20" s="384">
        <v>45</v>
      </c>
      <c r="F20" s="385">
        <v>190</v>
      </c>
      <c r="G20" s="386">
        <v>97</v>
      </c>
      <c r="H20" s="387">
        <v>93</v>
      </c>
      <c r="I20" s="384">
        <v>80</v>
      </c>
      <c r="J20" s="385">
        <v>313</v>
      </c>
      <c r="K20" s="386">
        <v>112</v>
      </c>
      <c r="L20" s="387">
        <v>201</v>
      </c>
    </row>
    <row r="21" spans="1:12" s="82" customFormat="1" ht="18" customHeight="1" x14ac:dyDescent="0.15">
      <c r="A21" s="388">
        <v>11</v>
      </c>
      <c r="B21" s="389">
        <v>143</v>
      </c>
      <c r="C21" s="390">
        <v>78</v>
      </c>
      <c r="D21" s="391">
        <v>65</v>
      </c>
      <c r="E21" s="388">
        <v>46</v>
      </c>
      <c r="F21" s="389">
        <v>180</v>
      </c>
      <c r="G21" s="390">
        <v>98</v>
      </c>
      <c r="H21" s="391">
        <v>82</v>
      </c>
      <c r="I21" s="388">
        <v>81</v>
      </c>
      <c r="J21" s="389">
        <v>313</v>
      </c>
      <c r="K21" s="390">
        <v>121</v>
      </c>
      <c r="L21" s="391">
        <v>192</v>
      </c>
    </row>
    <row r="22" spans="1:12" s="82" customFormat="1" ht="18" customHeight="1" x14ac:dyDescent="0.15">
      <c r="A22" s="388">
        <v>12</v>
      </c>
      <c r="B22" s="389">
        <v>143</v>
      </c>
      <c r="C22" s="390">
        <v>74</v>
      </c>
      <c r="D22" s="391">
        <v>69</v>
      </c>
      <c r="E22" s="388">
        <v>47</v>
      </c>
      <c r="F22" s="389">
        <v>219</v>
      </c>
      <c r="G22" s="390">
        <v>105</v>
      </c>
      <c r="H22" s="391">
        <v>114</v>
      </c>
      <c r="I22" s="388">
        <v>82</v>
      </c>
      <c r="J22" s="389">
        <v>295</v>
      </c>
      <c r="K22" s="390">
        <v>113</v>
      </c>
      <c r="L22" s="391">
        <v>182</v>
      </c>
    </row>
    <row r="23" spans="1:12" s="82" customFormat="1" ht="18" customHeight="1" x14ac:dyDescent="0.15">
      <c r="A23" s="388">
        <v>13</v>
      </c>
      <c r="B23" s="389">
        <v>137</v>
      </c>
      <c r="C23" s="390">
        <v>59</v>
      </c>
      <c r="D23" s="391">
        <v>78</v>
      </c>
      <c r="E23" s="388">
        <v>48</v>
      </c>
      <c r="F23" s="389">
        <v>181</v>
      </c>
      <c r="G23" s="390">
        <v>97</v>
      </c>
      <c r="H23" s="391">
        <v>84</v>
      </c>
      <c r="I23" s="388">
        <v>83</v>
      </c>
      <c r="J23" s="389">
        <v>303</v>
      </c>
      <c r="K23" s="390">
        <v>129</v>
      </c>
      <c r="L23" s="391">
        <v>174</v>
      </c>
    </row>
    <row r="24" spans="1:12" s="82" customFormat="1" ht="18" customHeight="1" x14ac:dyDescent="0.15">
      <c r="A24" s="392">
        <v>14</v>
      </c>
      <c r="B24" s="393">
        <v>153</v>
      </c>
      <c r="C24" s="394">
        <v>82</v>
      </c>
      <c r="D24" s="395">
        <v>71</v>
      </c>
      <c r="E24" s="392">
        <v>49</v>
      </c>
      <c r="F24" s="393">
        <v>191</v>
      </c>
      <c r="G24" s="394">
        <v>92</v>
      </c>
      <c r="H24" s="395">
        <v>99</v>
      </c>
      <c r="I24" s="392">
        <v>84</v>
      </c>
      <c r="J24" s="393">
        <v>320</v>
      </c>
      <c r="K24" s="394">
        <v>120</v>
      </c>
      <c r="L24" s="395">
        <v>200</v>
      </c>
    </row>
    <row r="25" spans="1:12" s="82" customFormat="1" ht="18" customHeight="1" x14ac:dyDescent="0.15">
      <c r="A25" s="381" t="s">
        <v>236</v>
      </c>
      <c r="B25" s="382">
        <f>SUM(B26:B30)</f>
        <v>691</v>
      </c>
      <c r="C25" s="382">
        <f>SUM(C26:C30)</f>
        <v>367</v>
      </c>
      <c r="D25" s="382">
        <f>SUM(D26:D30)</f>
        <v>324</v>
      </c>
      <c r="E25" s="381" t="s">
        <v>237</v>
      </c>
      <c r="F25" s="382">
        <f>SUM(F26:F30)</f>
        <v>965</v>
      </c>
      <c r="G25" s="382">
        <f>SUM(G26:G30)</f>
        <v>476</v>
      </c>
      <c r="H25" s="382">
        <f>SUM(H26:H30)</f>
        <v>489</v>
      </c>
      <c r="I25" s="381" t="s">
        <v>238</v>
      </c>
      <c r="J25" s="382">
        <f>SUM(J26:J30)</f>
        <v>1381</v>
      </c>
      <c r="K25" s="382">
        <f>SUM(K26:K30)</f>
        <v>511</v>
      </c>
      <c r="L25" s="383">
        <f>SUM(L26:L30)</f>
        <v>870</v>
      </c>
    </row>
    <row r="26" spans="1:12" s="82" customFormat="1" ht="18" customHeight="1" x14ac:dyDescent="0.15">
      <c r="A26" s="384">
        <v>15</v>
      </c>
      <c r="B26" s="385">
        <v>175</v>
      </c>
      <c r="C26" s="386">
        <v>91</v>
      </c>
      <c r="D26" s="387">
        <v>84</v>
      </c>
      <c r="E26" s="384">
        <v>50</v>
      </c>
      <c r="F26" s="385">
        <v>193</v>
      </c>
      <c r="G26" s="386">
        <v>101</v>
      </c>
      <c r="H26" s="387">
        <v>92</v>
      </c>
      <c r="I26" s="384">
        <v>85</v>
      </c>
      <c r="J26" s="385">
        <v>310</v>
      </c>
      <c r="K26" s="386">
        <v>122</v>
      </c>
      <c r="L26" s="387">
        <v>188</v>
      </c>
    </row>
    <row r="27" spans="1:12" s="82" customFormat="1" ht="18" customHeight="1" x14ac:dyDescent="0.15">
      <c r="A27" s="388">
        <v>16</v>
      </c>
      <c r="B27" s="389">
        <v>165</v>
      </c>
      <c r="C27" s="390">
        <v>87</v>
      </c>
      <c r="D27" s="391">
        <v>78</v>
      </c>
      <c r="E27" s="388">
        <v>51</v>
      </c>
      <c r="F27" s="389">
        <v>181</v>
      </c>
      <c r="G27" s="390">
        <v>96</v>
      </c>
      <c r="H27" s="391">
        <v>85</v>
      </c>
      <c r="I27" s="388">
        <v>86</v>
      </c>
      <c r="J27" s="389">
        <v>288</v>
      </c>
      <c r="K27" s="390">
        <v>109</v>
      </c>
      <c r="L27" s="391">
        <v>179</v>
      </c>
    </row>
    <row r="28" spans="1:12" s="82" customFormat="1" ht="18" customHeight="1" x14ac:dyDescent="0.15">
      <c r="A28" s="388">
        <v>17</v>
      </c>
      <c r="B28" s="389">
        <v>179</v>
      </c>
      <c r="C28" s="390">
        <v>102</v>
      </c>
      <c r="D28" s="391">
        <v>77</v>
      </c>
      <c r="E28" s="388">
        <v>52</v>
      </c>
      <c r="F28" s="389">
        <v>182</v>
      </c>
      <c r="G28" s="390">
        <v>95</v>
      </c>
      <c r="H28" s="391">
        <v>87</v>
      </c>
      <c r="I28" s="388">
        <v>87</v>
      </c>
      <c r="J28" s="389">
        <v>298</v>
      </c>
      <c r="K28" s="390">
        <v>90</v>
      </c>
      <c r="L28" s="391">
        <v>208</v>
      </c>
    </row>
    <row r="29" spans="1:12" s="82" customFormat="1" ht="18" customHeight="1" x14ac:dyDescent="0.15">
      <c r="A29" s="388">
        <v>18</v>
      </c>
      <c r="B29" s="389">
        <v>106</v>
      </c>
      <c r="C29" s="390">
        <v>58</v>
      </c>
      <c r="D29" s="391">
        <v>48</v>
      </c>
      <c r="E29" s="388">
        <v>53</v>
      </c>
      <c r="F29" s="389">
        <v>188</v>
      </c>
      <c r="G29" s="390">
        <v>91</v>
      </c>
      <c r="H29" s="391">
        <v>97</v>
      </c>
      <c r="I29" s="388">
        <v>88</v>
      </c>
      <c r="J29" s="389">
        <v>262</v>
      </c>
      <c r="K29" s="390">
        <v>102</v>
      </c>
      <c r="L29" s="391">
        <v>160</v>
      </c>
    </row>
    <row r="30" spans="1:12" s="82" customFormat="1" ht="18" customHeight="1" x14ac:dyDescent="0.15">
      <c r="A30" s="392">
        <v>19</v>
      </c>
      <c r="B30" s="393">
        <v>66</v>
      </c>
      <c r="C30" s="394">
        <v>29</v>
      </c>
      <c r="D30" s="395">
        <v>37</v>
      </c>
      <c r="E30" s="392">
        <v>54</v>
      </c>
      <c r="F30" s="393">
        <v>221</v>
      </c>
      <c r="G30" s="394">
        <v>93</v>
      </c>
      <c r="H30" s="395">
        <v>128</v>
      </c>
      <c r="I30" s="392">
        <v>89</v>
      </c>
      <c r="J30" s="393">
        <v>223</v>
      </c>
      <c r="K30" s="394">
        <v>88</v>
      </c>
      <c r="L30" s="395">
        <v>135</v>
      </c>
    </row>
    <row r="31" spans="1:12" s="82" customFormat="1" ht="18" customHeight="1" x14ac:dyDescent="0.15">
      <c r="A31" s="381" t="s">
        <v>239</v>
      </c>
      <c r="B31" s="382">
        <f>SUM(B32:B36)</f>
        <v>503</v>
      </c>
      <c r="C31" s="382">
        <f>SUM(C32:C36)</f>
        <v>244</v>
      </c>
      <c r="D31" s="382">
        <f>SUM(D32:D36)</f>
        <v>259</v>
      </c>
      <c r="E31" s="381" t="s">
        <v>240</v>
      </c>
      <c r="F31" s="382">
        <f>SUM(F32:F36)</f>
        <v>1045</v>
      </c>
      <c r="G31" s="382">
        <f>SUM(G32:G36)</f>
        <v>519</v>
      </c>
      <c r="H31" s="382">
        <f>SUM(H32:H36)</f>
        <v>526</v>
      </c>
      <c r="I31" s="381" t="s">
        <v>241</v>
      </c>
      <c r="J31" s="382">
        <f>SUM(J32:J36)</f>
        <v>878</v>
      </c>
      <c r="K31" s="382">
        <f>SUM(K32:K36)</f>
        <v>247</v>
      </c>
      <c r="L31" s="383">
        <f>SUM(L32:L36)</f>
        <v>631</v>
      </c>
    </row>
    <row r="32" spans="1:12" s="82" customFormat="1" ht="18" customHeight="1" x14ac:dyDescent="0.15">
      <c r="A32" s="384">
        <v>20</v>
      </c>
      <c r="B32" s="385">
        <v>72</v>
      </c>
      <c r="C32" s="386">
        <v>26</v>
      </c>
      <c r="D32" s="387">
        <v>46</v>
      </c>
      <c r="E32" s="384">
        <v>55</v>
      </c>
      <c r="F32" s="385">
        <v>148</v>
      </c>
      <c r="G32" s="386">
        <v>84</v>
      </c>
      <c r="H32" s="387">
        <v>64</v>
      </c>
      <c r="I32" s="384">
        <v>90</v>
      </c>
      <c r="J32" s="385">
        <v>237</v>
      </c>
      <c r="K32" s="386">
        <v>70</v>
      </c>
      <c r="L32" s="387">
        <v>167</v>
      </c>
    </row>
    <row r="33" spans="1:12" s="82" customFormat="1" ht="18" customHeight="1" x14ac:dyDescent="0.15">
      <c r="A33" s="388">
        <v>21</v>
      </c>
      <c r="B33" s="389">
        <v>68</v>
      </c>
      <c r="C33" s="390">
        <v>31</v>
      </c>
      <c r="D33" s="391">
        <v>37</v>
      </c>
      <c r="E33" s="388">
        <v>56</v>
      </c>
      <c r="F33" s="389">
        <v>191</v>
      </c>
      <c r="G33" s="390">
        <v>90</v>
      </c>
      <c r="H33" s="391">
        <v>101</v>
      </c>
      <c r="I33" s="388">
        <v>91</v>
      </c>
      <c r="J33" s="389">
        <v>241</v>
      </c>
      <c r="K33" s="390">
        <v>76</v>
      </c>
      <c r="L33" s="391">
        <v>165</v>
      </c>
    </row>
    <row r="34" spans="1:12" s="82" customFormat="1" ht="18" customHeight="1" x14ac:dyDescent="0.15">
      <c r="A34" s="388">
        <v>22</v>
      </c>
      <c r="B34" s="389">
        <v>88</v>
      </c>
      <c r="C34" s="390">
        <v>39</v>
      </c>
      <c r="D34" s="391">
        <v>49</v>
      </c>
      <c r="E34" s="388">
        <v>57</v>
      </c>
      <c r="F34" s="389">
        <v>229</v>
      </c>
      <c r="G34" s="390">
        <v>109</v>
      </c>
      <c r="H34" s="391">
        <v>120</v>
      </c>
      <c r="I34" s="388">
        <v>92</v>
      </c>
      <c r="J34" s="389">
        <v>160</v>
      </c>
      <c r="K34" s="390">
        <v>48</v>
      </c>
      <c r="L34" s="391">
        <v>112</v>
      </c>
    </row>
    <row r="35" spans="1:12" s="82" customFormat="1" ht="18" customHeight="1" x14ac:dyDescent="0.15">
      <c r="A35" s="388">
        <v>23</v>
      </c>
      <c r="B35" s="389">
        <v>140</v>
      </c>
      <c r="C35" s="390">
        <v>75</v>
      </c>
      <c r="D35" s="391">
        <v>65</v>
      </c>
      <c r="E35" s="388">
        <v>58</v>
      </c>
      <c r="F35" s="389">
        <v>245</v>
      </c>
      <c r="G35" s="390">
        <v>121</v>
      </c>
      <c r="H35" s="391">
        <v>124</v>
      </c>
      <c r="I35" s="388">
        <v>93</v>
      </c>
      <c r="J35" s="389">
        <v>133</v>
      </c>
      <c r="K35" s="390">
        <v>29</v>
      </c>
      <c r="L35" s="391">
        <v>104</v>
      </c>
    </row>
    <row r="36" spans="1:12" s="82" customFormat="1" ht="18" customHeight="1" x14ac:dyDescent="0.15">
      <c r="A36" s="392">
        <v>24</v>
      </c>
      <c r="B36" s="393">
        <v>135</v>
      </c>
      <c r="C36" s="394">
        <v>73</v>
      </c>
      <c r="D36" s="395">
        <v>62</v>
      </c>
      <c r="E36" s="392">
        <v>59</v>
      </c>
      <c r="F36" s="393">
        <v>232</v>
      </c>
      <c r="G36" s="394">
        <v>115</v>
      </c>
      <c r="H36" s="395">
        <v>117</v>
      </c>
      <c r="I36" s="392">
        <v>94</v>
      </c>
      <c r="J36" s="393">
        <v>107</v>
      </c>
      <c r="K36" s="394">
        <v>24</v>
      </c>
      <c r="L36" s="395">
        <v>83</v>
      </c>
    </row>
    <row r="37" spans="1:12" s="82" customFormat="1" ht="18" customHeight="1" x14ac:dyDescent="0.15">
      <c r="A37" s="381" t="s">
        <v>242</v>
      </c>
      <c r="B37" s="382">
        <f>SUM(B38:B42)</f>
        <v>454</v>
      </c>
      <c r="C37" s="382">
        <f>SUM(C38:C42)</f>
        <v>263</v>
      </c>
      <c r="D37" s="382">
        <f>SUM(D38:D42)</f>
        <v>191</v>
      </c>
      <c r="E37" s="381" t="s">
        <v>243</v>
      </c>
      <c r="F37" s="382">
        <f>SUM(F38:F42)</f>
        <v>1545</v>
      </c>
      <c r="G37" s="382">
        <f>SUM(G38:G42)</f>
        <v>769</v>
      </c>
      <c r="H37" s="382">
        <f>SUM(H38:H42)</f>
        <v>776</v>
      </c>
      <c r="I37" s="381" t="s">
        <v>244</v>
      </c>
      <c r="J37" s="382">
        <f>SUM(J38:J42)</f>
        <v>277</v>
      </c>
      <c r="K37" s="382">
        <f>SUM(K38:K42)</f>
        <v>57</v>
      </c>
      <c r="L37" s="383">
        <f>SUM(L38:L42)</f>
        <v>220</v>
      </c>
    </row>
    <row r="38" spans="1:12" s="82" customFormat="1" ht="18" customHeight="1" x14ac:dyDescent="0.15">
      <c r="A38" s="384">
        <v>25</v>
      </c>
      <c r="B38" s="385">
        <v>79</v>
      </c>
      <c r="C38" s="386">
        <v>57</v>
      </c>
      <c r="D38" s="387">
        <v>22</v>
      </c>
      <c r="E38" s="384">
        <v>60</v>
      </c>
      <c r="F38" s="385">
        <v>285</v>
      </c>
      <c r="G38" s="386">
        <v>142</v>
      </c>
      <c r="H38" s="387">
        <v>143</v>
      </c>
      <c r="I38" s="384">
        <v>95</v>
      </c>
      <c r="J38" s="385">
        <v>85</v>
      </c>
      <c r="K38" s="386">
        <v>23</v>
      </c>
      <c r="L38" s="387">
        <v>62</v>
      </c>
    </row>
    <row r="39" spans="1:12" s="82" customFormat="1" ht="18" customHeight="1" x14ac:dyDescent="0.15">
      <c r="A39" s="388">
        <v>26</v>
      </c>
      <c r="B39" s="389">
        <v>121</v>
      </c>
      <c r="C39" s="390">
        <v>62</v>
      </c>
      <c r="D39" s="391">
        <v>59</v>
      </c>
      <c r="E39" s="388">
        <v>61</v>
      </c>
      <c r="F39" s="389">
        <v>291</v>
      </c>
      <c r="G39" s="390">
        <v>147</v>
      </c>
      <c r="H39" s="391">
        <v>144</v>
      </c>
      <c r="I39" s="388">
        <v>96</v>
      </c>
      <c r="J39" s="389">
        <v>90</v>
      </c>
      <c r="K39" s="390">
        <v>17</v>
      </c>
      <c r="L39" s="391">
        <v>73</v>
      </c>
    </row>
    <row r="40" spans="1:12" s="82" customFormat="1" ht="18" customHeight="1" x14ac:dyDescent="0.15">
      <c r="A40" s="388">
        <v>27</v>
      </c>
      <c r="B40" s="389">
        <v>77</v>
      </c>
      <c r="C40" s="390">
        <v>44</v>
      </c>
      <c r="D40" s="391">
        <v>33</v>
      </c>
      <c r="E40" s="388">
        <v>62</v>
      </c>
      <c r="F40" s="389">
        <v>307</v>
      </c>
      <c r="G40" s="390">
        <v>151</v>
      </c>
      <c r="H40" s="391">
        <v>156</v>
      </c>
      <c r="I40" s="388">
        <v>97</v>
      </c>
      <c r="J40" s="389">
        <v>40</v>
      </c>
      <c r="K40" s="390">
        <v>11</v>
      </c>
      <c r="L40" s="391">
        <v>29</v>
      </c>
    </row>
    <row r="41" spans="1:12" s="82" customFormat="1" ht="18" customHeight="1" x14ac:dyDescent="0.15">
      <c r="A41" s="388">
        <v>28</v>
      </c>
      <c r="B41" s="389">
        <v>108</v>
      </c>
      <c r="C41" s="390">
        <v>64</v>
      </c>
      <c r="D41" s="391">
        <v>44</v>
      </c>
      <c r="E41" s="388">
        <v>63</v>
      </c>
      <c r="F41" s="389">
        <v>339</v>
      </c>
      <c r="G41" s="390">
        <v>167</v>
      </c>
      <c r="H41" s="391">
        <v>172</v>
      </c>
      <c r="I41" s="388">
        <v>98</v>
      </c>
      <c r="J41" s="389">
        <v>37</v>
      </c>
      <c r="K41" s="390">
        <v>3</v>
      </c>
      <c r="L41" s="391">
        <v>34</v>
      </c>
    </row>
    <row r="42" spans="1:12" s="82" customFormat="1" ht="18" customHeight="1" x14ac:dyDescent="0.15">
      <c r="A42" s="392">
        <v>29</v>
      </c>
      <c r="B42" s="393">
        <v>69</v>
      </c>
      <c r="C42" s="394">
        <v>36</v>
      </c>
      <c r="D42" s="395">
        <v>33</v>
      </c>
      <c r="E42" s="392">
        <v>64</v>
      </c>
      <c r="F42" s="393">
        <v>323</v>
      </c>
      <c r="G42" s="394">
        <v>162</v>
      </c>
      <c r="H42" s="395">
        <v>161</v>
      </c>
      <c r="I42" s="392">
        <v>99</v>
      </c>
      <c r="J42" s="393">
        <v>25</v>
      </c>
      <c r="K42" s="394">
        <v>3</v>
      </c>
      <c r="L42" s="395">
        <v>22</v>
      </c>
    </row>
    <row r="43" spans="1:12" s="82" customFormat="1" ht="18" customHeight="1" x14ac:dyDescent="0.15">
      <c r="A43" s="381" t="s">
        <v>245</v>
      </c>
      <c r="B43" s="382">
        <f>SUM(B44:B48)</f>
        <v>580</v>
      </c>
      <c r="C43" s="382">
        <f>SUM(C44:C48)</f>
        <v>285</v>
      </c>
      <c r="D43" s="382">
        <f>SUM(D44:D48)</f>
        <v>295</v>
      </c>
      <c r="E43" s="381" t="s">
        <v>246</v>
      </c>
      <c r="F43" s="382">
        <f>SUM(F44:F48)</f>
        <v>1884</v>
      </c>
      <c r="G43" s="382">
        <f>SUM(G44:G48)</f>
        <v>937</v>
      </c>
      <c r="H43" s="382">
        <f>SUM(H44:H48)</f>
        <v>947</v>
      </c>
      <c r="I43" s="384" t="s">
        <v>247</v>
      </c>
      <c r="J43" s="385">
        <v>47</v>
      </c>
      <c r="K43" s="385">
        <v>2</v>
      </c>
      <c r="L43" s="444">
        <v>45</v>
      </c>
    </row>
    <row r="44" spans="1:12" s="82" customFormat="1" ht="18" customHeight="1" x14ac:dyDescent="0.15">
      <c r="A44" s="384">
        <v>30</v>
      </c>
      <c r="B44" s="385">
        <v>100</v>
      </c>
      <c r="C44" s="386">
        <v>59</v>
      </c>
      <c r="D44" s="387">
        <v>41</v>
      </c>
      <c r="E44" s="384">
        <v>65</v>
      </c>
      <c r="F44" s="385">
        <v>339</v>
      </c>
      <c r="G44" s="386">
        <v>159</v>
      </c>
      <c r="H44" s="387">
        <v>180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76</v>
      </c>
      <c r="C45" s="390">
        <v>42</v>
      </c>
      <c r="D45" s="391">
        <v>34</v>
      </c>
      <c r="E45" s="388">
        <v>66</v>
      </c>
      <c r="F45" s="389">
        <v>381</v>
      </c>
      <c r="G45" s="390">
        <v>189</v>
      </c>
      <c r="H45" s="391">
        <v>192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121</v>
      </c>
      <c r="C46" s="390">
        <v>61</v>
      </c>
      <c r="D46" s="391">
        <v>60</v>
      </c>
      <c r="E46" s="388">
        <v>67</v>
      </c>
      <c r="F46" s="389">
        <v>347</v>
      </c>
      <c r="G46" s="390">
        <v>177</v>
      </c>
      <c r="H46" s="391">
        <v>170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152</v>
      </c>
      <c r="C47" s="390">
        <v>72</v>
      </c>
      <c r="D47" s="391">
        <v>80</v>
      </c>
      <c r="E47" s="388">
        <v>68</v>
      </c>
      <c r="F47" s="389">
        <v>396</v>
      </c>
      <c r="G47" s="390">
        <v>204</v>
      </c>
      <c r="H47" s="391">
        <v>192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131</v>
      </c>
      <c r="C48" s="394">
        <v>51</v>
      </c>
      <c r="D48" s="395">
        <v>80</v>
      </c>
      <c r="E48" s="392">
        <v>69</v>
      </c>
      <c r="F48" s="393">
        <v>421</v>
      </c>
      <c r="G48" s="394">
        <v>208</v>
      </c>
      <c r="H48" s="395">
        <v>213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1724</v>
      </c>
      <c r="C52" s="449">
        <f>SUM(C7,C13,C19)</f>
        <v>904</v>
      </c>
      <c r="D52" s="450">
        <f>SUM(D7,D13,D19)</f>
        <v>820</v>
      </c>
      <c r="E52" s="396" t="s">
        <v>250</v>
      </c>
      <c r="F52" s="397">
        <f>SUM(G52:H52)</f>
        <v>8428</v>
      </c>
      <c r="G52" s="449">
        <f>SUM(G37,G31,G7,G13,G19,G25,C43,C37,C31,C25)</f>
        <v>4279</v>
      </c>
      <c r="H52" s="450">
        <f>SUM(H37,H31,H25,H19,H13,H7,D25,D31,D37,D43)</f>
        <v>4149</v>
      </c>
      <c r="I52" s="396" t="s">
        <v>251</v>
      </c>
      <c r="J52" s="397">
        <f>SUM(K52:L52)</f>
        <v>9706</v>
      </c>
      <c r="K52" s="449">
        <f>SUM(G43,K43,K37,K31,K25,K19,K13,K7)</f>
        <v>4117</v>
      </c>
      <c r="L52" s="450">
        <f>SUM(L43,L37,L31,L25,L19,L13,L7,H43)</f>
        <v>5589</v>
      </c>
    </row>
    <row r="53" spans="1:12" s="82" customFormat="1" ht="18" customHeight="1" x14ac:dyDescent="0.15">
      <c r="A53" s="404" t="s">
        <v>276</v>
      </c>
      <c r="B53" s="416">
        <f>B52/$B$5</f>
        <v>8.6816396414543251E-2</v>
      </c>
      <c r="C53" s="416">
        <f>C52/$C$5</f>
        <v>9.7204301075268812E-2</v>
      </c>
      <c r="D53" s="417">
        <f>D52/$D$5</f>
        <v>7.7666224663762079E-2</v>
      </c>
      <c r="E53" s="404" t="s">
        <v>276</v>
      </c>
      <c r="F53" s="416">
        <f>F52/$B$5</f>
        <v>0.42441333467620102</v>
      </c>
      <c r="G53" s="416">
        <f>G52/$C$5</f>
        <v>0.46010752688172041</v>
      </c>
      <c r="H53" s="417">
        <f>H52/$D$5</f>
        <v>0.39297215381701078</v>
      </c>
      <c r="I53" s="404" t="s">
        <v>276</v>
      </c>
      <c r="J53" s="416">
        <f>J52/$B$5</f>
        <v>0.48877026890925573</v>
      </c>
      <c r="K53" s="416">
        <f>K52/$C$5</f>
        <v>0.44268817204301075</v>
      </c>
      <c r="L53" s="417">
        <f>L52/$D$5</f>
        <v>0.52936162151922717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="80" zoomScaleNormal="80" workbookViewId="0">
      <pane xSplit="1" ySplit="4" topLeftCell="B5" activePane="bottomRight" state="frozenSplit"/>
      <selection activeCell="AL27" sqref="AL27"/>
      <selection pane="topRight" activeCell="AL27" sqref="AL27"/>
      <selection pane="bottomLeft" activeCell="AL27" sqref="AL27"/>
      <selection pane="bottomRight" activeCell="AR8" sqref="AR8"/>
    </sheetView>
  </sheetViews>
  <sheetFormatPr defaultColWidth="9.140625" defaultRowHeight="12" x14ac:dyDescent="0.15"/>
  <cols>
    <col min="1" max="1" width="7.85546875" style="34" customWidth="1"/>
    <col min="2" max="2" width="4.28515625" style="34" customWidth="1"/>
    <col min="3" max="4" width="3.140625" style="34" customWidth="1"/>
    <col min="5" max="5" width="4.28515625" style="34" customWidth="1"/>
    <col min="6" max="7" width="3.140625" style="34" customWidth="1"/>
    <col min="8" max="8" width="4.28515625" style="34" customWidth="1"/>
    <col min="9" max="10" width="3.140625" style="34" customWidth="1"/>
    <col min="11" max="11" width="4.28515625" style="34" customWidth="1"/>
    <col min="12" max="13" width="3.140625" style="34" customWidth="1"/>
    <col min="14" max="14" width="4.28515625" style="34" customWidth="1"/>
    <col min="15" max="16" width="3.140625" style="34" customWidth="1"/>
    <col min="17" max="17" width="4.28515625" style="34" customWidth="1"/>
    <col min="18" max="19" width="3.140625" style="34" customWidth="1"/>
    <col min="20" max="20" width="4.28515625" style="34" customWidth="1"/>
    <col min="21" max="22" width="3.140625" style="34" customWidth="1"/>
    <col min="23" max="23" width="4.28515625" style="34" customWidth="1"/>
    <col min="24" max="25" width="3.140625" style="34" customWidth="1"/>
    <col min="26" max="26" width="4.28515625" style="34" customWidth="1"/>
    <col min="27" max="28" width="3.140625" style="34" customWidth="1"/>
    <col min="29" max="29" width="4.28515625" style="34" customWidth="1"/>
    <col min="30" max="31" width="3.140625" style="34" customWidth="1"/>
    <col min="32" max="32" width="4.28515625" style="34" customWidth="1"/>
    <col min="33" max="34" width="3.140625" style="34" customWidth="1"/>
    <col min="35" max="35" width="4.28515625" style="34" customWidth="1"/>
    <col min="36" max="37" width="3.140625" style="34" customWidth="1"/>
    <col min="38" max="38" width="5.5703125" style="34" customWidth="1"/>
    <col min="39" max="40" width="4.42578125" style="34" customWidth="1"/>
    <col min="41" max="16384" width="9.140625" style="34"/>
  </cols>
  <sheetData>
    <row r="1" spans="1:40" ht="15" customHeight="1" x14ac:dyDescent="0.15">
      <c r="A1" s="496" t="s">
        <v>37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X2" s="67"/>
      <c r="Y2" s="67"/>
      <c r="Z2" s="67"/>
      <c r="AA2" s="67"/>
      <c r="AB2" s="67"/>
      <c r="AC2" s="504" t="s">
        <v>32</v>
      </c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</row>
    <row r="3" spans="1:40" s="3" customFormat="1" ht="23.25" customHeight="1" x14ac:dyDescent="0.15">
      <c r="A3" s="501"/>
      <c r="B3" s="503">
        <v>43739</v>
      </c>
      <c r="C3" s="503"/>
      <c r="D3" s="503"/>
      <c r="E3" s="503">
        <v>43770</v>
      </c>
      <c r="F3" s="503"/>
      <c r="G3" s="503"/>
      <c r="H3" s="503">
        <v>43800</v>
      </c>
      <c r="I3" s="503"/>
      <c r="J3" s="503"/>
      <c r="K3" s="503">
        <v>43831</v>
      </c>
      <c r="L3" s="503"/>
      <c r="M3" s="503"/>
      <c r="N3" s="503">
        <v>43862</v>
      </c>
      <c r="O3" s="503"/>
      <c r="P3" s="503"/>
      <c r="Q3" s="503">
        <v>43891</v>
      </c>
      <c r="R3" s="503"/>
      <c r="S3" s="503"/>
      <c r="T3" s="503">
        <v>43922</v>
      </c>
      <c r="U3" s="503"/>
      <c r="V3" s="503"/>
      <c r="W3" s="503">
        <v>43952</v>
      </c>
      <c r="X3" s="503"/>
      <c r="Y3" s="503"/>
      <c r="Z3" s="503">
        <v>43983</v>
      </c>
      <c r="AA3" s="503"/>
      <c r="AB3" s="503"/>
      <c r="AC3" s="503">
        <v>44013</v>
      </c>
      <c r="AD3" s="503"/>
      <c r="AE3" s="503"/>
      <c r="AF3" s="503">
        <v>44044</v>
      </c>
      <c r="AG3" s="503"/>
      <c r="AH3" s="503"/>
      <c r="AI3" s="503">
        <v>44075</v>
      </c>
      <c r="AJ3" s="503"/>
      <c r="AK3" s="503"/>
      <c r="AL3" s="497" t="s">
        <v>33</v>
      </c>
      <c r="AM3" s="497"/>
      <c r="AN3" s="498"/>
    </row>
    <row r="4" spans="1:40" s="3" customFormat="1" ht="23.25" customHeight="1" x14ac:dyDescent="0.15">
      <c r="A4" s="505"/>
      <c r="B4" s="68" t="s">
        <v>34</v>
      </c>
      <c r="C4" s="69" t="s">
        <v>35</v>
      </c>
      <c r="D4" s="70" t="s">
        <v>36</v>
      </c>
      <c r="E4" s="68" t="s">
        <v>34</v>
      </c>
      <c r="F4" s="69" t="s">
        <v>35</v>
      </c>
      <c r="G4" s="70" t="s">
        <v>36</v>
      </c>
      <c r="H4" s="68" t="s">
        <v>34</v>
      </c>
      <c r="I4" s="69" t="s">
        <v>35</v>
      </c>
      <c r="J4" s="70" t="s">
        <v>36</v>
      </c>
      <c r="K4" s="68" t="s">
        <v>34</v>
      </c>
      <c r="L4" s="69" t="s">
        <v>35</v>
      </c>
      <c r="M4" s="70" t="s">
        <v>36</v>
      </c>
      <c r="N4" s="68" t="s">
        <v>34</v>
      </c>
      <c r="O4" s="69" t="s">
        <v>35</v>
      </c>
      <c r="P4" s="70" t="s">
        <v>36</v>
      </c>
      <c r="Q4" s="68" t="s">
        <v>34</v>
      </c>
      <c r="R4" s="69" t="s">
        <v>35</v>
      </c>
      <c r="S4" s="70" t="s">
        <v>36</v>
      </c>
      <c r="T4" s="68" t="s">
        <v>34</v>
      </c>
      <c r="U4" s="69" t="s">
        <v>35</v>
      </c>
      <c r="V4" s="70" t="s">
        <v>36</v>
      </c>
      <c r="W4" s="68" t="s">
        <v>34</v>
      </c>
      <c r="X4" s="69" t="s">
        <v>35</v>
      </c>
      <c r="Y4" s="70" t="s">
        <v>36</v>
      </c>
      <c r="Z4" s="68" t="s">
        <v>34</v>
      </c>
      <c r="AA4" s="69" t="s">
        <v>35</v>
      </c>
      <c r="AB4" s="70" t="s">
        <v>36</v>
      </c>
      <c r="AC4" s="68" t="s">
        <v>34</v>
      </c>
      <c r="AD4" s="69" t="s">
        <v>35</v>
      </c>
      <c r="AE4" s="70" t="s">
        <v>36</v>
      </c>
      <c r="AF4" s="68" t="s">
        <v>34</v>
      </c>
      <c r="AG4" s="69" t="s">
        <v>35</v>
      </c>
      <c r="AH4" s="70" t="s">
        <v>36</v>
      </c>
      <c r="AI4" s="68" t="s">
        <v>34</v>
      </c>
      <c r="AJ4" s="69" t="s">
        <v>35</v>
      </c>
      <c r="AK4" s="70" t="s">
        <v>36</v>
      </c>
      <c r="AL4" s="71" t="s">
        <v>34</v>
      </c>
      <c r="AM4" s="72" t="s">
        <v>35</v>
      </c>
      <c r="AN4" s="73" t="s">
        <v>36</v>
      </c>
    </row>
    <row r="5" spans="1:40" s="3" customFormat="1" ht="23.25" customHeight="1" thickBot="1" x14ac:dyDescent="0.2">
      <c r="A5" s="74" t="s">
        <v>11</v>
      </c>
      <c r="B5" s="75">
        <v>1238</v>
      </c>
      <c r="C5" s="76">
        <v>622</v>
      </c>
      <c r="D5" s="77">
        <v>616</v>
      </c>
      <c r="E5" s="75">
        <v>1269</v>
      </c>
      <c r="F5" s="76">
        <v>612</v>
      </c>
      <c r="G5" s="77">
        <v>657</v>
      </c>
      <c r="H5" s="75">
        <v>1333</v>
      </c>
      <c r="I5" s="76">
        <v>659</v>
      </c>
      <c r="J5" s="77">
        <v>674</v>
      </c>
      <c r="K5" s="75">
        <v>1444</v>
      </c>
      <c r="L5" s="76">
        <v>695</v>
      </c>
      <c r="M5" s="77">
        <v>749</v>
      </c>
      <c r="N5" s="75">
        <v>1216</v>
      </c>
      <c r="O5" s="76">
        <v>584</v>
      </c>
      <c r="P5" s="77">
        <v>632</v>
      </c>
      <c r="Q5" s="75">
        <v>1361</v>
      </c>
      <c r="R5" s="76">
        <v>657</v>
      </c>
      <c r="S5" s="77">
        <v>704</v>
      </c>
      <c r="T5" s="75">
        <v>1282</v>
      </c>
      <c r="U5" s="76">
        <v>618</v>
      </c>
      <c r="V5" s="77">
        <v>664</v>
      </c>
      <c r="W5" s="75">
        <v>1189</v>
      </c>
      <c r="X5" s="76">
        <v>585</v>
      </c>
      <c r="Y5" s="77">
        <v>604</v>
      </c>
      <c r="Z5" s="75">
        <v>1147</v>
      </c>
      <c r="AA5" s="76">
        <v>556</v>
      </c>
      <c r="AB5" s="77">
        <v>591</v>
      </c>
      <c r="AC5" s="75">
        <v>1144</v>
      </c>
      <c r="AD5" s="76">
        <v>532</v>
      </c>
      <c r="AE5" s="77">
        <v>612</v>
      </c>
      <c r="AF5" s="75">
        <v>1253</v>
      </c>
      <c r="AG5" s="76">
        <v>597</v>
      </c>
      <c r="AH5" s="77">
        <v>656</v>
      </c>
      <c r="AI5" s="75">
        <v>1209</v>
      </c>
      <c r="AJ5" s="76">
        <v>606</v>
      </c>
      <c r="AK5" s="77">
        <v>603</v>
      </c>
      <c r="AL5" s="75">
        <v>15085</v>
      </c>
      <c r="AM5" s="76">
        <v>7323</v>
      </c>
      <c r="AN5" s="78">
        <v>7762</v>
      </c>
    </row>
    <row r="6" spans="1:40" s="3" customFormat="1" ht="23.25" customHeight="1" thickTop="1" x14ac:dyDescent="0.15">
      <c r="A6" s="55" t="s">
        <v>12</v>
      </c>
      <c r="B6" s="56">
        <v>374</v>
      </c>
      <c r="C6" s="57">
        <v>196</v>
      </c>
      <c r="D6" s="58">
        <v>178</v>
      </c>
      <c r="E6" s="56">
        <v>387</v>
      </c>
      <c r="F6" s="57">
        <v>193</v>
      </c>
      <c r="G6" s="58">
        <v>194</v>
      </c>
      <c r="H6" s="56">
        <v>367</v>
      </c>
      <c r="I6" s="57">
        <v>192</v>
      </c>
      <c r="J6" s="58">
        <v>175</v>
      </c>
      <c r="K6" s="56">
        <v>392</v>
      </c>
      <c r="L6" s="57">
        <v>192</v>
      </c>
      <c r="M6" s="58">
        <v>200</v>
      </c>
      <c r="N6" s="56">
        <v>371</v>
      </c>
      <c r="O6" s="57">
        <v>182</v>
      </c>
      <c r="P6" s="58">
        <v>189</v>
      </c>
      <c r="Q6" s="56">
        <v>442</v>
      </c>
      <c r="R6" s="57">
        <v>234</v>
      </c>
      <c r="S6" s="58">
        <v>208</v>
      </c>
      <c r="T6" s="56">
        <v>382</v>
      </c>
      <c r="U6" s="57">
        <v>180</v>
      </c>
      <c r="V6" s="58">
        <v>202</v>
      </c>
      <c r="W6" s="56">
        <v>379</v>
      </c>
      <c r="X6" s="57">
        <v>201</v>
      </c>
      <c r="Y6" s="58">
        <v>178</v>
      </c>
      <c r="Z6" s="56">
        <v>357</v>
      </c>
      <c r="AA6" s="57">
        <v>187</v>
      </c>
      <c r="AB6" s="58">
        <v>170</v>
      </c>
      <c r="AC6" s="56">
        <v>373</v>
      </c>
      <c r="AD6" s="57">
        <v>170</v>
      </c>
      <c r="AE6" s="58">
        <v>203</v>
      </c>
      <c r="AF6" s="56">
        <v>413</v>
      </c>
      <c r="AG6" s="57">
        <v>211</v>
      </c>
      <c r="AH6" s="58">
        <v>202</v>
      </c>
      <c r="AI6" s="56">
        <v>386</v>
      </c>
      <c r="AJ6" s="57">
        <v>199</v>
      </c>
      <c r="AK6" s="58">
        <v>187</v>
      </c>
      <c r="AL6" s="44">
        <v>4623</v>
      </c>
      <c r="AM6" s="45">
        <v>2337</v>
      </c>
      <c r="AN6" s="47">
        <v>2286</v>
      </c>
    </row>
    <row r="7" spans="1:40" s="3" customFormat="1" ht="23.25" customHeight="1" x14ac:dyDescent="0.15">
      <c r="A7" s="55" t="s">
        <v>13</v>
      </c>
      <c r="B7" s="56">
        <v>108</v>
      </c>
      <c r="C7" s="57">
        <v>44</v>
      </c>
      <c r="D7" s="58">
        <v>64</v>
      </c>
      <c r="E7" s="56">
        <v>128</v>
      </c>
      <c r="F7" s="57">
        <v>58</v>
      </c>
      <c r="G7" s="58">
        <v>70</v>
      </c>
      <c r="H7" s="56">
        <v>165</v>
      </c>
      <c r="I7" s="57">
        <v>74</v>
      </c>
      <c r="J7" s="58">
        <v>91</v>
      </c>
      <c r="K7" s="56">
        <v>156</v>
      </c>
      <c r="L7" s="57">
        <v>82</v>
      </c>
      <c r="M7" s="58">
        <v>74</v>
      </c>
      <c r="N7" s="56">
        <v>134</v>
      </c>
      <c r="O7" s="57">
        <v>62</v>
      </c>
      <c r="P7" s="58">
        <v>72</v>
      </c>
      <c r="Q7" s="56">
        <v>153</v>
      </c>
      <c r="R7" s="57">
        <v>62</v>
      </c>
      <c r="S7" s="58">
        <v>91</v>
      </c>
      <c r="T7" s="56">
        <v>133</v>
      </c>
      <c r="U7" s="57">
        <v>69</v>
      </c>
      <c r="V7" s="58">
        <v>64</v>
      </c>
      <c r="W7" s="56">
        <v>130</v>
      </c>
      <c r="X7" s="57">
        <v>59</v>
      </c>
      <c r="Y7" s="58">
        <v>71</v>
      </c>
      <c r="Z7" s="56">
        <v>125</v>
      </c>
      <c r="AA7" s="57">
        <v>60</v>
      </c>
      <c r="AB7" s="58">
        <v>65</v>
      </c>
      <c r="AC7" s="56">
        <v>144</v>
      </c>
      <c r="AD7" s="57">
        <v>66</v>
      </c>
      <c r="AE7" s="58">
        <v>78</v>
      </c>
      <c r="AF7" s="56">
        <v>128</v>
      </c>
      <c r="AG7" s="57">
        <v>69</v>
      </c>
      <c r="AH7" s="58">
        <v>59</v>
      </c>
      <c r="AI7" s="56">
        <v>114</v>
      </c>
      <c r="AJ7" s="57">
        <v>59</v>
      </c>
      <c r="AK7" s="58">
        <v>55</v>
      </c>
      <c r="AL7" s="44">
        <v>1618</v>
      </c>
      <c r="AM7" s="45">
        <v>764</v>
      </c>
      <c r="AN7" s="47">
        <v>854</v>
      </c>
    </row>
    <row r="8" spans="1:40" s="3" customFormat="1" ht="23.25" customHeight="1" x14ac:dyDescent="0.15">
      <c r="A8" s="55" t="s">
        <v>14</v>
      </c>
      <c r="B8" s="56">
        <v>79</v>
      </c>
      <c r="C8" s="57">
        <v>46</v>
      </c>
      <c r="D8" s="58">
        <v>33</v>
      </c>
      <c r="E8" s="56">
        <v>98</v>
      </c>
      <c r="F8" s="57">
        <v>53</v>
      </c>
      <c r="G8" s="58">
        <v>45</v>
      </c>
      <c r="H8" s="56">
        <v>89</v>
      </c>
      <c r="I8" s="57">
        <v>41</v>
      </c>
      <c r="J8" s="58">
        <v>48</v>
      </c>
      <c r="K8" s="56">
        <v>102</v>
      </c>
      <c r="L8" s="57">
        <v>49</v>
      </c>
      <c r="M8" s="58">
        <v>53</v>
      </c>
      <c r="N8" s="56">
        <v>81</v>
      </c>
      <c r="O8" s="57">
        <v>32</v>
      </c>
      <c r="P8" s="58">
        <v>49</v>
      </c>
      <c r="Q8" s="56">
        <v>110</v>
      </c>
      <c r="R8" s="57">
        <v>62</v>
      </c>
      <c r="S8" s="58">
        <v>48</v>
      </c>
      <c r="T8" s="56">
        <v>94</v>
      </c>
      <c r="U8" s="57">
        <v>44</v>
      </c>
      <c r="V8" s="58">
        <v>50</v>
      </c>
      <c r="W8" s="56">
        <v>87</v>
      </c>
      <c r="X8" s="57">
        <v>42</v>
      </c>
      <c r="Y8" s="58">
        <v>45</v>
      </c>
      <c r="Z8" s="56">
        <v>92</v>
      </c>
      <c r="AA8" s="57">
        <v>51</v>
      </c>
      <c r="AB8" s="58">
        <v>41</v>
      </c>
      <c r="AC8" s="56">
        <v>66</v>
      </c>
      <c r="AD8" s="57">
        <v>31</v>
      </c>
      <c r="AE8" s="58">
        <v>35</v>
      </c>
      <c r="AF8" s="56">
        <v>99</v>
      </c>
      <c r="AG8" s="57">
        <v>37</v>
      </c>
      <c r="AH8" s="58">
        <v>62</v>
      </c>
      <c r="AI8" s="56">
        <v>76</v>
      </c>
      <c r="AJ8" s="57">
        <v>36</v>
      </c>
      <c r="AK8" s="58">
        <v>40</v>
      </c>
      <c r="AL8" s="44">
        <v>1073</v>
      </c>
      <c r="AM8" s="45">
        <v>524</v>
      </c>
      <c r="AN8" s="47">
        <v>549</v>
      </c>
    </row>
    <row r="9" spans="1:40" s="3" customFormat="1" ht="23.25" customHeight="1" x14ac:dyDescent="0.15">
      <c r="A9" s="55" t="s">
        <v>15</v>
      </c>
      <c r="B9" s="56">
        <v>97</v>
      </c>
      <c r="C9" s="57">
        <v>44</v>
      </c>
      <c r="D9" s="58">
        <v>53</v>
      </c>
      <c r="E9" s="56">
        <v>68</v>
      </c>
      <c r="F9" s="57">
        <v>24</v>
      </c>
      <c r="G9" s="58">
        <v>44</v>
      </c>
      <c r="H9" s="56">
        <v>85</v>
      </c>
      <c r="I9" s="57">
        <v>43</v>
      </c>
      <c r="J9" s="58">
        <v>42</v>
      </c>
      <c r="K9" s="56">
        <v>100</v>
      </c>
      <c r="L9" s="57">
        <v>45</v>
      </c>
      <c r="M9" s="58">
        <v>55</v>
      </c>
      <c r="N9" s="56">
        <v>80</v>
      </c>
      <c r="O9" s="57">
        <v>36</v>
      </c>
      <c r="P9" s="58">
        <v>44</v>
      </c>
      <c r="Q9" s="56">
        <v>87</v>
      </c>
      <c r="R9" s="57">
        <v>36</v>
      </c>
      <c r="S9" s="58">
        <v>51</v>
      </c>
      <c r="T9" s="56">
        <v>84</v>
      </c>
      <c r="U9" s="57">
        <v>50</v>
      </c>
      <c r="V9" s="58">
        <v>34</v>
      </c>
      <c r="W9" s="56">
        <v>74</v>
      </c>
      <c r="X9" s="57">
        <v>37</v>
      </c>
      <c r="Y9" s="58">
        <v>37</v>
      </c>
      <c r="Z9" s="56">
        <v>76</v>
      </c>
      <c r="AA9" s="57">
        <v>30</v>
      </c>
      <c r="AB9" s="58">
        <v>46</v>
      </c>
      <c r="AC9" s="56">
        <v>67</v>
      </c>
      <c r="AD9" s="57">
        <v>33</v>
      </c>
      <c r="AE9" s="58">
        <v>34</v>
      </c>
      <c r="AF9" s="56">
        <v>89</v>
      </c>
      <c r="AG9" s="57">
        <v>41</v>
      </c>
      <c r="AH9" s="58">
        <v>48</v>
      </c>
      <c r="AI9" s="56">
        <v>79</v>
      </c>
      <c r="AJ9" s="57">
        <v>45</v>
      </c>
      <c r="AK9" s="58">
        <v>34</v>
      </c>
      <c r="AL9" s="44">
        <v>986</v>
      </c>
      <c r="AM9" s="45">
        <v>464</v>
      </c>
      <c r="AN9" s="47">
        <v>522</v>
      </c>
    </row>
    <row r="10" spans="1:40" s="3" customFormat="1" ht="23.25" customHeight="1" x14ac:dyDescent="0.15">
      <c r="A10" s="55" t="s">
        <v>16</v>
      </c>
      <c r="B10" s="56">
        <v>103</v>
      </c>
      <c r="C10" s="57">
        <v>55</v>
      </c>
      <c r="D10" s="58">
        <v>48</v>
      </c>
      <c r="E10" s="56">
        <v>97</v>
      </c>
      <c r="F10" s="57">
        <v>51</v>
      </c>
      <c r="G10" s="58">
        <v>46</v>
      </c>
      <c r="H10" s="56">
        <v>118</v>
      </c>
      <c r="I10" s="57">
        <v>55</v>
      </c>
      <c r="J10" s="58">
        <v>63</v>
      </c>
      <c r="K10" s="56">
        <v>111</v>
      </c>
      <c r="L10" s="57">
        <v>43</v>
      </c>
      <c r="M10" s="58">
        <v>68</v>
      </c>
      <c r="N10" s="56">
        <v>81</v>
      </c>
      <c r="O10" s="57">
        <v>48</v>
      </c>
      <c r="P10" s="58">
        <v>33</v>
      </c>
      <c r="Q10" s="56">
        <v>95</v>
      </c>
      <c r="R10" s="57">
        <v>39</v>
      </c>
      <c r="S10" s="58">
        <v>56</v>
      </c>
      <c r="T10" s="56">
        <v>101</v>
      </c>
      <c r="U10" s="57">
        <v>42</v>
      </c>
      <c r="V10" s="58">
        <v>59</v>
      </c>
      <c r="W10" s="56">
        <v>88</v>
      </c>
      <c r="X10" s="57">
        <v>37</v>
      </c>
      <c r="Y10" s="58">
        <v>51</v>
      </c>
      <c r="Z10" s="56">
        <v>88</v>
      </c>
      <c r="AA10" s="57">
        <v>49</v>
      </c>
      <c r="AB10" s="58">
        <v>39</v>
      </c>
      <c r="AC10" s="56">
        <v>87</v>
      </c>
      <c r="AD10" s="57">
        <v>40</v>
      </c>
      <c r="AE10" s="58">
        <v>47</v>
      </c>
      <c r="AF10" s="56">
        <v>89</v>
      </c>
      <c r="AG10" s="57">
        <v>40</v>
      </c>
      <c r="AH10" s="58">
        <v>49</v>
      </c>
      <c r="AI10" s="56">
        <v>93</v>
      </c>
      <c r="AJ10" s="57">
        <v>38</v>
      </c>
      <c r="AK10" s="58">
        <v>55</v>
      </c>
      <c r="AL10" s="44">
        <v>1151</v>
      </c>
      <c r="AM10" s="45">
        <v>537</v>
      </c>
      <c r="AN10" s="47">
        <v>614</v>
      </c>
    </row>
    <row r="11" spans="1:40" s="3" customFormat="1" ht="23.25" customHeight="1" x14ac:dyDescent="0.15">
      <c r="A11" s="55" t="s">
        <v>17</v>
      </c>
      <c r="B11" s="56">
        <v>47</v>
      </c>
      <c r="C11" s="57">
        <v>27</v>
      </c>
      <c r="D11" s="58">
        <v>20</v>
      </c>
      <c r="E11" s="56">
        <v>49</v>
      </c>
      <c r="F11" s="57">
        <v>32</v>
      </c>
      <c r="G11" s="58">
        <v>17</v>
      </c>
      <c r="H11" s="56">
        <v>41</v>
      </c>
      <c r="I11" s="57">
        <v>22</v>
      </c>
      <c r="J11" s="58">
        <v>19</v>
      </c>
      <c r="K11" s="56">
        <v>69</v>
      </c>
      <c r="L11" s="57">
        <v>36</v>
      </c>
      <c r="M11" s="58">
        <v>33</v>
      </c>
      <c r="N11" s="56">
        <v>45</v>
      </c>
      <c r="O11" s="57">
        <v>20</v>
      </c>
      <c r="P11" s="58">
        <v>25</v>
      </c>
      <c r="Q11" s="56">
        <v>47</v>
      </c>
      <c r="R11" s="57">
        <v>22</v>
      </c>
      <c r="S11" s="58">
        <v>25</v>
      </c>
      <c r="T11" s="56">
        <v>49</v>
      </c>
      <c r="U11" s="57">
        <v>23</v>
      </c>
      <c r="V11" s="58">
        <v>26</v>
      </c>
      <c r="W11" s="56">
        <v>48</v>
      </c>
      <c r="X11" s="57">
        <v>25</v>
      </c>
      <c r="Y11" s="58">
        <v>23</v>
      </c>
      <c r="Z11" s="56">
        <v>38</v>
      </c>
      <c r="AA11" s="57">
        <v>18</v>
      </c>
      <c r="AB11" s="58">
        <v>20</v>
      </c>
      <c r="AC11" s="56">
        <v>45</v>
      </c>
      <c r="AD11" s="57">
        <v>21</v>
      </c>
      <c r="AE11" s="58">
        <v>24</v>
      </c>
      <c r="AF11" s="56">
        <v>48</v>
      </c>
      <c r="AG11" s="57">
        <v>22</v>
      </c>
      <c r="AH11" s="58">
        <v>26</v>
      </c>
      <c r="AI11" s="56">
        <v>52</v>
      </c>
      <c r="AJ11" s="57">
        <v>27</v>
      </c>
      <c r="AK11" s="58">
        <v>25</v>
      </c>
      <c r="AL11" s="44">
        <v>578</v>
      </c>
      <c r="AM11" s="45">
        <v>295</v>
      </c>
      <c r="AN11" s="47">
        <v>283</v>
      </c>
    </row>
    <row r="12" spans="1:40" s="3" customFormat="1" ht="23.25" customHeight="1" x14ac:dyDescent="0.15">
      <c r="A12" s="55" t="s">
        <v>18</v>
      </c>
      <c r="B12" s="56">
        <v>23</v>
      </c>
      <c r="C12" s="57">
        <v>10</v>
      </c>
      <c r="D12" s="58">
        <v>13</v>
      </c>
      <c r="E12" s="56">
        <v>28</v>
      </c>
      <c r="F12" s="57">
        <v>9</v>
      </c>
      <c r="G12" s="58">
        <v>19</v>
      </c>
      <c r="H12" s="56">
        <v>38</v>
      </c>
      <c r="I12" s="57">
        <v>14</v>
      </c>
      <c r="J12" s="58">
        <v>24</v>
      </c>
      <c r="K12" s="56">
        <v>33</v>
      </c>
      <c r="L12" s="57">
        <v>16</v>
      </c>
      <c r="M12" s="58">
        <v>17</v>
      </c>
      <c r="N12" s="56">
        <v>29</v>
      </c>
      <c r="O12" s="57">
        <v>11</v>
      </c>
      <c r="P12" s="58">
        <v>18</v>
      </c>
      <c r="Q12" s="56">
        <v>28</v>
      </c>
      <c r="R12" s="57">
        <v>11</v>
      </c>
      <c r="S12" s="58">
        <v>17</v>
      </c>
      <c r="T12" s="56">
        <v>29</v>
      </c>
      <c r="U12" s="57">
        <v>9</v>
      </c>
      <c r="V12" s="58">
        <v>20</v>
      </c>
      <c r="W12" s="56">
        <v>23</v>
      </c>
      <c r="X12" s="57">
        <v>10</v>
      </c>
      <c r="Y12" s="58">
        <v>13</v>
      </c>
      <c r="Z12" s="56">
        <v>23</v>
      </c>
      <c r="AA12" s="57">
        <v>13</v>
      </c>
      <c r="AB12" s="58">
        <v>10</v>
      </c>
      <c r="AC12" s="56">
        <v>20</v>
      </c>
      <c r="AD12" s="57">
        <v>6</v>
      </c>
      <c r="AE12" s="58">
        <v>14</v>
      </c>
      <c r="AF12" s="56">
        <v>22</v>
      </c>
      <c r="AG12" s="57">
        <v>11</v>
      </c>
      <c r="AH12" s="58">
        <v>11</v>
      </c>
      <c r="AI12" s="56">
        <v>25</v>
      </c>
      <c r="AJ12" s="57">
        <v>13</v>
      </c>
      <c r="AK12" s="58">
        <v>12</v>
      </c>
      <c r="AL12" s="44">
        <v>321</v>
      </c>
      <c r="AM12" s="45">
        <v>133</v>
      </c>
      <c r="AN12" s="47">
        <v>188</v>
      </c>
    </row>
    <row r="13" spans="1:40" s="3" customFormat="1" ht="23.25" customHeight="1" x14ac:dyDescent="0.15">
      <c r="A13" s="55" t="s">
        <v>19</v>
      </c>
      <c r="B13" s="56">
        <v>43</v>
      </c>
      <c r="C13" s="57">
        <v>23</v>
      </c>
      <c r="D13" s="58">
        <v>20</v>
      </c>
      <c r="E13" s="56">
        <v>39</v>
      </c>
      <c r="F13" s="57">
        <v>19</v>
      </c>
      <c r="G13" s="58">
        <v>20</v>
      </c>
      <c r="H13" s="56">
        <v>42</v>
      </c>
      <c r="I13" s="57">
        <v>19</v>
      </c>
      <c r="J13" s="58">
        <v>23</v>
      </c>
      <c r="K13" s="56">
        <v>49</v>
      </c>
      <c r="L13" s="57">
        <v>22</v>
      </c>
      <c r="M13" s="58">
        <v>27</v>
      </c>
      <c r="N13" s="56">
        <v>36</v>
      </c>
      <c r="O13" s="57">
        <v>19</v>
      </c>
      <c r="P13" s="58">
        <v>17</v>
      </c>
      <c r="Q13" s="56">
        <v>32</v>
      </c>
      <c r="R13" s="57">
        <v>17</v>
      </c>
      <c r="S13" s="58">
        <v>15</v>
      </c>
      <c r="T13" s="56">
        <v>29</v>
      </c>
      <c r="U13" s="57">
        <v>14</v>
      </c>
      <c r="V13" s="58">
        <v>15</v>
      </c>
      <c r="W13" s="56">
        <v>31</v>
      </c>
      <c r="X13" s="57">
        <v>14</v>
      </c>
      <c r="Y13" s="58">
        <v>17</v>
      </c>
      <c r="Z13" s="56">
        <v>32</v>
      </c>
      <c r="AA13" s="57">
        <v>16</v>
      </c>
      <c r="AB13" s="58">
        <v>16</v>
      </c>
      <c r="AC13" s="56">
        <v>31</v>
      </c>
      <c r="AD13" s="57">
        <v>16</v>
      </c>
      <c r="AE13" s="58">
        <v>15</v>
      </c>
      <c r="AF13" s="56">
        <v>47</v>
      </c>
      <c r="AG13" s="57">
        <v>22</v>
      </c>
      <c r="AH13" s="58">
        <v>25</v>
      </c>
      <c r="AI13" s="56">
        <v>36</v>
      </c>
      <c r="AJ13" s="57">
        <v>20</v>
      </c>
      <c r="AK13" s="58">
        <v>16</v>
      </c>
      <c r="AL13" s="44">
        <v>447</v>
      </c>
      <c r="AM13" s="45">
        <v>221</v>
      </c>
      <c r="AN13" s="47">
        <v>226</v>
      </c>
    </row>
    <row r="14" spans="1:40" s="3" customFormat="1" ht="23.25" customHeight="1" x14ac:dyDescent="0.15">
      <c r="A14" s="59" t="s">
        <v>20</v>
      </c>
      <c r="B14" s="56">
        <v>36</v>
      </c>
      <c r="C14" s="57">
        <v>19</v>
      </c>
      <c r="D14" s="58">
        <v>17</v>
      </c>
      <c r="E14" s="56">
        <v>34</v>
      </c>
      <c r="F14" s="57">
        <v>12</v>
      </c>
      <c r="G14" s="58">
        <v>22</v>
      </c>
      <c r="H14" s="56">
        <v>37</v>
      </c>
      <c r="I14" s="57">
        <v>14</v>
      </c>
      <c r="J14" s="58">
        <v>23</v>
      </c>
      <c r="K14" s="56">
        <v>34</v>
      </c>
      <c r="L14" s="57">
        <v>13</v>
      </c>
      <c r="M14" s="58">
        <v>21</v>
      </c>
      <c r="N14" s="56">
        <v>23</v>
      </c>
      <c r="O14" s="57">
        <v>12</v>
      </c>
      <c r="P14" s="58">
        <v>11</v>
      </c>
      <c r="Q14" s="56">
        <v>35</v>
      </c>
      <c r="R14" s="57">
        <v>20</v>
      </c>
      <c r="S14" s="58">
        <v>15</v>
      </c>
      <c r="T14" s="56">
        <v>45</v>
      </c>
      <c r="U14" s="57">
        <v>24</v>
      </c>
      <c r="V14" s="58">
        <v>21</v>
      </c>
      <c r="W14" s="56">
        <v>23</v>
      </c>
      <c r="X14" s="57">
        <v>11</v>
      </c>
      <c r="Y14" s="58">
        <v>12</v>
      </c>
      <c r="Z14" s="56">
        <v>26</v>
      </c>
      <c r="AA14" s="57">
        <v>11</v>
      </c>
      <c r="AB14" s="58">
        <v>15</v>
      </c>
      <c r="AC14" s="56">
        <v>23</v>
      </c>
      <c r="AD14" s="57">
        <v>13</v>
      </c>
      <c r="AE14" s="58">
        <v>10</v>
      </c>
      <c r="AF14" s="56">
        <v>18</v>
      </c>
      <c r="AG14" s="57">
        <v>8</v>
      </c>
      <c r="AH14" s="58">
        <v>10</v>
      </c>
      <c r="AI14" s="56">
        <v>38</v>
      </c>
      <c r="AJ14" s="57">
        <v>20</v>
      </c>
      <c r="AK14" s="58">
        <v>18</v>
      </c>
      <c r="AL14" s="44">
        <v>372</v>
      </c>
      <c r="AM14" s="45">
        <v>177</v>
      </c>
      <c r="AN14" s="47">
        <v>195</v>
      </c>
    </row>
    <row r="15" spans="1:40" s="3" customFormat="1" ht="23.25" customHeight="1" x14ac:dyDescent="0.15">
      <c r="A15" s="55" t="s">
        <v>21</v>
      </c>
      <c r="B15" s="56">
        <v>40</v>
      </c>
      <c r="C15" s="57">
        <v>19</v>
      </c>
      <c r="D15" s="58">
        <v>21</v>
      </c>
      <c r="E15" s="56">
        <v>33</v>
      </c>
      <c r="F15" s="57">
        <v>16</v>
      </c>
      <c r="G15" s="58">
        <v>17</v>
      </c>
      <c r="H15" s="56">
        <v>39</v>
      </c>
      <c r="I15" s="57">
        <v>21</v>
      </c>
      <c r="J15" s="58">
        <v>18</v>
      </c>
      <c r="K15" s="56">
        <v>41</v>
      </c>
      <c r="L15" s="57">
        <v>14</v>
      </c>
      <c r="M15" s="58">
        <v>27</v>
      </c>
      <c r="N15" s="56">
        <v>37</v>
      </c>
      <c r="O15" s="57">
        <v>17</v>
      </c>
      <c r="P15" s="58">
        <v>20</v>
      </c>
      <c r="Q15" s="56">
        <v>42</v>
      </c>
      <c r="R15" s="57">
        <v>17</v>
      </c>
      <c r="S15" s="58">
        <v>25</v>
      </c>
      <c r="T15" s="56">
        <v>36</v>
      </c>
      <c r="U15" s="57">
        <v>17</v>
      </c>
      <c r="V15" s="58">
        <v>19</v>
      </c>
      <c r="W15" s="56">
        <v>35</v>
      </c>
      <c r="X15" s="57">
        <v>13</v>
      </c>
      <c r="Y15" s="58">
        <v>22</v>
      </c>
      <c r="Z15" s="56">
        <v>42</v>
      </c>
      <c r="AA15" s="57">
        <v>18</v>
      </c>
      <c r="AB15" s="58">
        <v>24</v>
      </c>
      <c r="AC15" s="56">
        <v>54</v>
      </c>
      <c r="AD15" s="57">
        <v>24</v>
      </c>
      <c r="AE15" s="58">
        <v>30</v>
      </c>
      <c r="AF15" s="56">
        <v>36</v>
      </c>
      <c r="AG15" s="57">
        <v>17</v>
      </c>
      <c r="AH15" s="58">
        <v>19</v>
      </c>
      <c r="AI15" s="56">
        <v>38</v>
      </c>
      <c r="AJ15" s="57">
        <v>21</v>
      </c>
      <c r="AK15" s="58">
        <v>17</v>
      </c>
      <c r="AL15" s="44">
        <v>473</v>
      </c>
      <c r="AM15" s="45">
        <v>214</v>
      </c>
      <c r="AN15" s="47">
        <v>259</v>
      </c>
    </row>
    <row r="16" spans="1:40" s="3" customFormat="1" ht="23.25" customHeight="1" x14ac:dyDescent="0.15">
      <c r="A16" s="55" t="s">
        <v>22</v>
      </c>
      <c r="B16" s="56">
        <v>80</v>
      </c>
      <c r="C16" s="57">
        <v>43</v>
      </c>
      <c r="D16" s="58">
        <v>37</v>
      </c>
      <c r="E16" s="56">
        <v>84</v>
      </c>
      <c r="F16" s="57">
        <v>35</v>
      </c>
      <c r="G16" s="58">
        <v>49</v>
      </c>
      <c r="H16" s="56">
        <v>77</v>
      </c>
      <c r="I16" s="57">
        <v>43</v>
      </c>
      <c r="J16" s="58">
        <v>34</v>
      </c>
      <c r="K16" s="56">
        <v>104</v>
      </c>
      <c r="L16" s="57">
        <v>51</v>
      </c>
      <c r="M16" s="58">
        <v>53</v>
      </c>
      <c r="N16" s="56">
        <v>88</v>
      </c>
      <c r="O16" s="57">
        <v>42</v>
      </c>
      <c r="P16" s="58">
        <v>46</v>
      </c>
      <c r="Q16" s="56">
        <v>88</v>
      </c>
      <c r="R16" s="57">
        <v>37</v>
      </c>
      <c r="S16" s="58">
        <v>51</v>
      </c>
      <c r="T16" s="56">
        <v>79</v>
      </c>
      <c r="U16" s="57">
        <v>36</v>
      </c>
      <c r="V16" s="58">
        <v>43</v>
      </c>
      <c r="W16" s="56">
        <v>67</v>
      </c>
      <c r="X16" s="57">
        <v>37</v>
      </c>
      <c r="Y16" s="58">
        <v>30</v>
      </c>
      <c r="Z16" s="56">
        <v>64</v>
      </c>
      <c r="AA16" s="57">
        <v>30</v>
      </c>
      <c r="AB16" s="58">
        <v>34</v>
      </c>
      <c r="AC16" s="56">
        <v>45</v>
      </c>
      <c r="AD16" s="57">
        <v>19</v>
      </c>
      <c r="AE16" s="58">
        <v>26</v>
      </c>
      <c r="AF16" s="56">
        <v>61</v>
      </c>
      <c r="AG16" s="57">
        <v>20</v>
      </c>
      <c r="AH16" s="58">
        <v>41</v>
      </c>
      <c r="AI16" s="56">
        <v>76</v>
      </c>
      <c r="AJ16" s="57">
        <v>39</v>
      </c>
      <c r="AK16" s="58">
        <v>37</v>
      </c>
      <c r="AL16" s="44">
        <v>913</v>
      </c>
      <c r="AM16" s="45">
        <v>432</v>
      </c>
      <c r="AN16" s="47">
        <v>481</v>
      </c>
    </row>
    <row r="17" spans="1:40" s="3" customFormat="1" ht="23.25" customHeight="1" x14ac:dyDescent="0.15">
      <c r="A17" s="59" t="s">
        <v>23</v>
      </c>
      <c r="B17" s="56">
        <v>51</v>
      </c>
      <c r="C17" s="57">
        <v>24</v>
      </c>
      <c r="D17" s="58">
        <v>27</v>
      </c>
      <c r="E17" s="56">
        <v>55</v>
      </c>
      <c r="F17" s="57">
        <v>25</v>
      </c>
      <c r="G17" s="58">
        <v>30</v>
      </c>
      <c r="H17" s="56">
        <v>59</v>
      </c>
      <c r="I17" s="57">
        <v>37</v>
      </c>
      <c r="J17" s="58">
        <v>22</v>
      </c>
      <c r="K17" s="56">
        <v>60</v>
      </c>
      <c r="L17" s="57">
        <v>33</v>
      </c>
      <c r="M17" s="58">
        <v>27</v>
      </c>
      <c r="N17" s="56">
        <v>43</v>
      </c>
      <c r="O17" s="57">
        <v>22</v>
      </c>
      <c r="P17" s="58">
        <v>21</v>
      </c>
      <c r="Q17" s="56">
        <v>57</v>
      </c>
      <c r="R17" s="57">
        <v>31</v>
      </c>
      <c r="S17" s="58">
        <v>26</v>
      </c>
      <c r="T17" s="56">
        <v>54</v>
      </c>
      <c r="U17" s="57">
        <v>25</v>
      </c>
      <c r="V17" s="58">
        <v>29</v>
      </c>
      <c r="W17" s="56">
        <v>49</v>
      </c>
      <c r="X17" s="57">
        <v>21</v>
      </c>
      <c r="Y17" s="58">
        <v>28</v>
      </c>
      <c r="Z17" s="56">
        <v>47</v>
      </c>
      <c r="AA17" s="57">
        <v>15</v>
      </c>
      <c r="AB17" s="58">
        <v>32</v>
      </c>
      <c r="AC17" s="56">
        <v>49</v>
      </c>
      <c r="AD17" s="57">
        <v>26</v>
      </c>
      <c r="AE17" s="58">
        <v>23</v>
      </c>
      <c r="AF17" s="56">
        <v>55</v>
      </c>
      <c r="AG17" s="57">
        <v>23</v>
      </c>
      <c r="AH17" s="58">
        <v>32</v>
      </c>
      <c r="AI17" s="56">
        <v>39</v>
      </c>
      <c r="AJ17" s="57">
        <v>17</v>
      </c>
      <c r="AK17" s="58">
        <v>22</v>
      </c>
      <c r="AL17" s="44">
        <v>618</v>
      </c>
      <c r="AM17" s="45">
        <v>299</v>
      </c>
      <c r="AN17" s="47">
        <v>319</v>
      </c>
    </row>
    <row r="18" spans="1:40" s="3" customFormat="1" ht="23.25" customHeight="1" x14ac:dyDescent="0.15">
      <c r="A18" s="55" t="s">
        <v>24</v>
      </c>
      <c r="B18" s="56">
        <v>46</v>
      </c>
      <c r="C18" s="57">
        <v>21</v>
      </c>
      <c r="D18" s="58">
        <v>25</v>
      </c>
      <c r="E18" s="56">
        <v>47</v>
      </c>
      <c r="F18" s="57">
        <v>22</v>
      </c>
      <c r="G18" s="58">
        <v>25</v>
      </c>
      <c r="H18" s="56">
        <v>54</v>
      </c>
      <c r="I18" s="57">
        <v>29</v>
      </c>
      <c r="J18" s="58">
        <v>25</v>
      </c>
      <c r="K18" s="56">
        <v>56</v>
      </c>
      <c r="L18" s="57">
        <v>27</v>
      </c>
      <c r="M18" s="58">
        <v>29</v>
      </c>
      <c r="N18" s="56">
        <v>45</v>
      </c>
      <c r="O18" s="57">
        <v>19</v>
      </c>
      <c r="P18" s="58">
        <v>26</v>
      </c>
      <c r="Q18" s="56">
        <v>35</v>
      </c>
      <c r="R18" s="57">
        <v>13</v>
      </c>
      <c r="S18" s="58">
        <v>22</v>
      </c>
      <c r="T18" s="56">
        <v>40</v>
      </c>
      <c r="U18" s="57">
        <v>19</v>
      </c>
      <c r="V18" s="58">
        <v>21</v>
      </c>
      <c r="W18" s="56">
        <v>44</v>
      </c>
      <c r="X18" s="57">
        <v>22</v>
      </c>
      <c r="Y18" s="58">
        <v>22</v>
      </c>
      <c r="Z18" s="56">
        <v>42</v>
      </c>
      <c r="AA18" s="57">
        <v>15</v>
      </c>
      <c r="AB18" s="58">
        <v>27</v>
      </c>
      <c r="AC18" s="56">
        <v>32</v>
      </c>
      <c r="AD18" s="57">
        <v>14</v>
      </c>
      <c r="AE18" s="58">
        <v>18</v>
      </c>
      <c r="AF18" s="56">
        <v>42</v>
      </c>
      <c r="AG18" s="57">
        <v>21</v>
      </c>
      <c r="AH18" s="58">
        <v>21</v>
      </c>
      <c r="AI18" s="56">
        <v>38</v>
      </c>
      <c r="AJ18" s="57">
        <v>16</v>
      </c>
      <c r="AK18" s="58">
        <v>22</v>
      </c>
      <c r="AL18" s="44">
        <v>521</v>
      </c>
      <c r="AM18" s="45">
        <v>238</v>
      </c>
      <c r="AN18" s="47">
        <v>283</v>
      </c>
    </row>
    <row r="19" spans="1:40" s="3" customFormat="1" ht="23.25" customHeight="1" x14ac:dyDescent="0.15">
      <c r="A19" s="55" t="s">
        <v>25</v>
      </c>
      <c r="B19" s="56">
        <v>38</v>
      </c>
      <c r="C19" s="57">
        <v>16</v>
      </c>
      <c r="D19" s="58">
        <v>22</v>
      </c>
      <c r="E19" s="56">
        <v>54</v>
      </c>
      <c r="F19" s="57">
        <v>28</v>
      </c>
      <c r="G19" s="58">
        <v>26</v>
      </c>
      <c r="H19" s="56">
        <v>41</v>
      </c>
      <c r="I19" s="57">
        <v>23</v>
      </c>
      <c r="J19" s="58">
        <v>18</v>
      </c>
      <c r="K19" s="56">
        <v>59</v>
      </c>
      <c r="L19" s="57">
        <v>33</v>
      </c>
      <c r="M19" s="58">
        <v>26</v>
      </c>
      <c r="N19" s="56">
        <v>47</v>
      </c>
      <c r="O19" s="57">
        <v>26</v>
      </c>
      <c r="P19" s="58">
        <v>21</v>
      </c>
      <c r="Q19" s="56">
        <v>53</v>
      </c>
      <c r="R19" s="57">
        <v>29</v>
      </c>
      <c r="S19" s="58">
        <v>24</v>
      </c>
      <c r="T19" s="56">
        <v>64</v>
      </c>
      <c r="U19" s="57">
        <v>34</v>
      </c>
      <c r="V19" s="58">
        <v>30</v>
      </c>
      <c r="W19" s="56">
        <v>36</v>
      </c>
      <c r="X19" s="57">
        <v>21</v>
      </c>
      <c r="Y19" s="58">
        <v>15</v>
      </c>
      <c r="Z19" s="56">
        <v>36</v>
      </c>
      <c r="AA19" s="57">
        <v>18</v>
      </c>
      <c r="AB19" s="58">
        <v>18</v>
      </c>
      <c r="AC19" s="56">
        <v>41</v>
      </c>
      <c r="AD19" s="57">
        <v>18</v>
      </c>
      <c r="AE19" s="58">
        <v>23</v>
      </c>
      <c r="AF19" s="56">
        <v>47</v>
      </c>
      <c r="AG19" s="57">
        <v>23</v>
      </c>
      <c r="AH19" s="58">
        <v>24</v>
      </c>
      <c r="AI19" s="56">
        <v>47</v>
      </c>
      <c r="AJ19" s="57">
        <v>21</v>
      </c>
      <c r="AK19" s="58">
        <v>26</v>
      </c>
      <c r="AL19" s="44">
        <v>563</v>
      </c>
      <c r="AM19" s="45">
        <v>290</v>
      </c>
      <c r="AN19" s="47">
        <v>273</v>
      </c>
    </row>
    <row r="20" spans="1:40" s="3" customFormat="1" ht="23.25" customHeight="1" x14ac:dyDescent="0.15">
      <c r="A20" s="55" t="s">
        <v>26</v>
      </c>
      <c r="B20" s="56">
        <v>2</v>
      </c>
      <c r="C20" s="57">
        <v>1</v>
      </c>
      <c r="D20" s="58">
        <v>1</v>
      </c>
      <c r="E20" s="56">
        <v>4</v>
      </c>
      <c r="F20" s="57">
        <v>3</v>
      </c>
      <c r="G20" s="58">
        <v>1</v>
      </c>
      <c r="H20" s="56">
        <v>3</v>
      </c>
      <c r="I20" s="57">
        <v>1</v>
      </c>
      <c r="J20" s="58">
        <v>2</v>
      </c>
      <c r="K20" s="56">
        <v>4</v>
      </c>
      <c r="L20" s="57">
        <v>1</v>
      </c>
      <c r="M20" s="58">
        <v>3</v>
      </c>
      <c r="N20" s="56">
        <v>6</v>
      </c>
      <c r="O20" s="57">
        <v>3</v>
      </c>
      <c r="P20" s="58">
        <v>3</v>
      </c>
      <c r="Q20" s="56">
        <v>5</v>
      </c>
      <c r="R20" s="57">
        <v>2</v>
      </c>
      <c r="S20" s="58">
        <v>3</v>
      </c>
      <c r="T20" s="56">
        <v>3</v>
      </c>
      <c r="U20" s="57">
        <v>0</v>
      </c>
      <c r="V20" s="58">
        <v>3</v>
      </c>
      <c r="W20" s="56">
        <v>6</v>
      </c>
      <c r="X20" s="57">
        <v>3</v>
      </c>
      <c r="Y20" s="58">
        <v>3</v>
      </c>
      <c r="Z20" s="56">
        <v>3</v>
      </c>
      <c r="AA20" s="57">
        <v>1</v>
      </c>
      <c r="AB20" s="58">
        <v>2</v>
      </c>
      <c r="AC20" s="56">
        <v>8</v>
      </c>
      <c r="AD20" s="57">
        <v>4</v>
      </c>
      <c r="AE20" s="58">
        <v>4</v>
      </c>
      <c r="AF20" s="56">
        <v>4</v>
      </c>
      <c r="AG20" s="57">
        <v>1</v>
      </c>
      <c r="AH20" s="58">
        <v>3</v>
      </c>
      <c r="AI20" s="56">
        <v>2</v>
      </c>
      <c r="AJ20" s="57">
        <v>0</v>
      </c>
      <c r="AK20" s="58">
        <v>2</v>
      </c>
      <c r="AL20" s="44">
        <v>50</v>
      </c>
      <c r="AM20" s="45">
        <v>20</v>
      </c>
      <c r="AN20" s="47">
        <v>30</v>
      </c>
    </row>
    <row r="21" spans="1:40" s="3" customFormat="1" ht="23.25" customHeight="1" x14ac:dyDescent="0.15">
      <c r="A21" s="55" t="s">
        <v>27</v>
      </c>
      <c r="B21" s="56">
        <v>35</v>
      </c>
      <c r="C21" s="57">
        <v>19</v>
      </c>
      <c r="D21" s="58">
        <v>16</v>
      </c>
      <c r="E21" s="56">
        <v>26</v>
      </c>
      <c r="F21" s="57">
        <v>13</v>
      </c>
      <c r="G21" s="58">
        <v>13</v>
      </c>
      <c r="H21" s="56">
        <v>34</v>
      </c>
      <c r="I21" s="57">
        <v>14</v>
      </c>
      <c r="J21" s="58">
        <v>20</v>
      </c>
      <c r="K21" s="56">
        <v>37</v>
      </c>
      <c r="L21" s="57">
        <v>18</v>
      </c>
      <c r="M21" s="58">
        <v>19</v>
      </c>
      <c r="N21" s="56">
        <v>32</v>
      </c>
      <c r="O21" s="57">
        <v>13</v>
      </c>
      <c r="P21" s="58">
        <v>19</v>
      </c>
      <c r="Q21" s="56">
        <v>25</v>
      </c>
      <c r="R21" s="57">
        <v>14</v>
      </c>
      <c r="S21" s="58">
        <v>11</v>
      </c>
      <c r="T21" s="56">
        <v>27</v>
      </c>
      <c r="U21" s="57">
        <v>17</v>
      </c>
      <c r="V21" s="58">
        <v>10</v>
      </c>
      <c r="W21" s="56">
        <v>34</v>
      </c>
      <c r="X21" s="57">
        <v>19</v>
      </c>
      <c r="Y21" s="58">
        <v>15</v>
      </c>
      <c r="Z21" s="56">
        <v>30</v>
      </c>
      <c r="AA21" s="57">
        <v>12</v>
      </c>
      <c r="AB21" s="58">
        <v>18</v>
      </c>
      <c r="AC21" s="56">
        <v>26</v>
      </c>
      <c r="AD21" s="57">
        <v>12</v>
      </c>
      <c r="AE21" s="58">
        <v>14</v>
      </c>
      <c r="AF21" s="56">
        <v>26</v>
      </c>
      <c r="AG21" s="57">
        <v>15</v>
      </c>
      <c r="AH21" s="58">
        <v>11</v>
      </c>
      <c r="AI21" s="56">
        <v>36</v>
      </c>
      <c r="AJ21" s="57">
        <v>18</v>
      </c>
      <c r="AK21" s="58">
        <v>18</v>
      </c>
      <c r="AL21" s="44">
        <v>368</v>
      </c>
      <c r="AM21" s="45">
        <v>184</v>
      </c>
      <c r="AN21" s="47">
        <v>184</v>
      </c>
    </row>
    <row r="22" spans="1:40" s="3" customFormat="1" ht="23.25" customHeight="1" x14ac:dyDescent="0.15">
      <c r="A22" s="55" t="s">
        <v>28</v>
      </c>
      <c r="B22" s="56">
        <v>14</v>
      </c>
      <c r="C22" s="57">
        <v>5</v>
      </c>
      <c r="D22" s="58">
        <v>9</v>
      </c>
      <c r="E22" s="56">
        <v>14</v>
      </c>
      <c r="F22" s="57">
        <v>6</v>
      </c>
      <c r="G22" s="58">
        <v>8</v>
      </c>
      <c r="H22" s="56">
        <v>18</v>
      </c>
      <c r="I22" s="57">
        <v>5</v>
      </c>
      <c r="J22" s="58">
        <v>13</v>
      </c>
      <c r="K22" s="56">
        <v>15</v>
      </c>
      <c r="L22" s="57">
        <v>8</v>
      </c>
      <c r="M22" s="58">
        <v>7</v>
      </c>
      <c r="N22" s="56">
        <v>12</v>
      </c>
      <c r="O22" s="57">
        <v>3</v>
      </c>
      <c r="P22" s="58">
        <v>9</v>
      </c>
      <c r="Q22" s="56">
        <v>13</v>
      </c>
      <c r="R22" s="57">
        <v>6</v>
      </c>
      <c r="S22" s="58">
        <v>7</v>
      </c>
      <c r="T22" s="56">
        <v>12</v>
      </c>
      <c r="U22" s="57">
        <v>5</v>
      </c>
      <c r="V22" s="58">
        <v>7</v>
      </c>
      <c r="W22" s="56">
        <v>17</v>
      </c>
      <c r="X22" s="57">
        <v>6</v>
      </c>
      <c r="Y22" s="58">
        <v>11</v>
      </c>
      <c r="Z22" s="56">
        <v>14</v>
      </c>
      <c r="AA22" s="57">
        <v>7</v>
      </c>
      <c r="AB22" s="58">
        <v>7</v>
      </c>
      <c r="AC22" s="56">
        <v>10</v>
      </c>
      <c r="AD22" s="57">
        <v>5</v>
      </c>
      <c r="AE22" s="58">
        <v>5</v>
      </c>
      <c r="AF22" s="56">
        <v>14</v>
      </c>
      <c r="AG22" s="57">
        <v>6</v>
      </c>
      <c r="AH22" s="58">
        <v>8</v>
      </c>
      <c r="AI22" s="56">
        <v>16</v>
      </c>
      <c r="AJ22" s="57">
        <v>8</v>
      </c>
      <c r="AK22" s="58">
        <v>8</v>
      </c>
      <c r="AL22" s="44">
        <v>169</v>
      </c>
      <c r="AM22" s="45">
        <v>70</v>
      </c>
      <c r="AN22" s="47">
        <v>99</v>
      </c>
    </row>
    <row r="23" spans="1:40" s="3" customFormat="1" ht="23.25" customHeight="1" thickBot="1" x14ac:dyDescent="0.2">
      <c r="A23" s="60" t="s">
        <v>29</v>
      </c>
      <c r="B23" s="61">
        <v>22</v>
      </c>
      <c r="C23" s="62">
        <v>10</v>
      </c>
      <c r="D23" s="63">
        <v>12</v>
      </c>
      <c r="E23" s="61">
        <v>24</v>
      </c>
      <c r="F23" s="62">
        <v>13</v>
      </c>
      <c r="G23" s="63">
        <v>11</v>
      </c>
      <c r="H23" s="61">
        <v>26</v>
      </c>
      <c r="I23" s="62">
        <v>12</v>
      </c>
      <c r="J23" s="63">
        <v>14</v>
      </c>
      <c r="K23" s="61">
        <v>22</v>
      </c>
      <c r="L23" s="62">
        <v>12</v>
      </c>
      <c r="M23" s="63">
        <v>10</v>
      </c>
      <c r="N23" s="61">
        <v>26</v>
      </c>
      <c r="O23" s="62">
        <v>17</v>
      </c>
      <c r="P23" s="63">
        <v>9</v>
      </c>
      <c r="Q23" s="61">
        <v>14</v>
      </c>
      <c r="R23" s="62">
        <v>5</v>
      </c>
      <c r="S23" s="63">
        <v>9</v>
      </c>
      <c r="T23" s="61">
        <v>21</v>
      </c>
      <c r="U23" s="62">
        <v>10</v>
      </c>
      <c r="V23" s="63">
        <v>11</v>
      </c>
      <c r="W23" s="61">
        <v>18</v>
      </c>
      <c r="X23" s="62">
        <v>7</v>
      </c>
      <c r="Y23" s="63">
        <v>11</v>
      </c>
      <c r="Z23" s="61">
        <v>12</v>
      </c>
      <c r="AA23" s="62">
        <v>5</v>
      </c>
      <c r="AB23" s="63">
        <v>7</v>
      </c>
      <c r="AC23" s="61">
        <v>23</v>
      </c>
      <c r="AD23" s="62">
        <v>14</v>
      </c>
      <c r="AE23" s="63">
        <v>9</v>
      </c>
      <c r="AF23" s="61">
        <v>15</v>
      </c>
      <c r="AG23" s="62">
        <v>10</v>
      </c>
      <c r="AH23" s="63">
        <v>5</v>
      </c>
      <c r="AI23" s="61">
        <v>18</v>
      </c>
      <c r="AJ23" s="62">
        <v>9</v>
      </c>
      <c r="AK23" s="63">
        <v>9</v>
      </c>
      <c r="AL23" s="64">
        <v>241</v>
      </c>
      <c r="AM23" s="65">
        <v>124</v>
      </c>
      <c r="AN23" s="66">
        <v>117</v>
      </c>
    </row>
  </sheetData>
  <mergeCells count="16">
    <mergeCell ref="AL3:AN3"/>
    <mergeCell ref="A1:L1"/>
    <mergeCell ref="AC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82" right="0.19685039370078741" top="0.78740157480314965" bottom="0.59055118110236227" header="0.51181102362204722" footer="0.51181102362204722"/>
  <pageSetup paperSize="9" scale="9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285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21935</v>
      </c>
      <c r="C5" s="374">
        <f>SUM(C7,G7,K7,K13,G13,C13,C19,G19,K19,K25,G25,C25,C31,G31,K31,K37,G37,C37,C43,G43,K43)</f>
        <v>10461</v>
      </c>
      <c r="D5" s="375">
        <f>SUM(D7,H7,L7,L13,H13,D13,D19,H19,L19,L25,H25,D25,D31,H31,L31,L37,H37,D37,D43,H43,L43)</f>
        <v>11474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771</v>
      </c>
      <c r="C7" s="382">
        <f>SUM(C8:C12)</f>
        <v>399</v>
      </c>
      <c r="D7" s="382">
        <f>SUM(D8:D12)</f>
        <v>372</v>
      </c>
      <c r="E7" s="381" t="s">
        <v>228</v>
      </c>
      <c r="F7" s="382">
        <f>SUM(F8:F12)</f>
        <v>1044</v>
      </c>
      <c r="G7" s="382">
        <f>SUM(G8:G12)</f>
        <v>540</v>
      </c>
      <c r="H7" s="382">
        <f>SUM(H8:H12)</f>
        <v>504</v>
      </c>
      <c r="I7" s="381" t="s">
        <v>229</v>
      </c>
      <c r="J7" s="382">
        <f>SUM(J8:J12)</f>
        <v>2137</v>
      </c>
      <c r="K7" s="382">
        <f>SUM(K8:K12)</f>
        <v>1064</v>
      </c>
      <c r="L7" s="383">
        <f>SUM(L8:L12)</f>
        <v>1073</v>
      </c>
    </row>
    <row r="8" spans="1:12" s="82" customFormat="1" ht="18" customHeight="1" x14ac:dyDescent="0.15">
      <c r="A8" s="384">
        <v>0</v>
      </c>
      <c r="B8" s="385">
        <v>159</v>
      </c>
      <c r="C8" s="386">
        <v>83</v>
      </c>
      <c r="D8" s="387">
        <v>76</v>
      </c>
      <c r="E8" s="384">
        <v>35</v>
      </c>
      <c r="F8" s="385">
        <v>201</v>
      </c>
      <c r="G8" s="386">
        <v>98</v>
      </c>
      <c r="H8" s="387">
        <v>103</v>
      </c>
      <c r="I8" s="384">
        <v>70</v>
      </c>
      <c r="J8" s="385">
        <v>453</v>
      </c>
      <c r="K8" s="386">
        <v>233</v>
      </c>
      <c r="L8" s="387">
        <v>220</v>
      </c>
    </row>
    <row r="9" spans="1:12" s="82" customFormat="1" ht="18" customHeight="1" x14ac:dyDescent="0.15">
      <c r="A9" s="388">
        <v>1</v>
      </c>
      <c r="B9" s="389">
        <v>163</v>
      </c>
      <c r="C9" s="390">
        <v>92</v>
      </c>
      <c r="D9" s="391">
        <v>71</v>
      </c>
      <c r="E9" s="388">
        <v>36</v>
      </c>
      <c r="F9" s="389">
        <v>210</v>
      </c>
      <c r="G9" s="390">
        <v>99</v>
      </c>
      <c r="H9" s="391">
        <v>111</v>
      </c>
      <c r="I9" s="388">
        <v>71</v>
      </c>
      <c r="J9" s="389">
        <v>425</v>
      </c>
      <c r="K9" s="390">
        <v>217</v>
      </c>
      <c r="L9" s="391">
        <v>208</v>
      </c>
    </row>
    <row r="10" spans="1:12" s="82" customFormat="1" ht="18" customHeight="1" x14ac:dyDescent="0.15">
      <c r="A10" s="388">
        <v>2</v>
      </c>
      <c r="B10" s="389">
        <v>150</v>
      </c>
      <c r="C10" s="390">
        <v>79</v>
      </c>
      <c r="D10" s="391">
        <v>71</v>
      </c>
      <c r="E10" s="388">
        <v>37</v>
      </c>
      <c r="F10" s="389">
        <v>226</v>
      </c>
      <c r="G10" s="390">
        <v>107</v>
      </c>
      <c r="H10" s="391">
        <v>119</v>
      </c>
      <c r="I10" s="388">
        <v>72</v>
      </c>
      <c r="J10" s="389">
        <v>444</v>
      </c>
      <c r="K10" s="390">
        <v>213</v>
      </c>
      <c r="L10" s="391">
        <v>231</v>
      </c>
    </row>
    <row r="11" spans="1:12" s="82" customFormat="1" ht="18" customHeight="1" x14ac:dyDescent="0.15">
      <c r="A11" s="388">
        <v>3</v>
      </c>
      <c r="B11" s="389">
        <v>153</v>
      </c>
      <c r="C11" s="390">
        <v>75</v>
      </c>
      <c r="D11" s="391">
        <v>78</v>
      </c>
      <c r="E11" s="388">
        <v>38</v>
      </c>
      <c r="F11" s="389">
        <v>217</v>
      </c>
      <c r="G11" s="390">
        <v>111</v>
      </c>
      <c r="H11" s="391">
        <v>106</v>
      </c>
      <c r="I11" s="388">
        <v>73</v>
      </c>
      <c r="J11" s="389">
        <v>452</v>
      </c>
      <c r="K11" s="390">
        <v>226</v>
      </c>
      <c r="L11" s="391">
        <v>226</v>
      </c>
    </row>
    <row r="12" spans="1:12" s="82" customFormat="1" ht="18" customHeight="1" x14ac:dyDescent="0.15">
      <c r="A12" s="392">
        <v>4</v>
      </c>
      <c r="B12" s="393">
        <v>146</v>
      </c>
      <c r="C12" s="394">
        <v>70</v>
      </c>
      <c r="D12" s="395">
        <v>76</v>
      </c>
      <c r="E12" s="392">
        <v>39</v>
      </c>
      <c r="F12" s="393">
        <v>190</v>
      </c>
      <c r="G12" s="394">
        <v>125</v>
      </c>
      <c r="H12" s="395">
        <v>65</v>
      </c>
      <c r="I12" s="392">
        <v>74</v>
      </c>
      <c r="J12" s="393">
        <v>363</v>
      </c>
      <c r="K12" s="394">
        <v>175</v>
      </c>
      <c r="L12" s="395">
        <v>188</v>
      </c>
    </row>
    <row r="13" spans="1:12" s="82" customFormat="1" ht="18" customHeight="1" x14ac:dyDescent="0.15">
      <c r="A13" s="381" t="s">
        <v>230</v>
      </c>
      <c r="B13" s="382">
        <f>SUM(B14:B18)</f>
        <v>836</v>
      </c>
      <c r="C13" s="382">
        <f>SUM(C14:C18)</f>
        <v>447</v>
      </c>
      <c r="D13" s="382">
        <f>SUM(D14:D18)</f>
        <v>389</v>
      </c>
      <c r="E13" s="381" t="s">
        <v>231</v>
      </c>
      <c r="F13" s="382">
        <f>SUM(F14:F18)</f>
        <v>1208</v>
      </c>
      <c r="G13" s="382">
        <f>SUM(G14:G18)</f>
        <v>629</v>
      </c>
      <c r="H13" s="382">
        <f>SUM(H14:H18)</f>
        <v>579</v>
      </c>
      <c r="I13" s="381" t="s">
        <v>232</v>
      </c>
      <c r="J13" s="382">
        <f>SUM(J14:J18)</f>
        <v>1314</v>
      </c>
      <c r="K13" s="382">
        <f>SUM(K14:K18)</f>
        <v>549</v>
      </c>
      <c r="L13" s="383">
        <f>SUM(L14:L18)</f>
        <v>765</v>
      </c>
    </row>
    <row r="14" spans="1:12" s="82" customFormat="1" ht="18" customHeight="1" x14ac:dyDescent="0.15">
      <c r="A14" s="384">
        <v>5</v>
      </c>
      <c r="B14" s="385">
        <v>190</v>
      </c>
      <c r="C14" s="386">
        <v>114</v>
      </c>
      <c r="D14" s="387">
        <v>76</v>
      </c>
      <c r="E14" s="384">
        <v>40</v>
      </c>
      <c r="F14" s="385">
        <v>236</v>
      </c>
      <c r="G14" s="386">
        <v>106</v>
      </c>
      <c r="H14" s="387">
        <v>130</v>
      </c>
      <c r="I14" s="384">
        <v>75</v>
      </c>
      <c r="J14" s="385">
        <v>218</v>
      </c>
      <c r="K14" s="386">
        <v>99</v>
      </c>
      <c r="L14" s="387">
        <v>119</v>
      </c>
    </row>
    <row r="15" spans="1:12" s="82" customFormat="1" ht="18" customHeight="1" x14ac:dyDescent="0.15">
      <c r="A15" s="388">
        <v>6</v>
      </c>
      <c r="B15" s="389">
        <v>148</v>
      </c>
      <c r="C15" s="390">
        <v>87</v>
      </c>
      <c r="D15" s="391">
        <v>61</v>
      </c>
      <c r="E15" s="388">
        <v>41</v>
      </c>
      <c r="F15" s="389">
        <v>238</v>
      </c>
      <c r="G15" s="390">
        <v>125</v>
      </c>
      <c r="H15" s="391">
        <v>113</v>
      </c>
      <c r="I15" s="388">
        <v>76</v>
      </c>
      <c r="J15" s="389">
        <v>260</v>
      </c>
      <c r="K15" s="390">
        <v>105</v>
      </c>
      <c r="L15" s="391">
        <v>155</v>
      </c>
    </row>
    <row r="16" spans="1:12" s="82" customFormat="1" ht="18" customHeight="1" x14ac:dyDescent="0.15">
      <c r="A16" s="388">
        <v>7</v>
      </c>
      <c r="B16" s="389">
        <v>166</v>
      </c>
      <c r="C16" s="390">
        <v>79</v>
      </c>
      <c r="D16" s="391">
        <v>87</v>
      </c>
      <c r="E16" s="388">
        <v>42</v>
      </c>
      <c r="F16" s="389">
        <v>250</v>
      </c>
      <c r="G16" s="390">
        <v>145</v>
      </c>
      <c r="H16" s="391">
        <v>105</v>
      </c>
      <c r="I16" s="388">
        <v>77</v>
      </c>
      <c r="J16" s="389">
        <v>304</v>
      </c>
      <c r="K16" s="390">
        <v>129</v>
      </c>
      <c r="L16" s="391">
        <v>175</v>
      </c>
    </row>
    <row r="17" spans="1:12" s="82" customFormat="1" ht="18" customHeight="1" x14ac:dyDescent="0.15">
      <c r="A17" s="388">
        <v>8</v>
      </c>
      <c r="B17" s="389">
        <v>177</v>
      </c>
      <c r="C17" s="390">
        <v>84</v>
      </c>
      <c r="D17" s="391">
        <v>93</v>
      </c>
      <c r="E17" s="388">
        <v>43</v>
      </c>
      <c r="F17" s="389">
        <v>237</v>
      </c>
      <c r="G17" s="390">
        <v>115</v>
      </c>
      <c r="H17" s="391">
        <v>122</v>
      </c>
      <c r="I17" s="388">
        <v>78</v>
      </c>
      <c r="J17" s="389">
        <v>265</v>
      </c>
      <c r="K17" s="390">
        <v>103</v>
      </c>
      <c r="L17" s="391">
        <v>162</v>
      </c>
    </row>
    <row r="18" spans="1:12" s="82" customFormat="1" ht="18" customHeight="1" x14ac:dyDescent="0.15">
      <c r="A18" s="392">
        <v>9</v>
      </c>
      <c r="B18" s="393">
        <v>155</v>
      </c>
      <c r="C18" s="394">
        <v>83</v>
      </c>
      <c r="D18" s="395">
        <v>72</v>
      </c>
      <c r="E18" s="392">
        <v>44</v>
      </c>
      <c r="F18" s="393">
        <v>247</v>
      </c>
      <c r="G18" s="394">
        <v>138</v>
      </c>
      <c r="H18" s="395">
        <v>109</v>
      </c>
      <c r="I18" s="392">
        <v>79</v>
      </c>
      <c r="J18" s="393">
        <v>267</v>
      </c>
      <c r="K18" s="394">
        <v>113</v>
      </c>
      <c r="L18" s="395">
        <v>154</v>
      </c>
    </row>
    <row r="19" spans="1:12" s="82" customFormat="1" ht="18" customHeight="1" x14ac:dyDescent="0.15">
      <c r="A19" s="381" t="s">
        <v>233</v>
      </c>
      <c r="B19" s="382">
        <f>SUM(B20:B24)</f>
        <v>850</v>
      </c>
      <c r="C19" s="382">
        <f>SUM(C20:C24)</f>
        <v>454</v>
      </c>
      <c r="D19" s="382">
        <f>SUM(D20:D24)</f>
        <v>396</v>
      </c>
      <c r="E19" s="381" t="s">
        <v>234</v>
      </c>
      <c r="F19" s="382">
        <f>SUM(F20:F24)</f>
        <v>1291</v>
      </c>
      <c r="G19" s="382">
        <f>SUM(G20:G24)</f>
        <v>685</v>
      </c>
      <c r="H19" s="382">
        <f>SUM(H20:H24)</f>
        <v>606</v>
      </c>
      <c r="I19" s="381" t="s">
        <v>235</v>
      </c>
      <c r="J19" s="382">
        <f>SUM(J20:J24)</f>
        <v>1399</v>
      </c>
      <c r="K19" s="382">
        <f>SUM(K20:K24)</f>
        <v>532</v>
      </c>
      <c r="L19" s="383">
        <f>SUM(L20:L24)</f>
        <v>867</v>
      </c>
    </row>
    <row r="20" spans="1:12" s="82" customFormat="1" ht="18" customHeight="1" x14ac:dyDescent="0.15">
      <c r="A20" s="384">
        <v>10</v>
      </c>
      <c r="B20" s="385">
        <v>179</v>
      </c>
      <c r="C20" s="386">
        <v>95</v>
      </c>
      <c r="D20" s="387">
        <v>84</v>
      </c>
      <c r="E20" s="384">
        <v>45</v>
      </c>
      <c r="F20" s="385">
        <v>273</v>
      </c>
      <c r="G20" s="386">
        <v>133</v>
      </c>
      <c r="H20" s="387">
        <v>140</v>
      </c>
      <c r="I20" s="384">
        <v>80</v>
      </c>
      <c r="J20" s="385">
        <v>340</v>
      </c>
      <c r="K20" s="386">
        <v>148</v>
      </c>
      <c r="L20" s="387">
        <v>192</v>
      </c>
    </row>
    <row r="21" spans="1:12" s="82" customFormat="1" ht="18" customHeight="1" x14ac:dyDescent="0.15">
      <c r="A21" s="388">
        <v>11</v>
      </c>
      <c r="B21" s="389">
        <v>167</v>
      </c>
      <c r="C21" s="390">
        <v>83</v>
      </c>
      <c r="D21" s="391">
        <v>84</v>
      </c>
      <c r="E21" s="388">
        <v>46</v>
      </c>
      <c r="F21" s="389">
        <v>274</v>
      </c>
      <c r="G21" s="390">
        <v>157</v>
      </c>
      <c r="H21" s="391">
        <v>117</v>
      </c>
      <c r="I21" s="388">
        <v>81</v>
      </c>
      <c r="J21" s="389">
        <v>248</v>
      </c>
      <c r="K21" s="390">
        <v>100</v>
      </c>
      <c r="L21" s="391">
        <v>148</v>
      </c>
    </row>
    <row r="22" spans="1:12" s="82" customFormat="1" ht="18" customHeight="1" x14ac:dyDescent="0.15">
      <c r="A22" s="388">
        <v>12</v>
      </c>
      <c r="B22" s="389">
        <v>162</v>
      </c>
      <c r="C22" s="390">
        <v>99</v>
      </c>
      <c r="D22" s="391">
        <v>63</v>
      </c>
      <c r="E22" s="388">
        <v>47</v>
      </c>
      <c r="F22" s="389">
        <v>242</v>
      </c>
      <c r="G22" s="390">
        <v>121</v>
      </c>
      <c r="H22" s="391">
        <v>121</v>
      </c>
      <c r="I22" s="388">
        <v>82</v>
      </c>
      <c r="J22" s="389">
        <v>253</v>
      </c>
      <c r="K22" s="390">
        <v>88</v>
      </c>
      <c r="L22" s="391">
        <v>165</v>
      </c>
    </row>
    <row r="23" spans="1:12" s="82" customFormat="1" ht="18" customHeight="1" x14ac:dyDescent="0.15">
      <c r="A23" s="388">
        <v>13</v>
      </c>
      <c r="B23" s="389">
        <v>178</v>
      </c>
      <c r="C23" s="390">
        <v>89</v>
      </c>
      <c r="D23" s="391">
        <v>89</v>
      </c>
      <c r="E23" s="388">
        <v>48</v>
      </c>
      <c r="F23" s="389">
        <v>259</v>
      </c>
      <c r="G23" s="390">
        <v>143</v>
      </c>
      <c r="H23" s="391">
        <v>116</v>
      </c>
      <c r="I23" s="388">
        <v>83</v>
      </c>
      <c r="J23" s="389">
        <v>303</v>
      </c>
      <c r="K23" s="390">
        <v>106</v>
      </c>
      <c r="L23" s="391">
        <v>197</v>
      </c>
    </row>
    <row r="24" spans="1:12" s="82" customFormat="1" ht="18" customHeight="1" x14ac:dyDescent="0.15">
      <c r="A24" s="392">
        <v>14</v>
      </c>
      <c r="B24" s="393">
        <v>164</v>
      </c>
      <c r="C24" s="394">
        <v>88</v>
      </c>
      <c r="D24" s="395">
        <v>76</v>
      </c>
      <c r="E24" s="392">
        <v>49</v>
      </c>
      <c r="F24" s="393">
        <v>243</v>
      </c>
      <c r="G24" s="394">
        <v>131</v>
      </c>
      <c r="H24" s="395">
        <v>112</v>
      </c>
      <c r="I24" s="392">
        <v>84</v>
      </c>
      <c r="J24" s="393">
        <v>255</v>
      </c>
      <c r="K24" s="394">
        <v>90</v>
      </c>
      <c r="L24" s="395">
        <v>165</v>
      </c>
    </row>
    <row r="25" spans="1:12" s="82" customFormat="1" ht="18" customHeight="1" x14ac:dyDescent="0.15">
      <c r="A25" s="381" t="s">
        <v>236</v>
      </c>
      <c r="B25" s="382">
        <f>SUM(B26:B30)</f>
        <v>748</v>
      </c>
      <c r="C25" s="382">
        <f>SUM(C26:C30)</f>
        <v>412</v>
      </c>
      <c r="D25" s="382">
        <f>SUM(D26:D30)</f>
        <v>336</v>
      </c>
      <c r="E25" s="381" t="s">
        <v>237</v>
      </c>
      <c r="F25" s="382">
        <f>SUM(F26:F30)</f>
        <v>1290</v>
      </c>
      <c r="G25" s="382">
        <f>SUM(G26:G30)</f>
        <v>655</v>
      </c>
      <c r="H25" s="382">
        <f>SUM(H26:H30)</f>
        <v>635</v>
      </c>
      <c r="I25" s="381" t="s">
        <v>238</v>
      </c>
      <c r="J25" s="382">
        <f>SUM(J26:J30)</f>
        <v>1125</v>
      </c>
      <c r="K25" s="382">
        <f>SUM(K26:K30)</f>
        <v>410</v>
      </c>
      <c r="L25" s="383">
        <f>SUM(L26:L30)</f>
        <v>715</v>
      </c>
    </row>
    <row r="26" spans="1:12" s="82" customFormat="1" ht="18" customHeight="1" x14ac:dyDescent="0.15">
      <c r="A26" s="384">
        <v>15</v>
      </c>
      <c r="B26" s="385">
        <v>190</v>
      </c>
      <c r="C26" s="386">
        <v>104</v>
      </c>
      <c r="D26" s="387">
        <v>86</v>
      </c>
      <c r="E26" s="384">
        <v>50</v>
      </c>
      <c r="F26" s="385">
        <v>269</v>
      </c>
      <c r="G26" s="386">
        <v>132</v>
      </c>
      <c r="H26" s="387">
        <v>137</v>
      </c>
      <c r="I26" s="384">
        <v>85</v>
      </c>
      <c r="J26" s="385">
        <v>251</v>
      </c>
      <c r="K26" s="386">
        <v>95</v>
      </c>
      <c r="L26" s="387">
        <v>156</v>
      </c>
    </row>
    <row r="27" spans="1:12" s="82" customFormat="1" ht="18" customHeight="1" x14ac:dyDescent="0.15">
      <c r="A27" s="388">
        <v>16</v>
      </c>
      <c r="B27" s="389">
        <v>149</v>
      </c>
      <c r="C27" s="390">
        <v>82</v>
      </c>
      <c r="D27" s="391">
        <v>67</v>
      </c>
      <c r="E27" s="388">
        <v>51</v>
      </c>
      <c r="F27" s="389">
        <v>276</v>
      </c>
      <c r="G27" s="390">
        <v>148</v>
      </c>
      <c r="H27" s="391">
        <v>128</v>
      </c>
      <c r="I27" s="388">
        <v>86</v>
      </c>
      <c r="J27" s="389">
        <v>262</v>
      </c>
      <c r="K27" s="390">
        <v>93</v>
      </c>
      <c r="L27" s="391">
        <v>169</v>
      </c>
    </row>
    <row r="28" spans="1:12" s="82" customFormat="1" ht="18" customHeight="1" x14ac:dyDescent="0.15">
      <c r="A28" s="388">
        <v>17</v>
      </c>
      <c r="B28" s="389">
        <v>176</v>
      </c>
      <c r="C28" s="390">
        <v>95</v>
      </c>
      <c r="D28" s="391">
        <v>81</v>
      </c>
      <c r="E28" s="388">
        <v>52</v>
      </c>
      <c r="F28" s="389">
        <v>246</v>
      </c>
      <c r="G28" s="390">
        <v>131</v>
      </c>
      <c r="H28" s="391">
        <v>115</v>
      </c>
      <c r="I28" s="388">
        <v>87</v>
      </c>
      <c r="J28" s="389">
        <v>188</v>
      </c>
      <c r="K28" s="390">
        <v>66</v>
      </c>
      <c r="L28" s="391">
        <v>122</v>
      </c>
    </row>
    <row r="29" spans="1:12" s="82" customFormat="1" ht="18" customHeight="1" x14ac:dyDescent="0.15">
      <c r="A29" s="388">
        <v>18</v>
      </c>
      <c r="B29" s="389">
        <v>147</v>
      </c>
      <c r="C29" s="390">
        <v>83</v>
      </c>
      <c r="D29" s="391">
        <v>64</v>
      </c>
      <c r="E29" s="388">
        <v>53</v>
      </c>
      <c r="F29" s="389">
        <v>249</v>
      </c>
      <c r="G29" s="390">
        <v>122</v>
      </c>
      <c r="H29" s="391">
        <v>127</v>
      </c>
      <c r="I29" s="388">
        <v>88</v>
      </c>
      <c r="J29" s="389">
        <v>221</v>
      </c>
      <c r="K29" s="390">
        <v>81</v>
      </c>
      <c r="L29" s="391">
        <v>140</v>
      </c>
    </row>
    <row r="30" spans="1:12" s="82" customFormat="1" ht="18" customHeight="1" x14ac:dyDescent="0.15">
      <c r="A30" s="392">
        <v>19</v>
      </c>
      <c r="B30" s="393">
        <v>86</v>
      </c>
      <c r="C30" s="394">
        <v>48</v>
      </c>
      <c r="D30" s="395">
        <v>38</v>
      </c>
      <c r="E30" s="392">
        <v>54</v>
      </c>
      <c r="F30" s="393">
        <v>250</v>
      </c>
      <c r="G30" s="394">
        <v>122</v>
      </c>
      <c r="H30" s="395">
        <v>128</v>
      </c>
      <c r="I30" s="392">
        <v>89</v>
      </c>
      <c r="J30" s="393">
        <v>203</v>
      </c>
      <c r="K30" s="394">
        <v>75</v>
      </c>
      <c r="L30" s="395">
        <v>128</v>
      </c>
    </row>
    <row r="31" spans="1:12" s="82" customFormat="1" ht="18" customHeight="1" x14ac:dyDescent="0.15">
      <c r="A31" s="381" t="s">
        <v>239</v>
      </c>
      <c r="B31" s="382">
        <f>SUM(B32:B36)</f>
        <v>883</v>
      </c>
      <c r="C31" s="382">
        <f>SUM(C32:C36)</f>
        <v>405</v>
      </c>
      <c r="D31" s="382">
        <f>SUM(D32:D36)</f>
        <v>478</v>
      </c>
      <c r="E31" s="381" t="s">
        <v>240</v>
      </c>
      <c r="F31" s="382">
        <f>SUM(F32:F36)</f>
        <v>1186</v>
      </c>
      <c r="G31" s="382">
        <f>SUM(G32:G36)</f>
        <v>609</v>
      </c>
      <c r="H31" s="382">
        <f>SUM(H32:H36)</f>
        <v>577</v>
      </c>
      <c r="I31" s="381" t="s">
        <v>241</v>
      </c>
      <c r="J31" s="382">
        <f>SUM(J32:J36)</f>
        <v>593</v>
      </c>
      <c r="K31" s="382">
        <f>SUM(K32:K36)</f>
        <v>164</v>
      </c>
      <c r="L31" s="383">
        <f>SUM(L32:L36)</f>
        <v>429</v>
      </c>
    </row>
    <row r="32" spans="1:12" s="82" customFormat="1" ht="18" customHeight="1" x14ac:dyDescent="0.15">
      <c r="A32" s="384">
        <v>20</v>
      </c>
      <c r="B32" s="385">
        <v>142</v>
      </c>
      <c r="C32" s="386">
        <v>59</v>
      </c>
      <c r="D32" s="387">
        <v>83</v>
      </c>
      <c r="E32" s="384">
        <v>55</v>
      </c>
      <c r="F32" s="385">
        <v>167</v>
      </c>
      <c r="G32" s="386">
        <v>84</v>
      </c>
      <c r="H32" s="387">
        <v>83</v>
      </c>
      <c r="I32" s="384">
        <v>90</v>
      </c>
      <c r="J32" s="385">
        <v>130</v>
      </c>
      <c r="K32" s="386">
        <v>40</v>
      </c>
      <c r="L32" s="387">
        <v>90</v>
      </c>
    </row>
    <row r="33" spans="1:12" s="82" customFormat="1" ht="18" customHeight="1" x14ac:dyDescent="0.15">
      <c r="A33" s="388">
        <v>21</v>
      </c>
      <c r="B33" s="389">
        <v>188</v>
      </c>
      <c r="C33" s="390">
        <v>95</v>
      </c>
      <c r="D33" s="391">
        <v>93</v>
      </c>
      <c r="E33" s="388">
        <v>56</v>
      </c>
      <c r="F33" s="389">
        <v>240</v>
      </c>
      <c r="G33" s="390">
        <v>128</v>
      </c>
      <c r="H33" s="391">
        <v>112</v>
      </c>
      <c r="I33" s="388">
        <v>91</v>
      </c>
      <c r="J33" s="389">
        <v>147</v>
      </c>
      <c r="K33" s="390">
        <v>48</v>
      </c>
      <c r="L33" s="391">
        <v>99</v>
      </c>
    </row>
    <row r="34" spans="1:12" s="82" customFormat="1" ht="18" customHeight="1" x14ac:dyDescent="0.15">
      <c r="A34" s="388">
        <v>22</v>
      </c>
      <c r="B34" s="389">
        <v>139</v>
      </c>
      <c r="C34" s="390">
        <v>51</v>
      </c>
      <c r="D34" s="391">
        <v>88</v>
      </c>
      <c r="E34" s="388">
        <v>57</v>
      </c>
      <c r="F34" s="389">
        <v>269</v>
      </c>
      <c r="G34" s="390">
        <v>131</v>
      </c>
      <c r="H34" s="391">
        <v>138</v>
      </c>
      <c r="I34" s="388">
        <v>92</v>
      </c>
      <c r="J34" s="389">
        <v>133</v>
      </c>
      <c r="K34" s="390">
        <v>33</v>
      </c>
      <c r="L34" s="391">
        <v>100</v>
      </c>
    </row>
    <row r="35" spans="1:12" s="82" customFormat="1" ht="18" customHeight="1" x14ac:dyDescent="0.15">
      <c r="A35" s="388">
        <v>23</v>
      </c>
      <c r="B35" s="389">
        <v>204</v>
      </c>
      <c r="C35" s="390">
        <v>104</v>
      </c>
      <c r="D35" s="391">
        <v>100</v>
      </c>
      <c r="E35" s="388">
        <v>58</v>
      </c>
      <c r="F35" s="389">
        <v>252</v>
      </c>
      <c r="G35" s="390">
        <v>140</v>
      </c>
      <c r="H35" s="391">
        <v>112</v>
      </c>
      <c r="I35" s="388">
        <v>93</v>
      </c>
      <c r="J35" s="389">
        <v>121</v>
      </c>
      <c r="K35" s="390">
        <v>21</v>
      </c>
      <c r="L35" s="391">
        <v>100</v>
      </c>
    </row>
    <row r="36" spans="1:12" s="82" customFormat="1" ht="18" customHeight="1" x14ac:dyDescent="0.15">
      <c r="A36" s="392">
        <v>24</v>
      </c>
      <c r="B36" s="393">
        <v>210</v>
      </c>
      <c r="C36" s="394">
        <v>96</v>
      </c>
      <c r="D36" s="395">
        <v>114</v>
      </c>
      <c r="E36" s="392">
        <v>59</v>
      </c>
      <c r="F36" s="393">
        <v>258</v>
      </c>
      <c r="G36" s="394">
        <v>126</v>
      </c>
      <c r="H36" s="395">
        <v>132</v>
      </c>
      <c r="I36" s="392">
        <v>94</v>
      </c>
      <c r="J36" s="393">
        <v>62</v>
      </c>
      <c r="K36" s="394">
        <v>22</v>
      </c>
      <c r="L36" s="395">
        <v>40</v>
      </c>
    </row>
    <row r="37" spans="1:12" s="82" customFormat="1" ht="18" customHeight="1" x14ac:dyDescent="0.15">
      <c r="A37" s="381" t="s">
        <v>242</v>
      </c>
      <c r="B37" s="382">
        <f>SUM(B38:B42)</f>
        <v>828</v>
      </c>
      <c r="C37" s="382">
        <f>SUM(C38:C42)</f>
        <v>412</v>
      </c>
      <c r="D37" s="382">
        <f>SUM(D38:D42)</f>
        <v>416</v>
      </c>
      <c r="E37" s="381" t="s">
        <v>243</v>
      </c>
      <c r="F37" s="382">
        <f>SUM(F38:F42)</f>
        <v>1526</v>
      </c>
      <c r="G37" s="382">
        <f>SUM(G38:G42)</f>
        <v>758</v>
      </c>
      <c r="H37" s="382">
        <f>SUM(H38:H42)</f>
        <v>768</v>
      </c>
      <c r="I37" s="381" t="s">
        <v>244</v>
      </c>
      <c r="J37" s="382">
        <f>SUM(J38:J42)</f>
        <v>192</v>
      </c>
      <c r="K37" s="382">
        <f>SUM(K38:K42)</f>
        <v>41</v>
      </c>
      <c r="L37" s="383">
        <f>SUM(L38:L42)</f>
        <v>151</v>
      </c>
    </row>
    <row r="38" spans="1:12" s="82" customFormat="1" ht="18" customHeight="1" x14ac:dyDescent="0.15">
      <c r="A38" s="384">
        <v>25</v>
      </c>
      <c r="B38" s="385">
        <v>158</v>
      </c>
      <c r="C38" s="386">
        <v>70</v>
      </c>
      <c r="D38" s="387">
        <v>88</v>
      </c>
      <c r="E38" s="384">
        <v>60</v>
      </c>
      <c r="F38" s="385">
        <v>265</v>
      </c>
      <c r="G38" s="386">
        <v>133</v>
      </c>
      <c r="H38" s="387">
        <v>132</v>
      </c>
      <c r="I38" s="384">
        <v>95</v>
      </c>
      <c r="J38" s="385">
        <v>61</v>
      </c>
      <c r="K38" s="386">
        <v>13</v>
      </c>
      <c r="L38" s="387">
        <v>48</v>
      </c>
    </row>
    <row r="39" spans="1:12" s="82" customFormat="1" ht="18" customHeight="1" x14ac:dyDescent="0.15">
      <c r="A39" s="388">
        <v>26</v>
      </c>
      <c r="B39" s="389">
        <v>120</v>
      </c>
      <c r="C39" s="390">
        <v>52</v>
      </c>
      <c r="D39" s="391">
        <v>68</v>
      </c>
      <c r="E39" s="388">
        <v>61</v>
      </c>
      <c r="F39" s="389">
        <v>288</v>
      </c>
      <c r="G39" s="390">
        <v>143</v>
      </c>
      <c r="H39" s="391">
        <v>145</v>
      </c>
      <c r="I39" s="388">
        <v>96</v>
      </c>
      <c r="J39" s="389">
        <v>58</v>
      </c>
      <c r="K39" s="390">
        <v>13</v>
      </c>
      <c r="L39" s="391">
        <v>45</v>
      </c>
    </row>
    <row r="40" spans="1:12" s="82" customFormat="1" ht="18" customHeight="1" x14ac:dyDescent="0.15">
      <c r="A40" s="388">
        <v>27</v>
      </c>
      <c r="B40" s="389">
        <v>179</v>
      </c>
      <c r="C40" s="390">
        <v>94</v>
      </c>
      <c r="D40" s="391">
        <v>85</v>
      </c>
      <c r="E40" s="388">
        <v>62</v>
      </c>
      <c r="F40" s="389">
        <v>339</v>
      </c>
      <c r="G40" s="390">
        <v>169</v>
      </c>
      <c r="H40" s="391">
        <v>170</v>
      </c>
      <c r="I40" s="388">
        <v>97</v>
      </c>
      <c r="J40" s="389">
        <v>43</v>
      </c>
      <c r="K40" s="390">
        <v>9</v>
      </c>
      <c r="L40" s="391">
        <v>34</v>
      </c>
    </row>
    <row r="41" spans="1:12" s="82" customFormat="1" ht="18" customHeight="1" x14ac:dyDescent="0.15">
      <c r="A41" s="388">
        <v>28</v>
      </c>
      <c r="B41" s="389">
        <v>203</v>
      </c>
      <c r="C41" s="390">
        <v>112</v>
      </c>
      <c r="D41" s="391">
        <v>91</v>
      </c>
      <c r="E41" s="388">
        <v>63</v>
      </c>
      <c r="F41" s="389">
        <v>321</v>
      </c>
      <c r="G41" s="390">
        <v>162</v>
      </c>
      <c r="H41" s="391">
        <v>159</v>
      </c>
      <c r="I41" s="388">
        <v>98</v>
      </c>
      <c r="J41" s="389">
        <v>15</v>
      </c>
      <c r="K41" s="390">
        <v>5</v>
      </c>
      <c r="L41" s="391">
        <v>10</v>
      </c>
    </row>
    <row r="42" spans="1:12" s="82" customFormat="1" ht="18" customHeight="1" x14ac:dyDescent="0.15">
      <c r="A42" s="392">
        <v>29</v>
      </c>
      <c r="B42" s="393">
        <v>168</v>
      </c>
      <c r="C42" s="394">
        <v>84</v>
      </c>
      <c r="D42" s="395">
        <v>84</v>
      </c>
      <c r="E42" s="392">
        <v>64</v>
      </c>
      <c r="F42" s="393">
        <v>313</v>
      </c>
      <c r="G42" s="394">
        <v>151</v>
      </c>
      <c r="H42" s="395">
        <v>162</v>
      </c>
      <c r="I42" s="392">
        <v>99</v>
      </c>
      <c r="J42" s="393">
        <v>15</v>
      </c>
      <c r="K42" s="394">
        <v>1</v>
      </c>
      <c r="L42" s="395">
        <v>14</v>
      </c>
    </row>
    <row r="43" spans="1:12" s="82" customFormat="1" ht="18" customHeight="1" x14ac:dyDescent="0.15">
      <c r="A43" s="381" t="s">
        <v>245</v>
      </c>
      <c r="B43" s="382">
        <f>SUM(B44:B48)</f>
        <v>927</v>
      </c>
      <c r="C43" s="382">
        <f>SUM(C44:C48)</f>
        <v>453</v>
      </c>
      <c r="D43" s="382">
        <f>SUM(D44:D48)</f>
        <v>474</v>
      </c>
      <c r="E43" s="381" t="s">
        <v>246</v>
      </c>
      <c r="F43" s="382">
        <f>SUM(F44:F48)</f>
        <v>1763</v>
      </c>
      <c r="G43" s="382">
        <f>SUM(G44:G48)</f>
        <v>843</v>
      </c>
      <c r="H43" s="382">
        <f>SUM(H44:H48)</f>
        <v>920</v>
      </c>
      <c r="I43" s="384" t="s">
        <v>247</v>
      </c>
      <c r="J43" s="385">
        <v>24</v>
      </c>
      <c r="K43" s="385">
        <v>0</v>
      </c>
      <c r="L43" s="444">
        <v>24</v>
      </c>
    </row>
    <row r="44" spans="1:12" s="82" customFormat="1" ht="18" customHeight="1" x14ac:dyDescent="0.15">
      <c r="A44" s="384">
        <v>30</v>
      </c>
      <c r="B44" s="385">
        <v>145</v>
      </c>
      <c r="C44" s="386">
        <v>66</v>
      </c>
      <c r="D44" s="387">
        <v>79</v>
      </c>
      <c r="E44" s="384">
        <v>65</v>
      </c>
      <c r="F44" s="385">
        <v>328</v>
      </c>
      <c r="G44" s="386">
        <v>166</v>
      </c>
      <c r="H44" s="387">
        <v>162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189</v>
      </c>
      <c r="C45" s="390">
        <v>100</v>
      </c>
      <c r="D45" s="391">
        <v>89</v>
      </c>
      <c r="E45" s="388">
        <v>66</v>
      </c>
      <c r="F45" s="389">
        <v>331</v>
      </c>
      <c r="G45" s="390">
        <v>153</v>
      </c>
      <c r="H45" s="391">
        <v>178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203</v>
      </c>
      <c r="C46" s="390">
        <v>90</v>
      </c>
      <c r="D46" s="391">
        <v>113</v>
      </c>
      <c r="E46" s="388">
        <v>67</v>
      </c>
      <c r="F46" s="389">
        <v>356</v>
      </c>
      <c r="G46" s="390">
        <v>173</v>
      </c>
      <c r="H46" s="391">
        <v>183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175</v>
      </c>
      <c r="C47" s="390">
        <v>91</v>
      </c>
      <c r="D47" s="391">
        <v>84</v>
      </c>
      <c r="E47" s="388">
        <v>68</v>
      </c>
      <c r="F47" s="389">
        <v>352</v>
      </c>
      <c r="G47" s="390">
        <v>169</v>
      </c>
      <c r="H47" s="391">
        <v>183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215</v>
      </c>
      <c r="C48" s="394">
        <v>106</v>
      </c>
      <c r="D48" s="395">
        <v>109</v>
      </c>
      <c r="E48" s="392">
        <v>69</v>
      </c>
      <c r="F48" s="393">
        <v>396</v>
      </c>
      <c r="G48" s="394">
        <v>182</v>
      </c>
      <c r="H48" s="395">
        <v>214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2457</v>
      </c>
      <c r="C52" s="449">
        <f>SUM(C7,C13,C19)</f>
        <v>1300</v>
      </c>
      <c r="D52" s="450">
        <f>SUM(D7,D13,D19)</f>
        <v>1157</v>
      </c>
      <c r="E52" s="396" t="s">
        <v>250</v>
      </c>
      <c r="F52" s="397">
        <f>SUM(G52:H52)</f>
        <v>10931</v>
      </c>
      <c r="G52" s="449">
        <f>SUM(G37,G31,G7,G13,G19,G25,C43,C37,C31,C25)</f>
        <v>5558</v>
      </c>
      <c r="H52" s="450">
        <f>SUM(H37,H31,H25,H19,H13,H7,D25,D31,D37,D43)</f>
        <v>5373</v>
      </c>
      <c r="I52" s="396" t="s">
        <v>251</v>
      </c>
      <c r="J52" s="397">
        <f>SUM(K52:L52)</f>
        <v>8547</v>
      </c>
      <c r="K52" s="449">
        <f>SUM(G43,K43,K37,K31,K25,K19,K13,K7)</f>
        <v>3603</v>
      </c>
      <c r="L52" s="450">
        <f>SUM(L43,L37,L31,L25,L19,L13,L7,H43)</f>
        <v>4944</v>
      </c>
    </row>
    <row r="53" spans="1:12" s="82" customFormat="1" ht="18" customHeight="1" x14ac:dyDescent="0.15">
      <c r="A53" s="404" t="s">
        <v>276</v>
      </c>
      <c r="B53" s="416">
        <f>B52/$B$5</f>
        <v>0.11201276498746296</v>
      </c>
      <c r="C53" s="416">
        <f>C52/$C$5</f>
        <v>0.12427110218908326</v>
      </c>
      <c r="D53" s="417">
        <f>D52/$D$5</f>
        <v>0.10083667421997559</v>
      </c>
      <c r="E53" s="404" t="s">
        <v>276</v>
      </c>
      <c r="F53" s="416">
        <f>F52/$B$5</f>
        <v>0.49833599270572143</v>
      </c>
      <c r="G53" s="416">
        <f>G52/$C$5</f>
        <v>0.53130675843609598</v>
      </c>
      <c r="H53" s="417">
        <f>H52/$D$5</f>
        <v>0.46827610249259194</v>
      </c>
      <c r="I53" s="404" t="s">
        <v>276</v>
      </c>
      <c r="J53" s="416">
        <f>J52/$B$5</f>
        <v>0.38965124230681558</v>
      </c>
      <c r="K53" s="416">
        <f>K52/$C$5</f>
        <v>0.34442213937482075</v>
      </c>
      <c r="L53" s="417">
        <f>L52/$D$5</f>
        <v>0.43088722328743245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294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27343</v>
      </c>
      <c r="C5" s="374">
        <f>SUM(C7,G7,K7,K13,G13,C13,C19,G19,K19,K25,G25,C25,C31,G31,K31,K37,G37,C37,C43,G43,K43)</f>
        <v>13167</v>
      </c>
      <c r="D5" s="375">
        <f>SUM(D7,H7,L7,L13,H13,D13,D19,H19,L19,L25,H25,D25,D31,H31,L31,L37,H37,D37,D43,H43,L43)</f>
        <v>14176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775</v>
      </c>
      <c r="C7" s="382">
        <f>SUM(C8:C12)</f>
        <v>397</v>
      </c>
      <c r="D7" s="382">
        <f>SUM(D8:D12)</f>
        <v>378</v>
      </c>
      <c r="E7" s="381" t="s">
        <v>228</v>
      </c>
      <c r="F7" s="382">
        <f>SUM(F8:F12)</f>
        <v>1395</v>
      </c>
      <c r="G7" s="382">
        <f>SUM(G8:G12)</f>
        <v>737</v>
      </c>
      <c r="H7" s="382">
        <f>SUM(H8:H12)</f>
        <v>658</v>
      </c>
      <c r="I7" s="381" t="s">
        <v>229</v>
      </c>
      <c r="J7" s="382">
        <f>SUM(J8:J12)</f>
        <v>2695</v>
      </c>
      <c r="K7" s="382">
        <f>SUM(K8:K12)</f>
        <v>1355</v>
      </c>
      <c r="L7" s="383">
        <f>SUM(L8:L12)</f>
        <v>1340</v>
      </c>
    </row>
    <row r="8" spans="1:12" s="82" customFormat="1" ht="18" customHeight="1" x14ac:dyDescent="0.15">
      <c r="A8" s="384">
        <v>0</v>
      </c>
      <c r="B8" s="385">
        <v>136</v>
      </c>
      <c r="C8" s="386">
        <v>64</v>
      </c>
      <c r="D8" s="387">
        <v>72</v>
      </c>
      <c r="E8" s="384">
        <v>35</v>
      </c>
      <c r="F8" s="385">
        <v>239</v>
      </c>
      <c r="G8" s="386">
        <v>134</v>
      </c>
      <c r="H8" s="387">
        <v>105</v>
      </c>
      <c r="I8" s="384">
        <v>70</v>
      </c>
      <c r="J8" s="385">
        <v>536</v>
      </c>
      <c r="K8" s="386">
        <v>269</v>
      </c>
      <c r="L8" s="387">
        <v>267</v>
      </c>
    </row>
    <row r="9" spans="1:12" s="82" customFormat="1" ht="18" customHeight="1" x14ac:dyDescent="0.15">
      <c r="A9" s="388">
        <v>1</v>
      </c>
      <c r="B9" s="389">
        <v>116</v>
      </c>
      <c r="C9" s="390">
        <v>54</v>
      </c>
      <c r="D9" s="391">
        <v>62</v>
      </c>
      <c r="E9" s="388">
        <v>36</v>
      </c>
      <c r="F9" s="389">
        <v>269</v>
      </c>
      <c r="G9" s="390">
        <v>135</v>
      </c>
      <c r="H9" s="391">
        <v>134</v>
      </c>
      <c r="I9" s="388">
        <v>71</v>
      </c>
      <c r="J9" s="389">
        <v>512</v>
      </c>
      <c r="K9" s="390">
        <v>262</v>
      </c>
      <c r="L9" s="391">
        <v>250</v>
      </c>
    </row>
    <row r="10" spans="1:12" s="82" customFormat="1" ht="18" customHeight="1" x14ac:dyDescent="0.15">
      <c r="A10" s="388">
        <v>2</v>
      </c>
      <c r="B10" s="389">
        <v>147</v>
      </c>
      <c r="C10" s="390">
        <v>86</v>
      </c>
      <c r="D10" s="391">
        <v>61</v>
      </c>
      <c r="E10" s="388">
        <v>37</v>
      </c>
      <c r="F10" s="389">
        <v>283</v>
      </c>
      <c r="G10" s="390">
        <v>147</v>
      </c>
      <c r="H10" s="391">
        <v>136</v>
      </c>
      <c r="I10" s="388">
        <v>72</v>
      </c>
      <c r="J10" s="389">
        <v>564</v>
      </c>
      <c r="K10" s="390">
        <v>288</v>
      </c>
      <c r="L10" s="391">
        <v>276</v>
      </c>
    </row>
    <row r="11" spans="1:12" s="82" customFormat="1" ht="18" customHeight="1" x14ac:dyDescent="0.15">
      <c r="A11" s="388">
        <v>3</v>
      </c>
      <c r="B11" s="389">
        <v>194</v>
      </c>
      <c r="C11" s="390">
        <v>96</v>
      </c>
      <c r="D11" s="391">
        <v>98</v>
      </c>
      <c r="E11" s="388">
        <v>38</v>
      </c>
      <c r="F11" s="389">
        <v>322</v>
      </c>
      <c r="G11" s="390">
        <v>169</v>
      </c>
      <c r="H11" s="391">
        <v>153</v>
      </c>
      <c r="I11" s="388">
        <v>73</v>
      </c>
      <c r="J11" s="389">
        <v>545</v>
      </c>
      <c r="K11" s="390">
        <v>262</v>
      </c>
      <c r="L11" s="391">
        <v>283</v>
      </c>
    </row>
    <row r="12" spans="1:12" s="82" customFormat="1" ht="18" customHeight="1" x14ac:dyDescent="0.15">
      <c r="A12" s="392">
        <v>4</v>
      </c>
      <c r="B12" s="393">
        <v>182</v>
      </c>
      <c r="C12" s="394">
        <v>97</v>
      </c>
      <c r="D12" s="395">
        <v>85</v>
      </c>
      <c r="E12" s="392">
        <v>39</v>
      </c>
      <c r="F12" s="393">
        <v>282</v>
      </c>
      <c r="G12" s="394">
        <v>152</v>
      </c>
      <c r="H12" s="395">
        <v>130</v>
      </c>
      <c r="I12" s="392">
        <v>74</v>
      </c>
      <c r="J12" s="393">
        <v>538</v>
      </c>
      <c r="K12" s="394">
        <v>274</v>
      </c>
      <c r="L12" s="395">
        <v>264</v>
      </c>
    </row>
    <row r="13" spans="1:12" s="82" customFormat="1" ht="18" customHeight="1" x14ac:dyDescent="0.15">
      <c r="A13" s="381" t="s">
        <v>230</v>
      </c>
      <c r="B13" s="382">
        <f>SUM(B14:B18)</f>
        <v>986</v>
      </c>
      <c r="C13" s="382">
        <f>SUM(C14:C18)</f>
        <v>502</v>
      </c>
      <c r="D13" s="382">
        <f>SUM(D14:D18)</f>
        <v>484</v>
      </c>
      <c r="E13" s="381" t="s">
        <v>231</v>
      </c>
      <c r="F13" s="382">
        <f>SUM(F14:F18)</f>
        <v>1596</v>
      </c>
      <c r="G13" s="382">
        <f>SUM(G14:G18)</f>
        <v>835</v>
      </c>
      <c r="H13" s="382">
        <f>SUM(H14:H18)</f>
        <v>761</v>
      </c>
      <c r="I13" s="381" t="s">
        <v>232</v>
      </c>
      <c r="J13" s="382">
        <f>SUM(J14:J18)</f>
        <v>1715</v>
      </c>
      <c r="K13" s="382">
        <f>SUM(K14:K18)</f>
        <v>755</v>
      </c>
      <c r="L13" s="383">
        <f>SUM(L14:L18)</f>
        <v>960</v>
      </c>
    </row>
    <row r="14" spans="1:12" s="82" customFormat="1" ht="18" customHeight="1" x14ac:dyDescent="0.15">
      <c r="A14" s="384">
        <v>5</v>
      </c>
      <c r="B14" s="385">
        <v>196</v>
      </c>
      <c r="C14" s="386">
        <v>101</v>
      </c>
      <c r="D14" s="387">
        <v>95</v>
      </c>
      <c r="E14" s="384">
        <v>40</v>
      </c>
      <c r="F14" s="385">
        <v>313</v>
      </c>
      <c r="G14" s="386">
        <v>168</v>
      </c>
      <c r="H14" s="387">
        <v>145</v>
      </c>
      <c r="I14" s="384">
        <v>75</v>
      </c>
      <c r="J14" s="385">
        <v>282</v>
      </c>
      <c r="K14" s="386">
        <v>138</v>
      </c>
      <c r="L14" s="387">
        <v>144</v>
      </c>
    </row>
    <row r="15" spans="1:12" s="82" customFormat="1" ht="18" customHeight="1" x14ac:dyDescent="0.15">
      <c r="A15" s="388">
        <v>6</v>
      </c>
      <c r="B15" s="389">
        <v>180</v>
      </c>
      <c r="C15" s="390">
        <v>89</v>
      </c>
      <c r="D15" s="391">
        <v>91</v>
      </c>
      <c r="E15" s="388">
        <v>41</v>
      </c>
      <c r="F15" s="389">
        <v>312</v>
      </c>
      <c r="G15" s="390">
        <v>152</v>
      </c>
      <c r="H15" s="391">
        <v>160</v>
      </c>
      <c r="I15" s="388">
        <v>76</v>
      </c>
      <c r="J15" s="389">
        <v>296</v>
      </c>
      <c r="K15" s="390">
        <v>132</v>
      </c>
      <c r="L15" s="391">
        <v>164</v>
      </c>
    </row>
    <row r="16" spans="1:12" s="82" customFormat="1" ht="18" customHeight="1" x14ac:dyDescent="0.15">
      <c r="A16" s="388">
        <v>7</v>
      </c>
      <c r="B16" s="389">
        <v>216</v>
      </c>
      <c r="C16" s="390">
        <v>109</v>
      </c>
      <c r="D16" s="391">
        <v>107</v>
      </c>
      <c r="E16" s="388">
        <v>42</v>
      </c>
      <c r="F16" s="389">
        <v>318</v>
      </c>
      <c r="G16" s="390">
        <v>170</v>
      </c>
      <c r="H16" s="391">
        <v>148</v>
      </c>
      <c r="I16" s="388">
        <v>77</v>
      </c>
      <c r="J16" s="389">
        <v>377</v>
      </c>
      <c r="K16" s="390">
        <v>149</v>
      </c>
      <c r="L16" s="391">
        <v>228</v>
      </c>
    </row>
    <row r="17" spans="1:12" s="82" customFormat="1" ht="18" customHeight="1" x14ac:dyDescent="0.15">
      <c r="A17" s="388">
        <v>8</v>
      </c>
      <c r="B17" s="389">
        <v>185</v>
      </c>
      <c r="C17" s="390">
        <v>96</v>
      </c>
      <c r="D17" s="391">
        <v>89</v>
      </c>
      <c r="E17" s="388">
        <v>43</v>
      </c>
      <c r="F17" s="389">
        <v>330</v>
      </c>
      <c r="G17" s="390">
        <v>185</v>
      </c>
      <c r="H17" s="391">
        <v>145</v>
      </c>
      <c r="I17" s="388">
        <v>78</v>
      </c>
      <c r="J17" s="389">
        <v>399</v>
      </c>
      <c r="K17" s="390">
        <v>174</v>
      </c>
      <c r="L17" s="391">
        <v>225</v>
      </c>
    </row>
    <row r="18" spans="1:12" s="82" customFormat="1" ht="18" customHeight="1" x14ac:dyDescent="0.15">
      <c r="A18" s="392">
        <v>9</v>
      </c>
      <c r="B18" s="393">
        <v>209</v>
      </c>
      <c r="C18" s="394">
        <v>107</v>
      </c>
      <c r="D18" s="395">
        <v>102</v>
      </c>
      <c r="E18" s="392">
        <v>44</v>
      </c>
      <c r="F18" s="393">
        <v>323</v>
      </c>
      <c r="G18" s="394">
        <v>160</v>
      </c>
      <c r="H18" s="395">
        <v>163</v>
      </c>
      <c r="I18" s="392">
        <v>79</v>
      </c>
      <c r="J18" s="393">
        <v>361</v>
      </c>
      <c r="K18" s="394">
        <v>162</v>
      </c>
      <c r="L18" s="395">
        <v>199</v>
      </c>
    </row>
    <row r="19" spans="1:12" s="82" customFormat="1" ht="18" customHeight="1" x14ac:dyDescent="0.15">
      <c r="A19" s="381" t="s">
        <v>233</v>
      </c>
      <c r="B19" s="382">
        <f>SUM(B20:B24)</f>
        <v>1160</v>
      </c>
      <c r="C19" s="382">
        <f>SUM(C20:C24)</f>
        <v>613</v>
      </c>
      <c r="D19" s="382">
        <f>SUM(D20:D24)</f>
        <v>547</v>
      </c>
      <c r="E19" s="381" t="s">
        <v>234</v>
      </c>
      <c r="F19" s="382">
        <f>SUM(F20:F24)</f>
        <v>1769</v>
      </c>
      <c r="G19" s="382">
        <f>SUM(G20:G24)</f>
        <v>903</v>
      </c>
      <c r="H19" s="382">
        <f>SUM(H20:H24)</f>
        <v>866</v>
      </c>
      <c r="I19" s="381" t="s">
        <v>235</v>
      </c>
      <c r="J19" s="382">
        <f>SUM(J20:J24)</f>
        <v>1586</v>
      </c>
      <c r="K19" s="382">
        <f>SUM(K20:K24)</f>
        <v>621</v>
      </c>
      <c r="L19" s="383">
        <f>SUM(L20:L24)</f>
        <v>965</v>
      </c>
    </row>
    <row r="20" spans="1:12" s="82" customFormat="1" ht="18" customHeight="1" x14ac:dyDescent="0.15">
      <c r="A20" s="384">
        <v>10</v>
      </c>
      <c r="B20" s="385">
        <v>198</v>
      </c>
      <c r="C20" s="386">
        <v>105</v>
      </c>
      <c r="D20" s="387">
        <v>93</v>
      </c>
      <c r="E20" s="384">
        <v>45</v>
      </c>
      <c r="F20" s="385">
        <v>319</v>
      </c>
      <c r="G20" s="386">
        <v>162</v>
      </c>
      <c r="H20" s="387">
        <v>157</v>
      </c>
      <c r="I20" s="384">
        <v>80</v>
      </c>
      <c r="J20" s="385">
        <v>355</v>
      </c>
      <c r="K20" s="386">
        <v>149</v>
      </c>
      <c r="L20" s="387">
        <v>206</v>
      </c>
    </row>
    <row r="21" spans="1:12" s="82" customFormat="1" ht="18" customHeight="1" x14ac:dyDescent="0.15">
      <c r="A21" s="388">
        <v>11</v>
      </c>
      <c r="B21" s="389">
        <v>221</v>
      </c>
      <c r="C21" s="390">
        <v>123</v>
      </c>
      <c r="D21" s="391">
        <v>98</v>
      </c>
      <c r="E21" s="388">
        <v>46</v>
      </c>
      <c r="F21" s="389">
        <v>352</v>
      </c>
      <c r="G21" s="390">
        <v>188</v>
      </c>
      <c r="H21" s="391">
        <v>164</v>
      </c>
      <c r="I21" s="388">
        <v>81</v>
      </c>
      <c r="J21" s="389">
        <v>298</v>
      </c>
      <c r="K21" s="390">
        <v>113</v>
      </c>
      <c r="L21" s="391">
        <v>185</v>
      </c>
    </row>
    <row r="22" spans="1:12" s="82" customFormat="1" ht="18" customHeight="1" x14ac:dyDescent="0.15">
      <c r="A22" s="388">
        <v>12</v>
      </c>
      <c r="B22" s="389">
        <v>242</v>
      </c>
      <c r="C22" s="390">
        <v>119</v>
      </c>
      <c r="D22" s="391">
        <v>123</v>
      </c>
      <c r="E22" s="388">
        <v>47</v>
      </c>
      <c r="F22" s="389">
        <v>350</v>
      </c>
      <c r="G22" s="390">
        <v>165</v>
      </c>
      <c r="H22" s="391">
        <v>185</v>
      </c>
      <c r="I22" s="388">
        <v>82</v>
      </c>
      <c r="J22" s="389">
        <v>282</v>
      </c>
      <c r="K22" s="390">
        <v>106</v>
      </c>
      <c r="L22" s="391">
        <v>176</v>
      </c>
    </row>
    <row r="23" spans="1:12" s="82" customFormat="1" ht="18" customHeight="1" x14ac:dyDescent="0.15">
      <c r="A23" s="388">
        <v>13</v>
      </c>
      <c r="B23" s="389">
        <v>244</v>
      </c>
      <c r="C23" s="390">
        <v>132</v>
      </c>
      <c r="D23" s="391">
        <v>112</v>
      </c>
      <c r="E23" s="388">
        <v>48</v>
      </c>
      <c r="F23" s="389">
        <v>350</v>
      </c>
      <c r="G23" s="390">
        <v>179</v>
      </c>
      <c r="H23" s="391">
        <v>171</v>
      </c>
      <c r="I23" s="388">
        <v>83</v>
      </c>
      <c r="J23" s="389">
        <v>306</v>
      </c>
      <c r="K23" s="390">
        <v>117</v>
      </c>
      <c r="L23" s="391">
        <v>189</v>
      </c>
    </row>
    <row r="24" spans="1:12" s="82" customFormat="1" ht="18" customHeight="1" x14ac:dyDescent="0.15">
      <c r="A24" s="392">
        <v>14</v>
      </c>
      <c r="B24" s="393">
        <v>255</v>
      </c>
      <c r="C24" s="394">
        <v>134</v>
      </c>
      <c r="D24" s="395">
        <v>121</v>
      </c>
      <c r="E24" s="392">
        <v>49</v>
      </c>
      <c r="F24" s="393">
        <v>398</v>
      </c>
      <c r="G24" s="394">
        <v>209</v>
      </c>
      <c r="H24" s="395">
        <v>189</v>
      </c>
      <c r="I24" s="392">
        <v>84</v>
      </c>
      <c r="J24" s="393">
        <v>345</v>
      </c>
      <c r="K24" s="394">
        <v>136</v>
      </c>
      <c r="L24" s="395">
        <v>209</v>
      </c>
    </row>
    <row r="25" spans="1:12" s="82" customFormat="1" ht="18" customHeight="1" x14ac:dyDescent="0.15">
      <c r="A25" s="381" t="s">
        <v>236</v>
      </c>
      <c r="B25" s="382">
        <f>SUM(B26:B30)</f>
        <v>998</v>
      </c>
      <c r="C25" s="382">
        <f>SUM(C26:C30)</f>
        <v>520</v>
      </c>
      <c r="D25" s="382">
        <f>SUM(D26:D30)</f>
        <v>478</v>
      </c>
      <c r="E25" s="381" t="s">
        <v>237</v>
      </c>
      <c r="F25" s="382">
        <f>SUM(F26:F30)</f>
        <v>1608</v>
      </c>
      <c r="G25" s="382">
        <f>SUM(G26:G30)</f>
        <v>807</v>
      </c>
      <c r="H25" s="382">
        <f>SUM(H26:H30)</f>
        <v>801</v>
      </c>
      <c r="I25" s="381" t="s">
        <v>238</v>
      </c>
      <c r="J25" s="382">
        <f>SUM(J26:J30)</f>
        <v>1287</v>
      </c>
      <c r="K25" s="382">
        <f>SUM(K26:K30)</f>
        <v>460</v>
      </c>
      <c r="L25" s="383">
        <f>SUM(L26:L30)</f>
        <v>827</v>
      </c>
    </row>
    <row r="26" spans="1:12" s="82" customFormat="1" ht="18" customHeight="1" x14ac:dyDescent="0.15">
      <c r="A26" s="384">
        <v>15</v>
      </c>
      <c r="B26" s="385">
        <v>203</v>
      </c>
      <c r="C26" s="386">
        <v>111</v>
      </c>
      <c r="D26" s="387">
        <v>92</v>
      </c>
      <c r="E26" s="384">
        <v>50</v>
      </c>
      <c r="F26" s="385">
        <v>321</v>
      </c>
      <c r="G26" s="386">
        <v>179</v>
      </c>
      <c r="H26" s="387">
        <v>142</v>
      </c>
      <c r="I26" s="384">
        <v>85</v>
      </c>
      <c r="J26" s="385">
        <v>270</v>
      </c>
      <c r="K26" s="386">
        <v>102</v>
      </c>
      <c r="L26" s="387">
        <v>168</v>
      </c>
    </row>
    <row r="27" spans="1:12" s="82" customFormat="1" ht="18" customHeight="1" x14ac:dyDescent="0.15">
      <c r="A27" s="388">
        <v>16</v>
      </c>
      <c r="B27" s="389">
        <v>236</v>
      </c>
      <c r="C27" s="390">
        <v>120</v>
      </c>
      <c r="D27" s="391">
        <v>116</v>
      </c>
      <c r="E27" s="388">
        <v>51</v>
      </c>
      <c r="F27" s="389">
        <v>299</v>
      </c>
      <c r="G27" s="390">
        <v>156</v>
      </c>
      <c r="H27" s="391">
        <v>143</v>
      </c>
      <c r="I27" s="388">
        <v>86</v>
      </c>
      <c r="J27" s="389">
        <v>307</v>
      </c>
      <c r="K27" s="390">
        <v>111</v>
      </c>
      <c r="L27" s="391">
        <v>196</v>
      </c>
    </row>
    <row r="28" spans="1:12" s="82" customFormat="1" ht="18" customHeight="1" x14ac:dyDescent="0.15">
      <c r="A28" s="388">
        <v>17</v>
      </c>
      <c r="B28" s="389">
        <v>214</v>
      </c>
      <c r="C28" s="390">
        <v>101</v>
      </c>
      <c r="D28" s="391">
        <v>113</v>
      </c>
      <c r="E28" s="388">
        <v>52</v>
      </c>
      <c r="F28" s="389">
        <v>328</v>
      </c>
      <c r="G28" s="390">
        <v>161</v>
      </c>
      <c r="H28" s="391">
        <v>167</v>
      </c>
      <c r="I28" s="388">
        <v>87</v>
      </c>
      <c r="J28" s="389">
        <v>238</v>
      </c>
      <c r="K28" s="390">
        <v>96</v>
      </c>
      <c r="L28" s="391">
        <v>142</v>
      </c>
    </row>
    <row r="29" spans="1:12" s="82" customFormat="1" ht="18" customHeight="1" x14ac:dyDescent="0.15">
      <c r="A29" s="388">
        <v>18</v>
      </c>
      <c r="B29" s="389">
        <v>180</v>
      </c>
      <c r="C29" s="390">
        <v>108</v>
      </c>
      <c r="D29" s="391">
        <v>72</v>
      </c>
      <c r="E29" s="388">
        <v>53</v>
      </c>
      <c r="F29" s="389">
        <v>315</v>
      </c>
      <c r="G29" s="390">
        <v>146</v>
      </c>
      <c r="H29" s="391">
        <v>169</v>
      </c>
      <c r="I29" s="388">
        <v>88</v>
      </c>
      <c r="J29" s="389">
        <v>253</v>
      </c>
      <c r="K29" s="390">
        <v>78</v>
      </c>
      <c r="L29" s="391">
        <v>175</v>
      </c>
    </row>
    <row r="30" spans="1:12" s="82" customFormat="1" ht="18" customHeight="1" x14ac:dyDescent="0.15">
      <c r="A30" s="392">
        <v>19</v>
      </c>
      <c r="B30" s="393">
        <v>165</v>
      </c>
      <c r="C30" s="394">
        <v>80</v>
      </c>
      <c r="D30" s="395">
        <v>85</v>
      </c>
      <c r="E30" s="392">
        <v>54</v>
      </c>
      <c r="F30" s="393">
        <v>345</v>
      </c>
      <c r="G30" s="394">
        <v>165</v>
      </c>
      <c r="H30" s="395">
        <v>180</v>
      </c>
      <c r="I30" s="392">
        <v>89</v>
      </c>
      <c r="J30" s="393">
        <v>219</v>
      </c>
      <c r="K30" s="394">
        <v>73</v>
      </c>
      <c r="L30" s="395">
        <v>146</v>
      </c>
    </row>
    <row r="31" spans="1:12" s="82" customFormat="1" ht="18" customHeight="1" x14ac:dyDescent="0.15">
      <c r="A31" s="381" t="s">
        <v>239</v>
      </c>
      <c r="B31" s="382">
        <f>SUM(B32:B36)</f>
        <v>991</v>
      </c>
      <c r="C31" s="382">
        <f>SUM(C32:C36)</f>
        <v>502</v>
      </c>
      <c r="D31" s="382">
        <f>SUM(D32:D36)</f>
        <v>489</v>
      </c>
      <c r="E31" s="381" t="s">
        <v>240</v>
      </c>
      <c r="F31" s="382">
        <f>SUM(F32:F36)</f>
        <v>1565</v>
      </c>
      <c r="G31" s="382">
        <f>SUM(G32:G36)</f>
        <v>768</v>
      </c>
      <c r="H31" s="382">
        <f>SUM(H32:H36)</f>
        <v>797</v>
      </c>
      <c r="I31" s="381" t="s">
        <v>241</v>
      </c>
      <c r="J31" s="382">
        <f>SUM(J32:J36)</f>
        <v>787</v>
      </c>
      <c r="K31" s="382">
        <f>SUM(K32:K36)</f>
        <v>205</v>
      </c>
      <c r="L31" s="383">
        <f>SUM(L32:L36)</f>
        <v>582</v>
      </c>
    </row>
    <row r="32" spans="1:12" s="82" customFormat="1" ht="18" customHeight="1" x14ac:dyDescent="0.15">
      <c r="A32" s="384">
        <v>20</v>
      </c>
      <c r="B32" s="385">
        <v>177</v>
      </c>
      <c r="C32" s="386">
        <v>85</v>
      </c>
      <c r="D32" s="387">
        <v>92</v>
      </c>
      <c r="E32" s="384">
        <v>55</v>
      </c>
      <c r="F32" s="385">
        <v>263</v>
      </c>
      <c r="G32" s="386">
        <v>124</v>
      </c>
      <c r="H32" s="387">
        <v>139</v>
      </c>
      <c r="I32" s="384">
        <v>90</v>
      </c>
      <c r="J32" s="385">
        <v>215</v>
      </c>
      <c r="K32" s="386">
        <v>56</v>
      </c>
      <c r="L32" s="387">
        <v>159</v>
      </c>
    </row>
    <row r="33" spans="1:12" s="82" customFormat="1" ht="18" customHeight="1" x14ac:dyDescent="0.15">
      <c r="A33" s="388">
        <v>21</v>
      </c>
      <c r="B33" s="389">
        <v>183</v>
      </c>
      <c r="C33" s="390">
        <v>93</v>
      </c>
      <c r="D33" s="391">
        <v>90</v>
      </c>
      <c r="E33" s="388">
        <v>56</v>
      </c>
      <c r="F33" s="389">
        <v>329</v>
      </c>
      <c r="G33" s="390">
        <v>146</v>
      </c>
      <c r="H33" s="391">
        <v>183</v>
      </c>
      <c r="I33" s="388">
        <v>91</v>
      </c>
      <c r="J33" s="389">
        <v>213</v>
      </c>
      <c r="K33" s="390">
        <v>69</v>
      </c>
      <c r="L33" s="391">
        <v>144</v>
      </c>
    </row>
    <row r="34" spans="1:12" s="82" customFormat="1" ht="18" customHeight="1" x14ac:dyDescent="0.15">
      <c r="A34" s="388">
        <v>22</v>
      </c>
      <c r="B34" s="389">
        <v>211</v>
      </c>
      <c r="C34" s="390">
        <v>103</v>
      </c>
      <c r="D34" s="391">
        <v>108</v>
      </c>
      <c r="E34" s="388">
        <v>57</v>
      </c>
      <c r="F34" s="389">
        <v>360</v>
      </c>
      <c r="G34" s="390">
        <v>196</v>
      </c>
      <c r="H34" s="391">
        <v>164</v>
      </c>
      <c r="I34" s="388">
        <v>92</v>
      </c>
      <c r="J34" s="389">
        <v>125</v>
      </c>
      <c r="K34" s="390">
        <v>33</v>
      </c>
      <c r="L34" s="391">
        <v>92</v>
      </c>
    </row>
    <row r="35" spans="1:12" s="82" customFormat="1" ht="18" customHeight="1" x14ac:dyDescent="0.15">
      <c r="A35" s="388">
        <v>23</v>
      </c>
      <c r="B35" s="389">
        <v>213</v>
      </c>
      <c r="C35" s="390">
        <v>113</v>
      </c>
      <c r="D35" s="391">
        <v>100</v>
      </c>
      <c r="E35" s="388">
        <v>58</v>
      </c>
      <c r="F35" s="389">
        <v>277</v>
      </c>
      <c r="G35" s="390">
        <v>131</v>
      </c>
      <c r="H35" s="391">
        <v>146</v>
      </c>
      <c r="I35" s="388">
        <v>93</v>
      </c>
      <c r="J35" s="389">
        <v>145</v>
      </c>
      <c r="K35" s="390">
        <v>30</v>
      </c>
      <c r="L35" s="391">
        <v>115</v>
      </c>
    </row>
    <row r="36" spans="1:12" s="82" customFormat="1" ht="18" customHeight="1" x14ac:dyDescent="0.15">
      <c r="A36" s="392">
        <v>24</v>
      </c>
      <c r="B36" s="393">
        <v>207</v>
      </c>
      <c r="C36" s="394">
        <v>108</v>
      </c>
      <c r="D36" s="395">
        <v>99</v>
      </c>
      <c r="E36" s="392">
        <v>59</v>
      </c>
      <c r="F36" s="393">
        <v>336</v>
      </c>
      <c r="G36" s="394">
        <v>171</v>
      </c>
      <c r="H36" s="395">
        <v>165</v>
      </c>
      <c r="I36" s="392">
        <v>94</v>
      </c>
      <c r="J36" s="393">
        <v>89</v>
      </c>
      <c r="K36" s="394">
        <v>17</v>
      </c>
      <c r="L36" s="395">
        <v>72</v>
      </c>
    </row>
    <row r="37" spans="1:12" s="82" customFormat="1" ht="18" customHeight="1" x14ac:dyDescent="0.15">
      <c r="A37" s="381" t="s">
        <v>242</v>
      </c>
      <c r="B37" s="382">
        <f>SUM(B38:B42)</f>
        <v>896</v>
      </c>
      <c r="C37" s="382">
        <f>SUM(C38:C42)</f>
        <v>522</v>
      </c>
      <c r="D37" s="382">
        <f>SUM(D38:D42)</f>
        <v>374</v>
      </c>
      <c r="E37" s="381" t="s">
        <v>243</v>
      </c>
      <c r="F37" s="382">
        <f>SUM(F38:F42)</f>
        <v>1868</v>
      </c>
      <c r="G37" s="382">
        <f>SUM(G38:G42)</f>
        <v>927</v>
      </c>
      <c r="H37" s="382">
        <f>SUM(H38:H42)</f>
        <v>941</v>
      </c>
      <c r="I37" s="381" t="s">
        <v>244</v>
      </c>
      <c r="J37" s="382">
        <f>SUM(J38:J42)</f>
        <v>312</v>
      </c>
      <c r="K37" s="382">
        <f>SUM(K38:K42)</f>
        <v>60</v>
      </c>
      <c r="L37" s="383">
        <f>SUM(L38:L42)</f>
        <v>252</v>
      </c>
    </row>
    <row r="38" spans="1:12" s="82" customFormat="1" ht="18" customHeight="1" x14ac:dyDescent="0.15">
      <c r="A38" s="384">
        <v>25</v>
      </c>
      <c r="B38" s="385">
        <v>192</v>
      </c>
      <c r="C38" s="386">
        <v>107</v>
      </c>
      <c r="D38" s="387">
        <v>85</v>
      </c>
      <c r="E38" s="384">
        <v>60</v>
      </c>
      <c r="F38" s="385">
        <v>302</v>
      </c>
      <c r="G38" s="386">
        <v>146</v>
      </c>
      <c r="H38" s="387">
        <v>156</v>
      </c>
      <c r="I38" s="384">
        <v>95</v>
      </c>
      <c r="J38" s="385">
        <v>107</v>
      </c>
      <c r="K38" s="386">
        <v>24</v>
      </c>
      <c r="L38" s="387">
        <v>83</v>
      </c>
    </row>
    <row r="39" spans="1:12" s="82" customFormat="1" ht="18" customHeight="1" x14ac:dyDescent="0.15">
      <c r="A39" s="388">
        <v>26</v>
      </c>
      <c r="B39" s="389">
        <v>181</v>
      </c>
      <c r="C39" s="390">
        <v>103</v>
      </c>
      <c r="D39" s="391">
        <v>78</v>
      </c>
      <c r="E39" s="388">
        <v>61</v>
      </c>
      <c r="F39" s="389">
        <v>398</v>
      </c>
      <c r="G39" s="390">
        <v>193</v>
      </c>
      <c r="H39" s="391">
        <v>205</v>
      </c>
      <c r="I39" s="388">
        <v>96</v>
      </c>
      <c r="J39" s="389">
        <v>82</v>
      </c>
      <c r="K39" s="390">
        <v>14</v>
      </c>
      <c r="L39" s="391">
        <v>68</v>
      </c>
    </row>
    <row r="40" spans="1:12" s="82" customFormat="1" ht="18" customHeight="1" x14ac:dyDescent="0.15">
      <c r="A40" s="388">
        <v>27</v>
      </c>
      <c r="B40" s="389">
        <v>149</v>
      </c>
      <c r="C40" s="390">
        <v>81</v>
      </c>
      <c r="D40" s="391">
        <v>68</v>
      </c>
      <c r="E40" s="388">
        <v>62</v>
      </c>
      <c r="F40" s="389">
        <v>386</v>
      </c>
      <c r="G40" s="390">
        <v>192</v>
      </c>
      <c r="H40" s="391">
        <v>194</v>
      </c>
      <c r="I40" s="388">
        <v>97</v>
      </c>
      <c r="J40" s="389">
        <v>63</v>
      </c>
      <c r="K40" s="390">
        <v>13</v>
      </c>
      <c r="L40" s="391">
        <v>50</v>
      </c>
    </row>
    <row r="41" spans="1:12" s="82" customFormat="1" ht="18" customHeight="1" x14ac:dyDescent="0.15">
      <c r="A41" s="388">
        <v>28</v>
      </c>
      <c r="B41" s="389">
        <v>176</v>
      </c>
      <c r="C41" s="390">
        <v>107</v>
      </c>
      <c r="D41" s="391">
        <v>69</v>
      </c>
      <c r="E41" s="388">
        <v>63</v>
      </c>
      <c r="F41" s="389">
        <v>362</v>
      </c>
      <c r="G41" s="390">
        <v>194</v>
      </c>
      <c r="H41" s="391">
        <v>168</v>
      </c>
      <c r="I41" s="388">
        <v>98</v>
      </c>
      <c r="J41" s="389">
        <v>34</v>
      </c>
      <c r="K41" s="390">
        <v>2</v>
      </c>
      <c r="L41" s="391">
        <v>32</v>
      </c>
    </row>
    <row r="42" spans="1:12" s="82" customFormat="1" ht="18" customHeight="1" x14ac:dyDescent="0.15">
      <c r="A42" s="392">
        <v>29</v>
      </c>
      <c r="B42" s="393">
        <v>198</v>
      </c>
      <c r="C42" s="394">
        <v>124</v>
      </c>
      <c r="D42" s="395">
        <v>74</v>
      </c>
      <c r="E42" s="392">
        <v>64</v>
      </c>
      <c r="F42" s="393">
        <v>420</v>
      </c>
      <c r="G42" s="394">
        <v>202</v>
      </c>
      <c r="H42" s="395">
        <v>218</v>
      </c>
      <c r="I42" s="392">
        <v>99</v>
      </c>
      <c r="J42" s="393">
        <v>26</v>
      </c>
      <c r="K42" s="394">
        <v>7</v>
      </c>
      <c r="L42" s="395">
        <v>19</v>
      </c>
    </row>
    <row r="43" spans="1:12" s="82" customFormat="1" ht="18" customHeight="1" x14ac:dyDescent="0.15">
      <c r="A43" s="381" t="s">
        <v>245</v>
      </c>
      <c r="B43" s="382">
        <f>SUM(B44:B48)</f>
        <v>1093</v>
      </c>
      <c r="C43" s="382">
        <f>SUM(C44:C48)</f>
        <v>586</v>
      </c>
      <c r="D43" s="382">
        <f>SUM(D44:D48)</f>
        <v>507</v>
      </c>
      <c r="E43" s="381" t="s">
        <v>246</v>
      </c>
      <c r="F43" s="382">
        <f>SUM(F44:F48)</f>
        <v>2229</v>
      </c>
      <c r="G43" s="382">
        <f>SUM(G44:G48)</f>
        <v>1085</v>
      </c>
      <c r="H43" s="382">
        <f>SUM(H44:H48)</f>
        <v>1144</v>
      </c>
      <c r="I43" s="384" t="s">
        <v>247</v>
      </c>
      <c r="J43" s="385">
        <v>32</v>
      </c>
      <c r="K43" s="385">
        <v>7</v>
      </c>
      <c r="L43" s="444">
        <v>25</v>
      </c>
    </row>
    <row r="44" spans="1:12" s="82" customFormat="1" ht="18" customHeight="1" x14ac:dyDescent="0.15">
      <c r="A44" s="384">
        <v>30</v>
      </c>
      <c r="B44" s="385">
        <v>162</v>
      </c>
      <c r="C44" s="386">
        <v>97</v>
      </c>
      <c r="D44" s="387">
        <v>65</v>
      </c>
      <c r="E44" s="384">
        <v>65</v>
      </c>
      <c r="F44" s="385">
        <v>419</v>
      </c>
      <c r="G44" s="386">
        <v>204</v>
      </c>
      <c r="H44" s="387">
        <v>215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241</v>
      </c>
      <c r="C45" s="390">
        <v>132</v>
      </c>
      <c r="D45" s="391">
        <v>109</v>
      </c>
      <c r="E45" s="388">
        <v>66</v>
      </c>
      <c r="F45" s="389">
        <v>439</v>
      </c>
      <c r="G45" s="390">
        <v>224</v>
      </c>
      <c r="H45" s="391">
        <v>215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211</v>
      </c>
      <c r="C46" s="390">
        <v>103</v>
      </c>
      <c r="D46" s="391">
        <v>108</v>
      </c>
      <c r="E46" s="388">
        <v>67</v>
      </c>
      <c r="F46" s="389">
        <v>412</v>
      </c>
      <c r="G46" s="390">
        <v>203</v>
      </c>
      <c r="H46" s="391">
        <v>209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254</v>
      </c>
      <c r="C47" s="390">
        <v>143</v>
      </c>
      <c r="D47" s="391">
        <v>111</v>
      </c>
      <c r="E47" s="388">
        <v>68</v>
      </c>
      <c r="F47" s="389">
        <v>484</v>
      </c>
      <c r="G47" s="390">
        <v>231</v>
      </c>
      <c r="H47" s="391">
        <v>253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225</v>
      </c>
      <c r="C48" s="394">
        <v>111</v>
      </c>
      <c r="D48" s="395">
        <v>114</v>
      </c>
      <c r="E48" s="392">
        <v>69</v>
      </c>
      <c r="F48" s="393">
        <v>475</v>
      </c>
      <c r="G48" s="394">
        <v>223</v>
      </c>
      <c r="H48" s="395">
        <v>252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2921</v>
      </c>
      <c r="C52" s="449">
        <f>SUM(C7,C13,C19)</f>
        <v>1512</v>
      </c>
      <c r="D52" s="450">
        <f>SUM(D7,D13,D19)</f>
        <v>1409</v>
      </c>
      <c r="E52" s="396" t="s">
        <v>250</v>
      </c>
      <c r="F52" s="397">
        <f>SUM(G52:H52)</f>
        <v>13779</v>
      </c>
      <c r="G52" s="449">
        <f>SUM(G37,G31,G7,G13,G19,G25,C43,C37,C31,C25)</f>
        <v>7107</v>
      </c>
      <c r="H52" s="450">
        <f>SUM(H37,H31,H25,H19,H13,H7,D25,D31,D37,D43)</f>
        <v>6672</v>
      </c>
      <c r="I52" s="396" t="s">
        <v>251</v>
      </c>
      <c r="J52" s="397">
        <f>SUM(K52:L52)</f>
        <v>10643</v>
      </c>
      <c r="K52" s="449">
        <f>SUM(G43,K43,K37,K31,K25,K19,K13,K7)</f>
        <v>4548</v>
      </c>
      <c r="L52" s="450">
        <f>SUM(L43,L37,L31,L25,L19,L13,L7,H43)</f>
        <v>6095</v>
      </c>
    </row>
    <row r="53" spans="1:12" s="82" customFormat="1" ht="18" customHeight="1" x14ac:dyDescent="0.15">
      <c r="A53" s="404" t="s">
        <v>276</v>
      </c>
      <c r="B53" s="416">
        <f>B52/$B$5</f>
        <v>0.10682807299857368</v>
      </c>
      <c r="C53" s="416">
        <f>C52/$C$5</f>
        <v>0.11483253588516747</v>
      </c>
      <c r="D53" s="417">
        <f>D52/$D$5</f>
        <v>9.939334085778781E-2</v>
      </c>
      <c r="E53" s="404" t="s">
        <v>276</v>
      </c>
      <c r="F53" s="416">
        <f>F52/$B$5</f>
        <v>0.50393153640785571</v>
      </c>
      <c r="G53" s="416">
        <f>G52/$C$5</f>
        <v>0.53975848712690822</v>
      </c>
      <c r="H53" s="417">
        <f>H52/$D$5</f>
        <v>0.47065462753950338</v>
      </c>
      <c r="I53" s="404" t="s">
        <v>276</v>
      </c>
      <c r="J53" s="416">
        <f>J52/$B$5</f>
        <v>0.38924039059357057</v>
      </c>
      <c r="K53" s="416">
        <f>K52/$C$5</f>
        <v>0.34540897698792433</v>
      </c>
      <c r="L53" s="417">
        <f>L52/$D$5</f>
        <v>0.42995203160270878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286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51952</v>
      </c>
      <c r="C5" s="374">
        <f>SUM(C7,G7,K7,K13,G13,C13,C19,G19,K19,K25,G25,C25,C31,G31,K31,K37,G37,C37,C43,G43,K43)</f>
        <v>24517</v>
      </c>
      <c r="D5" s="375">
        <f>SUM(D7,H7,L7,L13,H13,D13,D19,H19,L19,L25,H25,D25,D31,H31,L31,L37,H37,D37,D43,H43,L43)</f>
        <v>27435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1625</v>
      </c>
      <c r="C7" s="382">
        <f>SUM(C8:C12)</f>
        <v>837</v>
      </c>
      <c r="D7" s="382">
        <f>SUM(D8:D12)</f>
        <v>788</v>
      </c>
      <c r="E7" s="381" t="s">
        <v>228</v>
      </c>
      <c r="F7" s="382">
        <f>SUM(F8:F12)</f>
        <v>2537</v>
      </c>
      <c r="G7" s="382">
        <f>SUM(G8:G12)</f>
        <v>1319</v>
      </c>
      <c r="H7" s="382">
        <f>SUM(H8:H12)</f>
        <v>1218</v>
      </c>
      <c r="I7" s="381" t="s">
        <v>229</v>
      </c>
      <c r="J7" s="382">
        <f>SUM(J8:J12)</f>
        <v>4909</v>
      </c>
      <c r="K7" s="382">
        <f>SUM(K8:K12)</f>
        <v>2370</v>
      </c>
      <c r="L7" s="383">
        <f>SUM(L8:L12)</f>
        <v>2539</v>
      </c>
    </row>
    <row r="8" spans="1:12" s="82" customFormat="1" ht="18" customHeight="1" x14ac:dyDescent="0.15">
      <c r="A8" s="384">
        <v>0</v>
      </c>
      <c r="B8" s="385">
        <v>273</v>
      </c>
      <c r="C8" s="386">
        <v>139</v>
      </c>
      <c r="D8" s="387">
        <v>134</v>
      </c>
      <c r="E8" s="384">
        <v>35</v>
      </c>
      <c r="F8" s="385">
        <v>424</v>
      </c>
      <c r="G8" s="386">
        <v>230</v>
      </c>
      <c r="H8" s="387">
        <v>194</v>
      </c>
      <c r="I8" s="384">
        <v>70</v>
      </c>
      <c r="J8" s="385">
        <v>977</v>
      </c>
      <c r="K8" s="386">
        <v>492</v>
      </c>
      <c r="L8" s="387">
        <v>485</v>
      </c>
    </row>
    <row r="9" spans="1:12" s="82" customFormat="1" ht="18" customHeight="1" x14ac:dyDescent="0.15">
      <c r="A9" s="388">
        <v>1</v>
      </c>
      <c r="B9" s="389">
        <v>277</v>
      </c>
      <c r="C9" s="390">
        <v>139</v>
      </c>
      <c r="D9" s="391">
        <v>138</v>
      </c>
      <c r="E9" s="388">
        <v>36</v>
      </c>
      <c r="F9" s="389">
        <v>462</v>
      </c>
      <c r="G9" s="390">
        <v>233</v>
      </c>
      <c r="H9" s="391">
        <v>229</v>
      </c>
      <c r="I9" s="388">
        <v>71</v>
      </c>
      <c r="J9" s="389">
        <v>962</v>
      </c>
      <c r="K9" s="390">
        <v>445</v>
      </c>
      <c r="L9" s="391">
        <v>517</v>
      </c>
    </row>
    <row r="10" spans="1:12" s="82" customFormat="1" ht="18" customHeight="1" x14ac:dyDescent="0.15">
      <c r="A10" s="388">
        <v>2</v>
      </c>
      <c r="B10" s="389">
        <v>343</v>
      </c>
      <c r="C10" s="390">
        <v>185</v>
      </c>
      <c r="D10" s="391">
        <v>158</v>
      </c>
      <c r="E10" s="388">
        <v>37</v>
      </c>
      <c r="F10" s="389">
        <v>546</v>
      </c>
      <c r="G10" s="390">
        <v>296</v>
      </c>
      <c r="H10" s="391">
        <v>250</v>
      </c>
      <c r="I10" s="388">
        <v>72</v>
      </c>
      <c r="J10" s="389">
        <v>1030</v>
      </c>
      <c r="K10" s="390">
        <v>488</v>
      </c>
      <c r="L10" s="391">
        <v>542</v>
      </c>
    </row>
    <row r="11" spans="1:12" s="82" customFormat="1" ht="18" customHeight="1" x14ac:dyDescent="0.15">
      <c r="A11" s="388">
        <v>3</v>
      </c>
      <c r="B11" s="389">
        <v>353</v>
      </c>
      <c r="C11" s="390">
        <v>186</v>
      </c>
      <c r="D11" s="391">
        <v>167</v>
      </c>
      <c r="E11" s="388">
        <v>38</v>
      </c>
      <c r="F11" s="389">
        <v>545</v>
      </c>
      <c r="G11" s="390">
        <v>276</v>
      </c>
      <c r="H11" s="391">
        <v>269</v>
      </c>
      <c r="I11" s="388">
        <v>73</v>
      </c>
      <c r="J11" s="389">
        <v>1008</v>
      </c>
      <c r="K11" s="390">
        <v>493</v>
      </c>
      <c r="L11" s="391">
        <v>515</v>
      </c>
    </row>
    <row r="12" spans="1:12" s="82" customFormat="1" ht="18" customHeight="1" x14ac:dyDescent="0.15">
      <c r="A12" s="392">
        <v>4</v>
      </c>
      <c r="B12" s="393">
        <v>379</v>
      </c>
      <c r="C12" s="394">
        <v>188</v>
      </c>
      <c r="D12" s="395">
        <v>191</v>
      </c>
      <c r="E12" s="392">
        <v>39</v>
      </c>
      <c r="F12" s="393">
        <v>560</v>
      </c>
      <c r="G12" s="394">
        <v>284</v>
      </c>
      <c r="H12" s="395">
        <v>276</v>
      </c>
      <c r="I12" s="392">
        <v>74</v>
      </c>
      <c r="J12" s="393">
        <v>932</v>
      </c>
      <c r="K12" s="394">
        <v>452</v>
      </c>
      <c r="L12" s="395">
        <v>480</v>
      </c>
    </row>
    <row r="13" spans="1:12" s="82" customFormat="1" ht="18" customHeight="1" x14ac:dyDescent="0.15">
      <c r="A13" s="381" t="s">
        <v>230</v>
      </c>
      <c r="B13" s="382">
        <f>SUM(B14:B18)</f>
        <v>2106</v>
      </c>
      <c r="C13" s="382">
        <f>SUM(C14:C18)</f>
        <v>1067</v>
      </c>
      <c r="D13" s="382">
        <f>SUM(D14:D18)</f>
        <v>1039</v>
      </c>
      <c r="E13" s="381" t="s">
        <v>231</v>
      </c>
      <c r="F13" s="382">
        <f>SUM(F14:F18)</f>
        <v>2905</v>
      </c>
      <c r="G13" s="382">
        <f>SUM(G14:G18)</f>
        <v>1439</v>
      </c>
      <c r="H13" s="382">
        <f>SUM(H14:H18)</f>
        <v>1466</v>
      </c>
      <c r="I13" s="381" t="s">
        <v>232</v>
      </c>
      <c r="J13" s="382">
        <f>SUM(J14:J18)</f>
        <v>3174</v>
      </c>
      <c r="K13" s="382">
        <f>SUM(K14:K18)</f>
        <v>1363</v>
      </c>
      <c r="L13" s="383">
        <f>SUM(L14:L18)</f>
        <v>1811</v>
      </c>
    </row>
    <row r="14" spans="1:12" s="82" customFormat="1" ht="18" customHeight="1" x14ac:dyDescent="0.15">
      <c r="A14" s="384">
        <v>5</v>
      </c>
      <c r="B14" s="385">
        <v>430</v>
      </c>
      <c r="C14" s="386">
        <v>228</v>
      </c>
      <c r="D14" s="387">
        <v>202</v>
      </c>
      <c r="E14" s="384">
        <v>40</v>
      </c>
      <c r="F14" s="385">
        <v>533</v>
      </c>
      <c r="G14" s="386">
        <v>260</v>
      </c>
      <c r="H14" s="387">
        <v>273</v>
      </c>
      <c r="I14" s="384">
        <v>75</v>
      </c>
      <c r="J14" s="385">
        <v>564</v>
      </c>
      <c r="K14" s="386">
        <v>252</v>
      </c>
      <c r="L14" s="387">
        <v>312</v>
      </c>
    </row>
    <row r="15" spans="1:12" s="82" customFormat="1" ht="18" customHeight="1" x14ac:dyDescent="0.15">
      <c r="A15" s="388">
        <v>6</v>
      </c>
      <c r="B15" s="389">
        <v>424</v>
      </c>
      <c r="C15" s="390">
        <v>218</v>
      </c>
      <c r="D15" s="391">
        <v>206</v>
      </c>
      <c r="E15" s="388">
        <v>41</v>
      </c>
      <c r="F15" s="389">
        <v>565</v>
      </c>
      <c r="G15" s="390">
        <v>293</v>
      </c>
      <c r="H15" s="391">
        <v>272</v>
      </c>
      <c r="I15" s="388">
        <v>76</v>
      </c>
      <c r="J15" s="389">
        <v>596</v>
      </c>
      <c r="K15" s="390">
        <v>233</v>
      </c>
      <c r="L15" s="391">
        <v>363</v>
      </c>
    </row>
    <row r="16" spans="1:12" s="82" customFormat="1" ht="18" customHeight="1" x14ac:dyDescent="0.15">
      <c r="A16" s="388">
        <v>7</v>
      </c>
      <c r="B16" s="389">
        <v>385</v>
      </c>
      <c r="C16" s="390">
        <v>189</v>
      </c>
      <c r="D16" s="391">
        <v>196</v>
      </c>
      <c r="E16" s="388">
        <v>42</v>
      </c>
      <c r="F16" s="389">
        <v>626</v>
      </c>
      <c r="G16" s="390">
        <v>303</v>
      </c>
      <c r="H16" s="391">
        <v>323</v>
      </c>
      <c r="I16" s="388">
        <v>77</v>
      </c>
      <c r="J16" s="389">
        <v>717</v>
      </c>
      <c r="K16" s="390">
        <v>316</v>
      </c>
      <c r="L16" s="391">
        <v>401</v>
      </c>
    </row>
    <row r="17" spans="1:12" s="82" customFormat="1" ht="18" customHeight="1" x14ac:dyDescent="0.15">
      <c r="A17" s="388">
        <v>8</v>
      </c>
      <c r="B17" s="389">
        <v>433</v>
      </c>
      <c r="C17" s="390">
        <v>208</v>
      </c>
      <c r="D17" s="391">
        <v>225</v>
      </c>
      <c r="E17" s="388">
        <v>43</v>
      </c>
      <c r="F17" s="389">
        <v>582</v>
      </c>
      <c r="G17" s="390">
        <v>290</v>
      </c>
      <c r="H17" s="391">
        <v>292</v>
      </c>
      <c r="I17" s="388">
        <v>78</v>
      </c>
      <c r="J17" s="389">
        <v>645</v>
      </c>
      <c r="K17" s="390">
        <v>301</v>
      </c>
      <c r="L17" s="391">
        <v>344</v>
      </c>
    </row>
    <row r="18" spans="1:12" s="82" customFormat="1" ht="18" customHeight="1" x14ac:dyDescent="0.15">
      <c r="A18" s="392">
        <v>9</v>
      </c>
      <c r="B18" s="393">
        <v>434</v>
      </c>
      <c r="C18" s="394">
        <v>224</v>
      </c>
      <c r="D18" s="395">
        <v>210</v>
      </c>
      <c r="E18" s="392">
        <v>44</v>
      </c>
      <c r="F18" s="393">
        <v>599</v>
      </c>
      <c r="G18" s="394">
        <v>293</v>
      </c>
      <c r="H18" s="395">
        <v>306</v>
      </c>
      <c r="I18" s="392">
        <v>79</v>
      </c>
      <c r="J18" s="393">
        <v>652</v>
      </c>
      <c r="K18" s="394">
        <v>261</v>
      </c>
      <c r="L18" s="395">
        <v>391</v>
      </c>
    </row>
    <row r="19" spans="1:12" s="82" customFormat="1" ht="18" customHeight="1" x14ac:dyDescent="0.15">
      <c r="A19" s="381" t="s">
        <v>233</v>
      </c>
      <c r="B19" s="382">
        <f>SUM(B20:B24)</f>
        <v>2259</v>
      </c>
      <c r="C19" s="382">
        <f>SUM(C20:C24)</f>
        <v>1131</v>
      </c>
      <c r="D19" s="382">
        <f>SUM(D20:D24)</f>
        <v>1128</v>
      </c>
      <c r="E19" s="381" t="s">
        <v>234</v>
      </c>
      <c r="F19" s="382">
        <f>SUM(F20:F24)</f>
        <v>3342</v>
      </c>
      <c r="G19" s="382">
        <f>SUM(G20:G24)</f>
        <v>1690</v>
      </c>
      <c r="H19" s="382">
        <f>SUM(H20:H24)</f>
        <v>1652</v>
      </c>
      <c r="I19" s="381" t="s">
        <v>235</v>
      </c>
      <c r="J19" s="382">
        <f>SUM(J20:J24)</f>
        <v>2986</v>
      </c>
      <c r="K19" s="382">
        <f>SUM(K20:K24)</f>
        <v>1199</v>
      </c>
      <c r="L19" s="383">
        <f>SUM(L20:L24)</f>
        <v>1787</v>
      </c>
    </row>
    <row r="20" spans="1:12" s="82" customFormat="1" ht="18" customHeight="1" x14ac:dyDescent="0.15">
      <c r="A20" s="384">
        <v>10</v>
      </c>
      <c r="B20" s="385">
        <v>455</v>
      </c>
      <c r="C20" s="386">
        <v>224</v>
      </c>
      <c r="D20" s="387">
        <v>231</v>
      </c>
      <c r="E20" s="384">
        <v>45</v>
      </c>
      <c r="F20" s="385">
        <v>673</v>
      </c>
      <c r="G20" s="386">
        <v>355</v>
      </c>
      <c r="H20" s="387">
        <v>318</v>
      </c>
      <c r="I20" s="384">
        <v>80</v>
      </c>
      <c r="J20" s="385">
        <v>708</v>
      </c>
      <c r="K20" s="386">
        <v>289</v>
      </c>
      <c r="L20" s="387">
        <v>419</v>
      </c>
    </row>
    <row r="21" spans="1:12" s="82" customFormat="1" ht="18" customHeight="1" x14ac:dyDescent="0.15">
      <c r="A21" s="388">
        <v>11</v>
      </c>
      <c r="B21" s="389">
        <v>427</v>
      </c>
      <c r="C21" s="390">
        <v>230</v>
      </c>
      <c r="D21" s="391">
        <v>197</v>
      </c>
      <c r="E21" s="388">
        <v>46</v>
      </c>
      <c r="F21" s="389">
        <v>651</v>
      </c>
      <c r="G21" s="390">
        <v>320</v>
      </c>
      <c r="H21" s="391">
        <v>331</v>
      </c>
      <c r="I21" s="388">
        <v>81</v>
      </c>
      <c r="J21" s="389">
        <v>603</v>
      </c>
      <c r="K21" s="390">
        <v>254</v>
      </c>
      <c r="L21" s="391">
        <v>349</v>
      </c>
    </row>
    <row r="22" spans="1:12" s="82" customFormat="1" ht="18" customHeight="1" x14ac:dyDescent="0.15">
      <c r="A22" s="388">
        <v>12</v>
      </c>
      <c r="B22" s="389">
        <v>494</v>
      </c>
      <c r="C22" s="390">
        <v>234</v>
      </c>
      <c r="D22" s="391">
        <v>260</v>
      </c>
      <c r="E22" s="388">
        <v>47</v>
      </c>
      <c r="F22" s="389">
        <v>680</v>
      </c>
      <c r="G22" s="390">
        <v>340</v>
      </c>
      <c r="H22" s="391">
        <v>340</v>
      </c>
      <c r="I22" s="388">
        <v>82</v>
      </c>
      <c r="J22" s="389">
        <v>553</v>
      </c>
      <c r="K22" s="390">
        <v>242</v>
      </c>
      <c r="L22" s="391">
        <v>311</v>
      </c>
    </row>
    <row r="23" spans="1:12" s="82" customFormat="1" ht="18" customHeight="1" x14ac:dyDescent="0.15">
      <c r="A23" s="388">
        <v>13</v>
      </c>
      <c r="B23" s="389">
        <v>445</v>
      </c>
      <c r="C23" s="390">
        <v>232</v>
      </c>
      <c r="D23" s="391">
        <v>213</v>
      </c>
      <c r="E23" s="388">
        <v>48</v>
      </c>
      <c r="F23" s="389">
        <v>717</v>
      </c>
      <c r="G23" s="390">
        <v>360</v>
      </c>
      <c r="H23" s="391">
        <v>357</v>
      </c>
      <c r="I23" s="388">
        <v>83</v>
      </c>
      <c r="J23" s="389">
        <v>536</v>
      </c>
      <c r="K23" s="390">
        <v>189</v>
      </c>
      <c r="L23" s="391">
        <v>347</v>
      </c>
    </row>
    <row r="24" spans="1:12" s="82" customFormat="1" ht="18" customHeight="1" x14ac:dyDescent="0.15">
      <c r="A24" s="392">
        <v>14</v>
      </c>
      <c r="B24" s="393">
        <v>438</v>
      </c>
      <c r="C24" s="394">
        <v>211</v>
      </c>
      <c r="D24" s="395">
        <v>227</v>
      </c>
      <c r="E24" s="392">
        <v>49</v>
      </c>
      <c r="F24" s="393">
        <v>621</v>
      </c>
      <c r="G24" s="394">
        <v>315</v>
      </c>
      <c r="H24" s="395">
        <v>306</v>
      </c>
      <c r="I24" s="392">
        <v>84</v>
      </c>
      <c r="J24" s="393">
        <v>586</v>
      </c>
      <c r="K24" s="394">
        <v>225</v>
      </c>
      <c r="L24" s="395">
        <v>361</v>
      </c>
    </row>
    <row r="25" spans="1:12" s="82" customFormat="1" ht="18" customHeight="1" x14ac:dyDescent="0.15">
      <c r="A25" s="381" t="s">
        <v>236</v>
      </c>
      <c r="B25" s="382">
        <f>SUM(B26:B30)</f>
        <v>2358</v>
      </c>
      <c r="C25" s="382">
        <f>SUM(C26:C30)</f>
        <v>1274</v>
      </c>
      <c r="D25" s="382">
        <f>SUM(D26:D30)</f>
        <v>1084</v>
      </c>
      <c r="E25" s="381" t="s">
        <v>237</v>
      </c>
      <c r="F25" s="382">
        <f>SUM(F26:F30)</f>
        <v>3271</v>
      </c>
      <c r="G25" s="382">
        <f>SUM(G26:G30)</f>
        <v>1626</v>
      </c>
      <c r="H25" s="382">
        <f>SUM(H26:H30)</f>
        <v>1645</v>
      </c>
      <c r="I25" s="381" t="s">
        <v>238</v>
      </c>
      <c r="J25" s="382">
        <f>SUM(J26:J30)</f>
        <v>2304</v>
      </c>
      <c r="K25" s="382">
        <f>SUM(K26:K30)</f>
        <v>722</v>
      </c>
      <c r="L25" s="383">
        <f>SUM(L26:L30)</f>
        <v>1582</v>
      </c>
    </row>
    <row r="26" spans="1:12" s="82" customFormat="1" ht="18" customHeight="1" x14ac:dyDescent="0.15">
      <c r="A26" s="384">
        <v>15</v>
      </c>
      <c r="B26" s="385">
        <v>493</v>
      </c>
      <c r="C26" s="386">
        <v>256</v>
      </c>
      <c r="D26" s="387">
        <v>237</v>
      </c>
      <c r="E26" s="384">
        <v>50</v>
      </c>
      <c r="F26" s="385">
        <v>660</v>
      </c>
      <c r="G26" s="386">
        <v>315</v>
      </c>
      <c r="H26" s="387">
        <v>345</v>
      </c>
      <c r="I26" s="384">
        <v>85</v>
      </c>
      <c r="J26" s="385">
        <v>513</v>
      </c>
      <c r="K26" s="386">
        <v>155</v>
      </c>
      <c r="L26" s="387">
        <v>358</v>
      </c>
    </row>
    <row r="27" spans="1:12" s="82" customFormat="1" ht="18" customHeight="1" x14ac:dyDescent="0.15">
      <c r="A27" s="388">
        <v>16</v>
      </c>
      <c r="B27" s="389">
        <v>551</v>
      </c>
      <c r="C27" s="390">
        <v>301</v>
      </c>
      <c r="D27" s="391">
        <v>250</v>
      </c>
      <c r="E27" s="388">
        <v>51</v>
      </c>
      <c r="F27" s="389">
        <v>647</v>
      </c>
      <c r="G27" s="390">
        <v>318</v>
      </c>
      <c r="H27" s="391">
        <v>329</v>
      </c>
      <c r="I27" s="388">
        <v>86</v>
      </c>
      <c r="J27" s="389">
        <v>545</v>
      </c>
      <c r="K27" s="390">
        <v>196</v>
      </c>
      <c r="L27" s="391">
        <v>349</v>
      </c>
    </row>
    <row r="28" spans="1:12" s="82" customFormat="1" ht="18" customHeight="1" x14ac:dyDescent="0.15">
      <c r="A28" s="388">
        <v>17</v>
      </c>
      <c r="B28" s="389">
        <v>529</v>
      </c>
      <c r="C28" s="390">
        <v>304</v>
      </c>
      <c r="D28" s="391">
        <v>225</v>
      </c>
      <c r="E28" s="388">
        <v>52</v>
      </c>
      <c r="F28" s="389">
        <v>613</v>
      </c>
      <c r="G28" s="390">
        <v>312</v>
      </c>
      <c r="H28" s="391">
        <v>301</v>
      </c>
      <c r="I28" s="388">
        <v>87</v>
      </c>
      <c r="J28" s="389">
        <v>482</v>
      </c>
      <c r="K28" s="390">
        <v>151</v>
      </c>
      <c r="L28" s="391">
        <v>331</v>
      </c>
    </row>
    <row r="29" spans="1:12" s="82" customFormat="1" ht="18" customHeight="1" x14ac:dyDescent="0.15">
      <c r="A29" s="388">
        <v>18</v>
      </c>
      <c r="B29" s="389">
        <v>475</v>
      </c>
      <c r="C29" s="390">
        <v>249</v>
      </c>
      <c r="D29" s="391">
        <v>226</v>
      </c>
      <c r="E29" s="388">
        <v>53</v>
      </c>
      <c r="F29" s="389">
        <v>674</v>
      </c>
      <c r="G29" s="390">
        <v>328</v>
      </c>
      <c r="H29" s="391">
        <v>346</v>
      </c>
      <c r="I29" s="388">
        <v>88</v>
      </c>
      <c r="J29" s="389">
        <v>406</v>
      </c>
      <c r="K29" s="390">
        <v>113</v>
      </c>
      <c r="L29" s="391">
        <v>293</v>
      </c>
    </row>
    <row r="30" spans="1:12" s="82" customFormat="1" ht="18" customHeight="1" x14ac:dyDescent="0.15">
      <c r="A30" s="392">
        <v>19</v>
      </c>
      <c r="B30" s="393">
        <v>310</v>
      </c>
      <c r="C30" s="394">
        <v>164</v>
      </c>
      <c r="D30" s="395">
        <v>146</v>
      </c>
      <c r="E30" s="392">
        <v>54</v>
      </c>
      <c r="F30" s="393">
        <v>677</v>
      </c>
      <c r="G30" s="394">
        <v>353</v>
      </c>
      <c r="H30" s="395">
        <v>324</v>
      </c>
      <c r="I30" s="392">
        <v>89</v>
      </c>
      <c r="J30" s="393">
        <v>358</v>
      </c>
      <c r="K30" s="394">
        <v>107</v>
      </c>
      <c r="L30" s="395">
        <v>251</v>
      </c>
    </row>
    <row r="31" spans="1:12" s="82" customFormat="1" ht="18" customHeight="1" x14ac:dyDescent="0.15">
      <c r="A31" s="381" t="s">
        <v>239</v>
      </c>
      <c r="B31" s="382">
        <f>SUM(B32:B36)</f>
        <v>1793</v>
      </c>
      <c r="C31" s="382">
        <f>SUM(C32:C36)</f>
        <v>921</v>
      </c>
      <c r="D31" s="382">
        <f>SUM(D32:D36)</f>
        <v>872</v>
      </c>
      <c r="E31" s="381" t="s">
        <v>240</v>
      </c>
      <c r="F31" s="382">
        <f>SUM(F32:F36)</f>
        <v>2978</v>
      </c>
      <c r="G31" s="382">
        <f>SUM(G32:G36)</f>
        <v>1451</v>
      </c>
      <c r="H31" s="382">
        <f>SUM(H32:H36)</f>
        <v>1527</v>
      </c>
      <c r="I31" s="381" t="s">
        <v>241</v>
      </c>
      <c r="J31" s="382">
        <f>SUM(J32:J36)</f>
        <v>1322</v>
      </c>
      <c r="K31" s="382">
        <f>SUM(K32:K36)</f>
        <v>340</v>
      </c>
      <c r="L31" s="383">
        <f>SUM(L32:L36)</f>
        <v>982</v>
      </c>
    </row>
    <row r="32" spans="1:12" s="82" customFormat="1" ht="18" customHeight="1" x14ac:dyDescent="0.15">
      <c r="A32" s="384">
        <v>20</v>
      </c>
      <c r="B32" s="385">
        <v>337</v>
      </c>
      <c r="C32" s="386">
        <v>197</v>
      </c>
      <c r="D32" s="387">
        <v>140</v>
      </c>
      <c r="E32" s="384">
        <v>55</v>
      </c>
      <c r="F32" s="385">
        <v>455</v>
      </c>
      <c r="G32" s="386">
        <v>240</v>
      </c>
      <c r="H32" s="387">
        <v>215</v>
      </c>
      <c r="I32" s="384">
        <v>90</v>
      </c>
      <c r="J32" s="385">
        <v>399</v>
      </c>
      <c r="K32" s="386">
        <v>115</v>
      </c>
      <c r="L32" s="387">
        <v>284</v>
      </c>
    </row>
    <row r="33" spans="1:12" s="82" customFormat="1" ht="18" customHeight="1" x14ac:dyDescent="0.15">
      <c r="A33" s="388">
        <v>21</v>
      </c>
      <c r="B33" s="389">
        <v>301</v>
      </c>
      <c r="C33" s="390">
        <v>144</v>
      </c>
      <c r="D33" s="391">
        <v>157</v>
      </c>
      <c r="E33" s="388">
        <v>56</v>
      </c>
      <c r="F33" s="389">
        <v>647</v>
      </c>
      <c r="G33" s="390">
        <v>312</v>
      </c>
      <c r="H33" s="391">
        <v>335</v>
      </c>
      <c r="I33" s="388">
        <v>91</v>
      </c>
      <c r="J33" s="389">
        <v>304</v>
      </c>
      <c r="K33" s="390">
        <v>61</v>
      </c>
      <c r="L33" s="391">
        <v>243</v>
      </c>
    </row>
    <row r="34" spans="1:12" s="82" customFormat="1" ht="18" customHeight="1" x14ac:dyDescent="0.15">
      <c r="A34" s="388">
        <v>22</v>
      </c>
      <c r="B34" s="389">
        <v>275</v>
      </c>
      <c r="C34" s="390">
        <v>122</v>
      </c>
      <c r="D34" s="391">
        <v>153</v>
      </c>
      <c r="E34" s="388">
        <v>57</v>
      </c>
      <c r="F34" s="389">
        <v>628</v>
      </c>
      <c r="G34" s="390">
        <v>304</v>
      </c>
      <c r="H34" s="391">
        <v>324</v>
      </c>
      <c r="I34" s="388">
        <v>92</v>
      </c>
      <c r="J34" s="389">
        <v>238</v>
      </c>
      <c r="K34" s="390">
        <v>64</v>
      </c>
      <c r="L34" s="391">
        <v>174</v>
      </c>
    </row>
    <row r="35" spans="1:12" s="82" customFormat="1" ht="18" customHeight="1" x14ac:dyDescent="0.15">
      <c r="A35" s="388">
        <v>23</v>
      </c>
      <c r="B35" s="389">
        <v>451</v>
      </c>
      <c r="C35" s="390">
        <v>227</v>
      </c>
      <c r="D35" s="391">
        <v>224</v>
      </c>
      <c r="E35" s="388">
        <v>58</v>
      </c>
      <c r="F35" s="389">
        <v>614</v>
      </c>
      <c r="G35" s="390">
        <v>300</v>
      </c>
      <c r="H35" s="391">
        <v>314</v>
      </c>
      <c r="I35" s="388">
        <v>93</v>
      </c>
      <c r="J35" s="389">
        <v>188</v>
      </c>
      <c r="K35" s="390">
        <v>57</v>
      </c>
      <c r="L35" s="391">
        <v>131</v>
      </c>
    </row>
    <row r="36" spans="1:12" s="82" customFormat="1" ht="18" customHeight="1" x14ac:dyDescent="0.15">
      <c r="A36" s="392">
        <v>24</v>
      </c>
      <c r="B36" s="393">
        <v>429</v>
      </c>
      <c r="C36" s="394">
        <v>231</v>
      </c>
      <c r="D36" s="395">
        <v>198</v>
      </c>
      <c r="E36" s="392">
        <v>59</v>
      </c>
      <c r="F36" s="393">
        <v>634</v>
      </c>
      <c r="G36" s="394">
        <v>295</v>
      </c>
      <c r="H36" s="395">
        <v>339</v>
      </c>
      <c r="I36" s="392">
        <v>94</v>
      </c>
      <c r="J36" s="393">
        <v>193</v>
      </c>
      <c r="K36" s="394">
        <v>43</v>
      </c>
      <c r="L36" s="395">
        <v>150</v>
      </c>
    </row>
    <row r="37" spans="1:12" s="82" customFormat="1" ht="18" customHeight="1" x14ac:dyDescent="0.15">
      <c r="A37" s="381" t="s">
        <v>242</v>
      </c>
      <c r="B37" s="382">
        <f>SUM(B38:B42)</f>
        <v>1718</v>
      </c>
      <c r="C37" s="382">
        <f>SUM(C38:C42)</f>
        <v>855</v>
      </c>
      <c r="D37" s="382">
        <f>SUM(D38:D42)</f>
        <v>863</v>
      </c>
      <c r="E37" s="381" t="s">
        <v>243</v>
      </c>
      <c r="F37" s="382">
        <f>SUM(F38:F42)</f>
        <v>3496</v>
      </c>
      <c r="G37" s="382">
        <f>SUM(G38:G42)</f>
        <v>1668</v>
      </c>
      <c r="H37" s="382">
        <f>SUM(H38:H42)</f>
        <v>1828</v>
      </c>
      <c r="I37" s="381" t="s">
        <v>244</v>
      </c>
      <c r="J37" s="382">
        <f>SUM(J38:J42)</f>
        <v>376</v>
      </c>
      <c r="K37" s="382">
        <f>SUM(K38:K42)</f>
        <v>77</v>
      </c>
      <c r="L37" s="383">
        <f>SUM(L38:L42)</f>
        <v>299</v>
      </c>
    </row>
    <row r="38" spans="1:12" s="82" customFormat="1" ht="18" customHeight="1" x14ac:dyDescent="0.15">
      <c r="A38" s="384">
        <v>25</v>
      </c>
      <c r="B38" s="385">
        <v>382</v>
      </c>
      <c r="C38" s="386">
        <v>170</v>
      </c>
      <c r="D38" s="387">
        <v>212</v>
      </c>
      <c r="E38" s="384">
        <v>60</v>
      </c>
      <c r="F38" s="385">
        <v>655</v>
      </c>
      <c r="G38" s="386">
        <v>316</v>
      </c>
      <c r="H38" s="387">
        <v>339</v>
      </c>
      <c r="I38" s="384">
        <v>95</v>
      </c>
      <c r="J38" s="385">
        <v>117</v>
      </c>
      <c r="K38" s="386">
        <v>28</v>
      </c>
      <c r="L38" s="387">
        <v>89</v>
      </c>
    </row>
    <row r="39" spans="1:12" s="82" customFormat="1" ht="18" customHeight="1" x14ac:dyDescent="0.15">
      <c r="A39" s="388">
        <v>26</v>
      </c>
      <c r="B39" s="389">
        <v>384</v>
      </c>
      <c r="C39" s="390">
        <v>202</v>
      </c>
      <c r="D39" s="391">
        <v>182</v>
      </c>
      <c r="E39" s="388">
        <v>61</v>
      </c>
      <c r="F39" s="389">
        <v>706</v>
      </c>
      <c r="G39" s="390">
        <v>344</v>
      </c>
      <c r="H39" s="391">
        <v>362</v>
      </c>
      <c r="I39" s="388">
        <v>96</v>
      </c>
      <c r="J39" s="389">
        <v>84</v>
      </c>
      <c r="K39" s="390">
        <v>9</v>
      </c>
      <c r="L39" s="391">
        <v>75</v>
      </c>
    </row>
    <row r="40" spans="1:12" s="82" customFormat="1" ht="18" customHeight="1" x14ac:dyDescent="0.15">
      <c r="A40" s="388">
        <v>27</v>
      </c>
      <c r="B40" s="389">
        <v>315</v>
      </c>
      <c r="C40" s="390">
        <v>168</v>
      </c>
      <c r="D40" s="391">
        <v>147</v>
      </c>
      <c r="E40" s="388">
        <v>62</v>
      </c>
      <c r="F40" s="389">
        <v>723</v>
      </c>
      <c r="G40" s="390">
        <v>359</v>
      </c>
      <c r="H40" s="391">
        <v>364</v>
      </c>
      <c r="I40" s="388">
        <v>97</v>
      </c>
      <c r="J40" s="389">
        <v>86</v>
      </c>
      <c r="K40" s="390">
        <v>27</v>
      </c>
      <c r="L40" s="391">
        <v>59</v>
      </c>
    </row>
    <row r="41" spans="1:12" s="82" customFormat="1" ht="18" customHeight="1" x14ac:dyDescent="0.15">
      <c r="A41" s="388">
        <v>28</v>
      </c>
      <c r="B41" s="389">
        <v>300</v>
      </c>
      <c r="C41" s="390">
        <v>160</v>
      </c>
      <c r="D41" s="391">
        <v>140</v>
      </c>
      <c r="E41" s="388">
        <v>63</v>
      </c>
      <c r="F41" s="389">
        <v>729</v>
      </c>
      <c r="G41" s="390">
        <v>335</v>
      </c>
      <c r="H41" s="391">
        <v>394</v>
      </c>
      <c r="I41" s="388">
        <v>98</v>
      </c>
      <c r="J41" s="389">
        <v>49</v>
      </c>
      <c r="K41" s="390">
        <v>7</v>
      </c>
      <c r="L41" s="391">
        <v>42</v>
      </c>
    </row>
    <row r="42" spans="1:12" s="82" customFormat="1" ht="18" customHeight="1" x14ac:dyDescent="0.15">
      <c r="A42" s="392">
        <v>29</v>
      </c>
      <c r="B42" s="393">
        <v>337</v>
      </c>
      <c r="C42" s="394">
        <v>155</v>
      </c>
      <c r="D42" s="395">
        <v>182</v>
      </c>
      <c r="E42" s="392">
        <v>64</v>
      </c>
      <c r="F42" s="393">
        <v>683</v>
      </c>
      <c r="G42" s="394">
        <v>314</v>
      </c>
      <c r="H42" s="395">
        <v>369</v>
      </c>
      <c r="I42" s="392">
        <v>99</v>
      </c>
      <c r="J42" s="393">
        <v>40</v>
      </c>
      <c r="K42" s="394">
        <v>6</v>
      </c>
      <c r="L42" s="395">
        <v>34</v>
      </c>
    </row>
    <row r="43" spans="1:12" s="82" customFormat="1" ht="18" customHeight="1" x14ac:dyDescent="0.15">
      <c r="A43" s="381" t="s">
        <v>245</v>
      </c>
      <c r="B43" s="382">
        <f>SUM(B44:B48)</f>
        <v>2127</v>
      </c>
      <c r="C43" s="382">
        <f>SUM(C44:C48)</f>
        <v>1063</v>
      </c>
      <c r="D43" s="382">
        <f>SUM(D44:D48)</f>
        <v>1064</v>
      </c>
      <c r="E43" s="381" t="s">
        <v>246</v>
      </c>
      <c r="F43" s="382">
        <f>SUM(F44:F48)</f>
        <v>4313</v>
      </c>
      <c r="G43" s="382">
        <f>SUM(G44:G48)</f>
        <v>2095</v>
      </c>
      <c r="H43" s="382">
        <f>SUM(H44:H48)</f>
        <v>2218</v>
      </c>
      <c r="I43" s="384" t="s">
        <v>247</v>
      </c>
      <c r="J43" s="385">
        <v>53</v>
      </c>
      <c r="K43" s="385">
        <v>10</v>
      </c>
      <c r="L43" s="444">
        <v>43</v>
      </c>
    </row>
    <row r="44" spans="1:12" s="82" customFormat="1" ht="18" customHeight="1" x14ac:dyDescent="0.15">
      <c r="A44" s="384">
        <v>30</v>
      </c>
      <c r="B44" s="385">
        <v>363</v>
      </c>
      <c r="C44" s="386">
        <v>190</v>
      </c>
      <c r="D44" s="387">
        <v>173</v>
      </c>
      <c r="E44" s="384">
        <v>65</v>
      </c>
      <c r="F44" s="385">
        <v>812</v>
      </c>
      <c r="G44" s="386">
        <v>386</v>
      </c>
      <c r="H44" s="387">
        <v>426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398</v>
      </c>
      <c r="C45" s="390">
        <v>193</v>
      </c>
      <c r="D45" s="391">
        <v>205</v>
      </c>
      <c r="E45" s="388">
        <v>66</v>
      </c>
      <c r="F45" s="389">
        <v>872</v>
      </c>
      <c r="G45" s="390">
        <v>417</v>
      </c>
      <c r="H45" s="391">
        <v>455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439</v>
      </c>
      <c r="C46" s="390">
        <v>209</v>
      </c>
      <c r="D46" s="391">
        <v>230</v>
      </c>
      <c r="E46" s="388">
        <v>67</v>
      </c>
      <c r="F46" s="389">
        <v>819</v>
      </c>
      <c r="G46" s="390">
        <v>404</v>
      </c>
      <c r="H46" s="391">
        <v>415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466</v>
      </c>
      <c r="C47" s="390">
        <v>241</v>
      </c>
      <c r="D47" s="391">
        <v>225</v>
      </c>
      <c r="E47" s="388">
        <v>68</v>
      </c>
      <c r="F47" s="389">
        <v>876</v>
      </c>
      <c r="G47" s="390">
        <v>450</v>
      </c>
      <c r="H47" s="391">
        <v>426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461</v>
      </c>
      <c r="C48" s="394">
        <v>230</v>
      </c>
      <c r="D48" s="395">
        <v>231</v>
      </c>
      <c r="E48" s="392">
        <v>69</v>
      </c>
      <c r="F48" s="393">
        <v>934</v>
      </c>
      <c r="G48" s="394">
        <v>438</v>
      </c>
      <c r="H48" s="395">
        <v>496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5990</v>
      </c>
      <c r="C52" s="449">
        <f>SUM(C7,C13,C19)</f>
        <v>3035</v>
      </c>
      <c r="D52" s="450">
        <f>SUM(D7,D13,D19)</f>
        <v>2955</v>
      </c>
      <c r="E52" s="396" t="s">
        <v>250</v>
      </c>
      <c r="F52" s="397">
        <f>SUM(G52:H52)</f>
        <v>26525</v>
      </c>
      <c r="G52" s="449">
        <f>SUM(G37,G31,G7,G13,G19,G25,C43,C37,C31,C25)</f>
        <v>13306</v>
      </c>
      <c r="H52" s="450">
        <f>SUM(H37,H31,H25,H19,H13,H7,D25,D31,D37,D43)</f>
        <v>13219</v>
      </c>
      <c r="I52" s="396" t="s">
        <v>251</v>
      </c>
      <c r="J52" s="397">
        <f>SUM(K52:L52)</f>
        <v>19437</v>
      </c>
      <c r="K52" s="449">
        <f>SUM(G43,K43,K37,K31,K25,K19,K13,K7)</f>
        <v>8176</v>
      </c>
      <c r="L52" s="450">
        <f>SUM(L43,L37,L31,L25,L19,L13,L7,H43)</f>
        <v>11261</v>
      </c>
    </row>
    <row r="53" spans="1:12" s="82" customFormat="1" ht="18" customHeight="1" x14ac:dyDescent="0.15">
      <c r="A53" s="404" t="s">
        <v>276</v>
      </c>
      <c r="B53" s="416">
        <f>B52/$B$5</f>
        <v>0.1152987372959655</v>
      </c>
      <c r="C53" s="416">
        <f>C52/$C$5</f>
        <v>0.12379165477015948</v>
      </c>
      <c r="D53" s="417">
        <f>D52/$D$5</f>
        <v>0.10770913067249863</v>
      </c>
      <c r="E53" s="404" t="s">
        <v>276</v>
      </c>
      <c r="F53" s="416">
        <f>F52/$B$5</f>
        <v>0.51056744687403754</v>
      </c>
      <c r="G53" s="416">
        <f>G52/$C$5</f>
        <v>0.54272545580617526</v>
      </c>
      <c r="H53" s="417">
        <f>H52/$D$5</f>
        <v>0.48182977947876798</v>
      </c>
      <c r="I53" s="404" t="s">
        <v>276</v>
      </c>
      <c r="J53" s="416">
        <f>J52/$B$5</f>
        <v>0.37413381582999694</v>
      </c>
      <c r="K53" s="416">
        <f>K52/$C$5</f>
        <v>0.33348288942366522</v>
      </c>
      <c r="L53" s="417">
        <f>L52/$D$5</f>
        <v>0.41046108984873336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287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33101</v>
      </c>
      <c r="C5" s="374">
        <f>SUM(C7,G7,K7,K13,G13,C13,C19,G19,K19,K25,G25,C25,C31,G31,K31,K37,G37,C37,C43,G43,K43)</f>
        <v>15460</v>
      </c>
      <c r="D5" s="375">
        <f>SUM(D7,H7,L7,L13,H13,D13,D19,H19,L19,L25,H25,D25,D31,H31,L31,L37,H37,D37,D43,H43,L43)</f>
        <v>17641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813</v>
      </c>
      <c r="C7" s="382">
        <f>SUM(C8:C12)</f>
        <v>409</v>
      </c>
      <c r="D7" s="382">
        <f>SUM(D8:D12)</f>
        <v>404</v>
      </c>
      <c r="E7" s="381" t="s">
        <v>228</v>
      </c>
      <c r="F7" s="382">
        <f>SUM(F8:F12)</f>
        <v>1363</v>
      </c>
      <c r="G7" s="382">
        <f>SUM(G8:G12)</f>
        <v>698</v>
      </c>
      <c r="H7" s="382">
        <f>SUM(H8:H12)</f>
        <v>665</v>
      </c>
      <c r="I7" s="381" t="s">
        <v>229</v>
      </c>
      <c r="J7" s="382">
        <f>SUM(J8:J12)</f>
        <v>3578</v>
      </c>
      <c r="K7" s="382">
        <f>SUM(K8:K12)</f>
        <v>1772</v>
      </c>
      <c r="L7" s="383">
        <f>SUM(L8:L12)</f>
        <v>1806</v>
      </c>
    </row>
    <row r="8" spans="1:12" s="82" customFormat="1" ht="18" customHeight="1" x14ac:dyDescent="0.15">
      <c r="A8" s="384">
        <v>0</v>
      </c>
      <c r="B8" s="385">
        <v>141</v>
      </c>
      <c r="C8" s="386">
        <v>75</v>
      </c>
      <c r="D8" s="387">
        <v>66</v>
      </c>
      <c r="E8" s="384">
        <v>35</v>
      </c>
      <c r="F8" s="385">
        <v>223</v>
      </c>
      <c r="G8" s="386">
        <v>116</v>
      </c>
      <c r="H8" s="387">
        <v>107</v>
      </c>
      <c r="I8" s="384">
        <v>70</v>
      </c>
      <c r="J8" s="385">
        <v>665</v>
      </c>
      <c r="K8" s="386">
        <v>345</v>
      </c>
      <c r="L8" s="387">
        <v>320</v>
      </c>
    </row>
    <row r="9" spans="1:12" s="82" customFormat="1" ht="18" customHeight="1" x14ac:dyDescent="0.15">
      <c r="A9" s="388">
        <v>1</v>
      </c>
      <c r="B9" s="389">
        <v>176</v>
      </c>
      <c r="C9" s="390">
        <v>94</v>
      </c>
      <c r="D9" s="391">
        <v>82</v>
      </c>
      <c r="E9" s="388">
        <v>36</v>
      </c>
      <c r="F9" s="389">
        <v>249</v>
      </c>
      <c r="G9" s="390">
        <v>133</v>
      </c>
      <c r="H9" s="391">
        <v>116</v>
      </c>
      <c r="I9" s="388">
        <v>71</v>
      </c>
      <c r="J9" s="389">
        <v>701</v>
      </c>
      <c r="K9" s="390">
        <v>351</v>
      </c>
      <c r="L9" s="391">
        <v>350</v>
      </c>
    </row>
    <row r="10" spans="1:12" s="82" customFormat="1" ht="18" customHeight="1" x14ac:dyDescent="0.15">
      <c r="A10" s="388">
        <v>2</v>
      </c>
      <c r="B10" s="389">
        <v>149</v>
      </c>
      <c r="C10" s="390">
        <v>83</v>
      </c>
      <c r="D10" s="391">
        <v>66</v>
      </c>
      <c r="E10" s="388">
        <v>37</v>
      </c>
      <c r="F10" s="389">
        <v>295</v>
      </c>
      <c r="G10" s="390">
        <v>130</v>
      </c>
      <c r="H10" s="391">
        <v>165</v>
      </c>
      <c r="I10" s="388">
        <v>72</v>
      </c>
      <c r="J10" s="389">
        <v>755</v>
      </c>
      <c r="K10" s="390">
        <v>372</v>
      </c>
      <c r="L10" s="391">
        <v>383</v>
      </c>
    </row>
    <row r="11" spans="1:12" s="82" customFormat="1" ht="18" customHeight="1" x14ac:dyDescent="0.15">
      <c r="A11" s="388">
        <v>3</v>
      </c>
      <c r="B11" s="389">
        <v>180</v>
      </c>
      <c r="C11" s="390">
        <v>77</v>
      </c>
      <c r="D11" s="391">
        <v>103</v>
      </c>
      <c r="E11" s="388">
        <v>38</v>
      </c>
      <c r="F11" s="389">
        <v>294</v>
      </c>
      <c r="G11" s="390">
        <v>170</v>
      </c>
      <c r="H11" s="391">
        <v>124</v>
      </c>
      <c r="I11" s="388">
        <v>73</v>
      </c>
      <c r="J11" s="389">
        <v>730</v>
      </c>
      <c r="K11" s="390">
        <v>355</v>
      </c>
      <c r="L11" s="391">
        <v>375</v>
      </c>
    </row>
    <row r="12" spans="1:12" s="82" customFormat="1" ht="18" customHeight="1" x14ac:dyDescent="0.15">
      <c r="A12" s="392">
        <v>4</v>
      </c>
      <c r="B12" s="393">
        <v>167</v>
      </c>
      <c r="C12" s="394">
        <v>80</v>
      </c>
      <c r="D12" s="395">
        <v>87</v>
      </c>
      <c r="E12" s="392">
        <v>39</v>
      </c>
      <c r="F12" s="393">
        <v>302</v>
      </c>
      <c r="G12" s="394">
        <v>149</v>
      </c>
      <c r="H12" s="395">
        <v>153</v>
      </c>
      <c r="I12" s="392">
        <v>74</v>
      </c>
      <c r="J12" s="393">
        <v>727</v>
      </c>
      <c r="K12" s="394">
        <v>349</v>
      </c>
      <c r="L12" s="395">
        <v>378</v>
      </c>
    </row>
    <row r="13" spans="1:12" s="82" customFormat="1" ht="18" customHeight="1" x14ac:dyDescent="0.15">
      <c r="A13" s="381" t="s">
        <v>230</v>
      </c>
      <c r="B13" s="382">
        <f>SUM(B14:B18)</f>
        <v>1131</v>
      </c>
      <c r="C13" s="382">
        <f>SUM(C14:C18)</f>
        <v>591</v>
      </c>
      <c r="D13" s="382">
        <f>SUM(D14:D18)</f>
        <v>540</v>
      </c>
      <c r="E13" s="381" t="s">
        <v>231</v>
      </c>
      <c r="F13" s="382">
        <f>SUM(F14:F18)</f>
        <v>1639</v>
      </c>
      <c r="G13" s="382">
        <f>SUM(G14:G18)</f>
        <v>851</v>
      </c>
      <c r="H13" s="382">
        <f>SUM(H14:H18)</f>
        <v>788</v>
      </c>
      <c r="I13" s="381" t="s">
        <v>232</v>
      </c>
      <c r="J13" s="382">
        <f>SUM(J14:J18)</f>
        <v>2228</v>
      </c>
      <c r="K13" s="382">
        <f>SUM(K14:K18)</f>
        <v>963</v>
      </c>
      <c r="L13" s="383">
        <f>SUM(L14:L18)</f>
        <v>1265</v>
      </c>
    </row>
    <row r="14" spans="1:12" s="82" customFormat="1" ht="18" customHeight="1" x14ac:dyDescent="0.15">
      <c r="A14" s="384">
        <v>5</v>
      </c>
      <c r="B14" s="385">
        <v>256</v>
      </c>
      <c r="C14" s="386">
        <v>128</v>
      </c>
      <c r="D14" s="387">
        <v>128</v>
      </c>
      <c r="E14" s="384">
        <v>40</v>
      </c>
      <c r="F14" s="385">
        <v>339</v>
      </c>
      <c r="G14" s="386">
        <v>192</v>
      </c>
      <c r="H14" s="387">
        <v>147</v>
      </c>
      <c r="I14" s="384">
        <v>75</v>
      </c>
      <c r="J14" s="385">
        <v>367</v>
      </c>
      <c r="K14" s="386">
        <v>159</v>
      </c>
      <c r="L14" s="387">
        <v>208</v>
      </c>
    </row>
    <row r="15" spans="1:12" s="82" customFormat="1" ht="18" customHeight="1" x14ac:dyDescent="0.15">
      <c r="A15" s="388">
        <v>6</v>
      </c>
      <c r="B15" s="389">
        <v>166</v>
      </c>
      <c r="C15" s="390">
        <v>81</v>
      </c>
      <c r="D15" s="391">
        <v>85</v>
      </c>
      <c r="E15" s="388">
        <v>41</v>
      </c>
      <c r="F15" s="389">
        <v>307</v>
      </c>
      <c r="G15" s="390">
        <v>158</v>
      </c>
      <c r="H15" s="391">
        <v>149</v>
      </c>
      <c r="I15" s="388">
        <v>76</v>
      </c>
      <c r="J15" s="389">
        <v>445</v>
      </c>
      <c r="K15" s="390">
        <v>206</v>
      </c>
      <c r="L15" s="391">
        <v>239</v>
      </c>
    </row>
    <row r="16" spans="1:12" s="82" customFormat="1" ht="18" customHeight="1" x14ac:dyDescent="0.15">
      <c r="A16" s="388">
        <v>7</v>
      </c>
      <c r="B16" s="389">
        <v>260</v>
      </c>
      <c r="C16" s="390">
        <v>154</v>
      </c>
      <c r="D16" s="391">
        <v>106</v>
      </c>
      <c r="E16" s="388">
        <v>42</v>
      </c>
      <c r="F16" s="389">
        <v>331</v>
      </c>
      <c r="G16" s="390">
        <v>159</v>
      </c>
      <c r="H16" s="391">
        <v>172</v>
      </c>
      <c r="I16" s="388">
        <v>77</v>
      </c>
      <c r="J16" s="389">
        <v>453</v>
      </c>
      <c r="K16" s="390">
        <v>191</v>
      </c>
      <c r="L16" s="391">
        <v>262</v>
      </c>
    </row>
    <row r="17" spans="1:12" s="82" customFormat="1" ht="18" customHeight="1" x14ac:dyDescent="0.15">
      <c r="A17" s="388">
        <v>8</v>
      </c>
      <c r="B17" s="389">
        <v>199</v>
      </c>
      <c r="C17" s="390">
        <v>91</v>
      </c>
      <c r="D17" s="391">
        <v>108</v>
      </c>
      <c r="E17" s="388">
        <v>43</v>
      </c>
      <c r="F17" s="389">
        <v>311</v>
      </c>
      <c r="G17" s="390">
        <v>163</v>
      </c>
      <c r="H17" s="391">
        <v>148</v>
      </c>
      <c r="I17" s="388">
        <v>78</v>
      </c>
      <c r="J17" s="389">
        <v>441</v>
      </c>
      <c r="K17" s="390">
        <v>198</v>
      </c>
      <c r="L17" s="391">
        <v>243</v>
      </c>
    </row>
    <row r="18" spans="1:12" s="82" customFormat="1" ht="18" customHeight="1" x14ac:dyDescent="0.15">
      <c r="A18" s="392">
        <v>9</v>
      </c>
      <c r="B18" s="393">
        <v>250</v>
      </c>
      <c r="C18" s="394">
        <v>137</v>
      </c>
      <c r="D18" s="395">
        <v>113</v>
      </c>
      <c r="E18" s="392">
        <v>44</v>
      </c>
      <c r="F18" s="393">
        <v>351</v>
      </c>
      <c r="G18" s="394">
        <v>179</v>
      </c>
      <c r="H18" s="395">
        <v>172</v>
      </c>
      <c r="I18" s="392">
        <v>79</v>
      </c>
      <c r="J18" s="393">
        <v>522</v>
      </c>
      <c r="K18" s="394">
        <v>209</v>
      </c>
      <c r="L18" s="395">
        <v>313</v>
      </c>
    </row>
    <row r="19" spans="1:12" s="82" customFormat="1" ht="18" customHeight="1" x14ac:dyDescent="0.15">
      <c r="A19" s="381" t="s">
        <v>233</v>
      </c>
      <c r="B19" s="382">
        <f>SUM(B20:B24)</f>
        <v>1298</v>
      </c>
      <c r="C19" s="382">
        <f>SUM(C20:C24)</f>
        <v>664</v>
      </c>
      <c r="D19" s="382">
        <f>SUM(D20:D24)</f>
        <v>634</v>
      </c>
      <c r="E19" s="381" t="s">
        <v>234</v>
      </c>
      <c r="F19" s="382">
        <f>SUM(F20:F24)</f>
        <v>1854</v>
      </c>
      <c r="G19" s="382">
        <f>SUM(G20:G24)</f>
        <v>911</v>
      </c>
      <c r="H19" s="382">
        <f>SUM(H20:H24)</f>
        <v>943</v>
      </c>
      <c r="I19" s="381" t="s">
        <v>235</v>
      </c>
      <c r="J19" s="382">
        <f>SUM(J20:J24)</f>
        <v>2324</v>
      </c>
      <c r="K19" s="382">
        <f>SUM(K20:K24)</f>
        <v>931</v>
      </c>
      <c r="L19" s="383">
        <f>SUM(L20:L24)</f>
        <v>1393</v>
      </c>
    </row>
    <row r="20" spans="1:12" s="82" customFormat="1" ht="18" customHeight="1" x14ac:dyDescent="0.15">
      <c r="A20" s="384">
        <v>10</v>
      </c>
      <c r="B20" s="385">
        <v>249</v>
      </c>
      <c r="C20" s="386">
        <v>126</v>
      </c>
      <c r="D20" s="387">
        <v>123</v>
      </c>
      <c r="E20" s="384">
        <v>45</v>
      </c>
      <c r="F20" s="385">
        <v>386</v>
      </c>
      <c r="G20" s="386">
        <v>199</v>
      </c>
      <c r="H20" s="387">
        <v>187</v>
      </c>
      <c r="I20" s="384">
        <v>80</v>
      </c>
      <c r="J20" s="385">
        <v>471</v>
      </c>
      <c r="K20" s="386">
        <v>192</v>
      </c>
      <c r="L20" s="387">
        <v>279</v>
      </c>
    </row>
    <row r="21" spans="1:12" s="82" customFormat="1" ht="18" customHeight="1" x14ac:dyDescent="0.15">
      <c r="A21" s="388">
        <v>11</v>
      </c>
      <c r="B21" s="389">
        <v>253</v>
      </c>
      <c r="C21" s="390">
        <v>118</v>
      </c>
      <c r="D21" s="391">
        <v>135</v>
      </c>
      <c r="E21" s="388">
        <v>46</v>
      </c>
      <c r="F21" s="389">
        <v>367</v>
      </c>
      <c r="G21" s="390">
        <v>185</v>
      </c>
      <c r="H21" s="391">
        <v>182</v>
      </c>
      <c r="I21" s="388">
        <v>81</v>
      </c>
      <c r="J21" s="389">
        <v>487</v>
      </c>
      <c r="K21" s="390">
        <v>216</v>
      </c>
      <c r="L21" s="391">
        <v>271</v>
      </c>
    </row>
    <row r="22" spans="1:12" s="82" customFormat="1" ht="18" customHeight="1" x14ac:dyDescent="0.15">
      <c r="A22" s="388">
        <v>12</v>
      </c>
      <c r="B22" s="389">
        <v>262</v>
      </c>
      <c r="C22" s="390">
        <v>137</v>
      </c>
      <c r="D22" s="391">
        <v>125</v>
      </c>
      <c r="E22" s="388">
        <v>47</v>
      </c>
      <c r="F22" s="389">
        <v>329</v>
      </c>
      <c r="G22" s="390">
        <v>157</v>
      </c>
      <c r="H22" s="391">
        <v>172</v>
      </c>
      <c r="I22" s="388">
        <v>82</v>
      </c>
      <c r="J22" s="389">
        <v>402</v>
      </c>
      <c r="K22" s="390">
        <v>165</v>
      </c>
      <c r="L22" s="391">
        <v>237</v>
      </c>
    </row>
    <row r="23" spans="1:12" s="82" customFormat="1" ht="18" customHeight="1" x14ac:dyDescent="0.15">
      <c r="A23" s="388">
        <v>13</v>
      </c>
      <c r="B23" s="389">
        <v>256</v>
      </c>
      <c r="C23" s="390">
        <v>143</v>
      </c>
      <c r="D23" s="391">
        <v>113</v>
      </c>
      <c r="E23" s="388">
        <v>48</v>
      </c>
      <c r="F23" s="389">
        <v>405</v>
      </c>
      <c r="G23" s="390">
        <v>204</v>
      </c>
      <c r="H23" s="391">
        <v>201</v>
      </c>
      <c r="I23" s="388">
        <v>83</v>
      </c>
      <c r="J23" s="389">
        <v>431</v>
      </c>
      <c r="K23" s="390">
        <v>159</v>
      </c>
      <c r="L23" s="391">
        <v>272</v>
      </c>
    </row>
    <row r="24" spans="1:12" s="82" customFormat="1" ht="18" customHeight="1" x14ac:dyDescent="0.15">
      <c r="A24" s="392">
        <v>14</v>
      </c>
      <c r="B24" s="393">
        <v>278</v>
      </c>
      <c r="C24" s="394">
        <v>140</v>
      </c>
      <c r="D24" s="395">
        <v>138</v>
      </c>
      <c r="E24" s="392">
        <v>49</v>
      </c>
      <c r="F24" s="393">
        <v>367</v>
      </c>
      <c r="G24" s="394">
        <v>166</v>
      </c>
      <c r="H24" s="395">
        <v>201</v>
      </c>
      <c r="I24" s="392">
        <v>84</v>
      </c>
      <c r="J24" s="393">
        <v>533</v>
      </c>
      <c r="K24" s="394">
        <v>199</v>
      </c>
      <c r="L24" s="395">
        <v>334</v>
      </c>
    </row>
    <row r="25" spans="1:12" s="82" customFormat="1" ht="18" customHeight="1" x14ac:dyDescent="0.15">
      <c r="A25" s="381" t="s">
        <v>236</v>
      </c>
      <c r="B25" s="382">
        <f>SUM(B26:B30)</f>
        <v>1256</v>
      </c>
      <c r="C25" s="382">
        <f>SUM(C26:C30)</f>
        <v>645</v>
      </c>
      <c r="D25" s="382">
        <f>SUM(D26:D30)</f>
        <v>611</v>
      </c>
      <c r="E25" s="381" t="s">
        <v>237</v>
      </c>
      <c r="F25" s="382">
        <f>SUM(F26:F30)</f>
        <v>1734</v>
      </c>
      <c r="G25" s="382">
        <f>SUM(G26:G30)</f>
        <v>883</v>
      </c>
      <c r="H25" s="382">
        <f>SUM(H26:H30)</f>
        <v>851</v>
      </c>
      <c r="I25" s="381" t="s">
        <v>238</v>
      </c>
      <c r="J25" s="382">
        <f>SUM(J26:J30)</f>
        <v>2135</v>
      </c>
      <c r="K25" s="382">
        <f>SUM(K26:K30)</f>
        <v>776</v>
      </c>
      <c r="L25" s="383">
        <f>SUM(L26:L30)</f>
        <v>1359</v>
      </c>
    </row>
    <row r="26" spans="1:12" s="82" customFormat="1" ht="18" customHeight="1" x14ac:dyDescent="0.15">
      <c r="A26" s="384">
        <v>15</v>
      </c>
      <c r="B26" s="385">
        <v>280</v>
      </c>
      <c r="C26" s="386">
        <v>147</v>
      </c>
      <c r="D26" s="387">
        <v>133</v>
      </c>
      <c r="E26" s="384">
        <v>50</v>
      </c>
      <c r="F26" s="385">
        <v>390</v>
      </c>
      <c r="G26" s="386">
        <v>219</v>
      </c>
      <c r="H26" s="387">
        <v>171</v>
      </c>
      <c r="I26" s="384">
        <v>85</v>
      </c>
      <c r="J26" s="385">
        <v>465</v>
      </c>
      <c r="K26" s="386">
        <v>189</v>
      </c>
      <c r="L26" s="387">
        <v>276</v>
      </c>
    </row>
    <row r="27" spans="1:12" s="82" customFormat="1" ht="18" customHeight="1" x14ac:dyDescent="0.15">
      <c r="A27" s="388">
        <v>16</v>
      </c>
      <c r="B27" s="389">
        <v>264</v>
      </c>
      <c r="C27" s="390">
        <v>128</v>
      </c>
      <c r="D27" s="391">
        <v>136</v>
      </c>
      <c r="E27" s="388">
        <v>51</v>
      </c>
      <c r="F27" s="389">
        <v>345</v>
      </c>
      <c r="G27" s="390">
        <v>180</v>
      </c>
      <c r="H27" s="391">
        <v>165</v>
      </c>
      <c r="I27" s="388">
        <v>86</v>
      </c>
      <c r="J27" s="389">
        <v>463</v>
      </c>
      <c r="K27" s="390">
        <v>155</v>
      </c>
      <c r="L27" s="391">
        <v>308</v>
      </c>
    </row>
    <row r="28" spans="1:12" s="82" customFormat="1" ht="18" customHeight="1" x14ac:dyDescent="0.15">
      <c r="A28" s="388">
        <v>17</v>
      </c>
      <c r="B28" s="389">
        <v>252</v>
      </c>
      <c r="C28" s="390">
        <v>129</v>
      </c>
      <c r="D28" s="391">
        <v>123</v>
      </c>
      <c r="E28" s="388">
        <v>52</v>
      </c>
      <c r="F28" s="389">
        <v>333</v>
      </c>
      <c r="G28" s="390">
        <v>159</v>
      </c>
      <c r="H28" s="391">
        <v>174</v>
      </c>
      <c r="I28" s="388">
        <v>87</v>
      </c>
      <c r="J28" s="389">
        <v>382</v>
      </c>
      <c r="K28" s="390">
        <v>151</v>
      </c>
      <c r="L28" s="391">
        <v>231</v>
      </c>
    </row>
    <row r="29" spans="1:12" s="82" customFormat="1" ht="18" customHeight="1" x14ac:dyDescent="0.15">
      <c r="A29" s="388">
        <v>18</v>
      </c>
      <c r="B29" s="389">
        <v>246</v>
      </c>
      <c r="C29" s="390">
        <v>127</v>
      </c>
      <c r="D29" s="391">
        <v>119</v>
      </c>
      <c r="E29" s="388">
        <v>53</v>
      </c>
      <c r="F29" s="389">
        <v>338</v>
      </c>
      <c r="G29" s="390">
        <v>169</v>
      </c>
      <c r="H29" s="391">
        <v>169</v>
      </c>
      <c r="I29" s="388">
        <v>88</v>
      </c>
      <c r="J29" s="389">
        <v>420</v>
      </c>
      <c r="K29" s="390">
        <v>133</v>
      </c>
      <c r="L29" s="391">
        <v>287</v>
      </c>
    </row>
    <row r="30" spans="1:12" s="82" customFormat="1" ht="18" customHeight="1" x14ac:dyDescent="0.15">
      <c r="A30" s="392">
        <v>19</v>
      </c>
      <c r="B30" s="393">
        <v>214</v>
      </c>
      <c r="C30" s="394">
        <v>114</v>
      </c>
      <c r="D30" s="395">
        <v>100</v>
      </c>
      <c r="E30" s="392">
        <v>54</v>
      </c>
      <c r="F30" s="393">
        <v>328</v>
      </c>
      <c r="G30" s="394">
        <v>156</v>
      </c>
      <c r="H30" s="395">
        <v>172</v>
      </c>
      <c r="I30" s="392">
        <v>89</v>
      </c>
      <c r="J30" s="393">
        <v>405</v>
      </c>
      <c r="K30" s="394">
        <v>148</v>
      </c>
      <c r="L30" s="395">
        <v>257</v>
      </c>
    </row>
    <row r="31" spans="1:12" s="82" customFormat="1" ht="18" customHeight="1" x14ac:dyDescent="0.15">
      <c r="A31" s="381" t="s">
        <v>239</v>
      </c>
      <c r="B31" s="382">
        <f>SUM(B32:B36)</f>
        <v>1014</v>
      </c>
      <c r="C31" s="382">
        <f>SUM(C32:C36)</f>
        <v>504</v>
      </c>
      <c r="D31" s="382">
        <f>SUM(D32:D36)</f>
        <v>510</v>
      </c>
      <c r="E31" s="381" t="s">
        <v>240</v>
      </c>
      <c r="F31" s="382">
        <f>SUM(F32:F36)</f>
        <v>1794</v>
      </c>
      <c r="G31" s="382">
        <f>SUM(G32:G36)</f>
        <v>846</v>
      </c>
      <c r="H31" s="382">
        <f>SUM(H32:H36)</f>
        <v>948</v>
      </c>
      <c r="I31" s="381" t="s">
        <v>241</v>
      </c>
      <c r="J31" s="382">
        <f>SUM(J32:J36)</f>
        <v>1277</v>
      </c>
      <c r="K31" s="382">
        <f>SUM(K32:K36)</f>
        <v>373</v>
      </c>
      <c r="L31" s="383">
        <f>SUM(L32:L36)</f>
        <v>904</v>
      </c>
    </row>
    <row r="32" spans="1:12" s="82" customFormat="1" ht="18" customHeight="1" x14ac:dyDescent="0.15">
      <c r="A32" s="384">
        <v>20</v>
      </c>
      <c r="B32" s="385">
        <v>206</v>
      </c>
      <c r="C32" s="386">
        <v>111</v>
      </c>
      <c r="D32" s="387">
        <v>95</v>
      </c>
      <c r="E32" s="384">
        <v>55</v>
      </c>
      <c r="F32" s="385">
        <v>285</v>
      </c>
      <c r="G32" s="386">
        <v>131</v>
      </c>
      <c r="H32" s="387">
        <v>154</v>
      </c>
      <c r="I32" s="384">
        <v>90</v>
      </c>
      <c r="J32" s="385">
        <v>291</v>
      </c>
      <c r="K32" s="386">
        <v>92</v>
      </c>
      <c r="L32" s="387">
        <v>199</v>
      </c>
    </row>
    <row r="33" spans="1:12" s="82" customFormat="1" ht="18" customHeight="1" x14ac:dyDescent="0.15">
      <c r="A33" s="388">
        <v>21</v>
      </c>
      <c r="B33" s="389">
        <v>167</v>
      </c>
      <c r="C33" s="390">
        <v>80</v>
      </c>
      <c r="D33" s="391">
        <v>87</v>
      </c>
      <c r="E33" s="388">
        <v>56</v>
      </c>
      <c r="F33" s="389">
        <v>342</v>
      </c>
      <c r="G33" s="390">
        <v>162</v>
      </c>
      <c r="H33" s="391">
        <v>180</v>
      </c>
      <c r="I33" s="388">
        <v>91</v>
      </c>
      <c r="J33" s="389">
        <v>318</v>
      </c>
      <c r="K33" s="390">
        <v>85</v>
      </c>
      <c r="L33" s="391">
        <v>233</v>
      </c>
    </row>
    <row r="34" spans="1:12" s="82" customFormat="1" ht="18" customHeight="1" x14ac:dyDescent="0.15">
      <c r="A34" s="388">
        <v>22</v>
      </c>
      <c r="B34" s="389">
        <v>188</v>
      </c>
      <c r="C34" s="390">
        <v>101</v>
      </c>
      <c r="D34" s="391">
        <v>87</v>
      </c>
      <c r="E34" s="388">
        <v>57</v>
      </c>
      <c r="F34" s="389">
        <v>378</v>
      </c>
      <c r="G34" s="390">
        <v>173</v>
      </c>
      <c r="H34" s="391">
        <v>205</v>
      </c>
      <c r="I34" s="388">
        <v>92</v>
      </c>
      <c r="J34" s="389">
        <v>283</v>
      </c>
      <c r="K34" s="390">
        <v>96</v>
      </c>
      <c r="L34" s="391">
        <v>187</v>
      </c>
    </row>
    <row r="35" spans="1:12" s="82" customFormat="1" ht="18" customHeight="1" x14ac:dyDescent="0.15">
      <c r="A35" s="388">
        <v>23</v>
      </c>
      <c r="B35" s="389">
        <v>242</v>
      </c>
      <c r="C35" s="390">
        <v>103</v>
      </c>
      <c r="D35" s="391">
        <v>139</v>
      </c>
      <c r="E35" s="388">
        <v>58</v>
      </c>
      <c r="F35" s="389">
        <v>366</v>
      </c>
      <c r="G35" s="390">
        <v>167</v>
      </c>
      <c r="H35" s="391">
        <v>199</v>
      </c>
      <c r="I35" s="388">
        <v>93</v>
      </c>
      <c r="J35" s="389">
        <v>195</v>
      </c>
      <c r="K35" s="390">
        <v>44</v>
      </c>
      <c r="L35" s="391">
        <v>151</v>
      </c>
    </row>
    <row r="36" spans="1:12" s="82" customFormat="1" ht="18" customHeight="1" x14ac:dyDescent="0.15">
      <c r="A36" s="392">
        <v>24</v>
      </c>
      <c r="B36" s="393">
        <v>211</v>
      </c>
      <c r="C36" s="394">
        <v>109</v>
      </c>
      <c r="D36" s="395">
        <v>102</v>
      </c>
      <c r="E36" s="392">
        <v>59</v>
      </c>
      <c r="F36" s="393">
        <v>423</v>
      </c>
      <c r="G36" s="394">
        <v>213</v>
      </c>
      <c r="H36" s="395">
        <v>210</v>
      </c>
      <c r="I36" s="392">
        <v>94</v>
      </c>
      <c r="J36" s="393">
        <v>190</v>
      </c>
      <c r="K36" s="394">
        <v>56</v>
      </c>
      <c r="L36" s="395">
        <v>134</v>
      </c>
    </row>
    <row r="37" spans="1:12" s="82" customFormat="1" ht="18" customHeight="1" x14ac:dyDescent="0.15">
      <c r="A37" s="381" t="s">
        <v>242</v>
      </c>
      <c r="B37" s="382">
        <f>SUM(B38:B42)</f>
        <v>889</v>
      </c>
      <c r="C37" s="382">
        <f>SUM(C38:C42)</f>
        <v>474</v>
      </c>
      <c r="D37" s="382">
        <f>SUM(D38:D42)</f>
        <v>415</v>
      </c>
      <c r="E37" s="381" t="s">
        <v>243</v>
      </c>
      <c r="F37" s="382">
        <f>SUM(F38:F42)</f>
        <v>2360</v>
      </c>
      <c r="G37" s="382">
        <f>SUM(G38:G42)</f>
        <v>1158</v>
      </c>
      <c r="H37" s="382">
        <f>SUM(H38:H42)</f>
        <v>1202</v>
      </c>
      <c r="I37" s="381" t="s">
        <v>244</v>
      </c>
      <c r="J37" s="382">
        <f>SUM(J38:J42)</f>
        <v>374</v>
      </c>
      <c r="K37" s="382">
        <f>SUM(K38:K42)</f>
        <v>69</v>
      </c>
      <c r="L37" s="383">
        <f>SUM(L38:L42)</f>
        <v>305</v>
      </c>
    </row>
    <row r="38" spans="1:12" s="82" customFormat="1" ht="18" customHeight="1" x14ac:dyDescent="0.15">
      <c r="A38" s="384">
        <v>25</v>
      </c>
      <c r="B38" s="385">
        <v>185</v>
      </c>
      <c r="C38" s="386">
        <v>108</v>
      </c>
      <c r="D38" s="387">
        <v>77</v>
      </c>
      <c r="E38" s="384">
        <v>60</v>
      </c>
      <c r="F38" s="385">
        <v>407</v>
      </c>
      <c r="G38" s="386">
        <v>210</v>
      </c>
      <c r="H38" s="387">
        <v>197</v>
      </c>
      <c r="I38" s="384">
        <v>95</v>
      </c>
      <c r="J38" s="385">
        <v>131</v>
      </c>
      <c r="K38" s="386">
        <v>17</v>
      </c>
      <c r="L38" s="387">
        <v>114</v>
      </c>
    </row>
    <row r="39" spans="1:12" s="82" customFormat="1" ht="18" customHeight="1" x14ac:dyDescent="0.15">
      <c r="A39" s="388">
        <v>26</v>
      </c>
      <c r="B39" s="389">
        <v>180</v>
      </c>
      <c r="C39" s="390">
        <v>104</v>
      </c>
      <c r="D39" s="391">
        <v>76</v>
      </c>
      <c r="E39" s="388">
        <v>61</v>
      </c>
      <c r="F39" s="389">
        <v>436</v>
      </c>
      <c r="G39" s="390">
        <v>220</v>
      </c>
      <c r="H39" s="391">
        <v>216</v>
      </c>
      <c r="I39" s="388">
        <v>96</v>
      </c>
      <c r="J39" s="389">
        <v>91</v>
      </c>
      <c r="K39" s="390">
        <v>21</v>
      </c>
      <c r="L39" s="391">
        <v>70</v>
      </c>
    </row>
    <row r="40" spans="1:12" s="82" customFormat="1" ht="18" customHeight="1" x14ac:dyDescent="0.15">
      <c r="A40" s="388">
        <v>27</v>
      </c>
      <c r="B40" s="389">
        <v>206</v>
      </c>
      <c r="C40" s="390">
        <v>94</v>
      </c>
      <c r="D40" s="391">
        <v>112</v>
      </c>
      <c r="E40" s="388">
        <v>62</v>
      </c>
      <c r="F40" s="389">
        <v>528</v>
      </c>
      <c r="G40" s="390">
        <v>253</v>
      </c>
      <c r="H40" s="391">
        <v>275</v>
      </c>
      <c r="I40" s="388">
        <v>97</v>
      </c>
      <c r="J40" s="389">
        <v>71</v>
      </c>
      <c r="K40" s="390">
        <v>22</v>
      </c>
      <c r="L40" s="391">
        <v>49</v>
      </c>
    </row>
    <row r="41" spans="1:12" s="82" customFormat="1" ht="18" customHeight="1" x14ac:dyDescent="0.15">
      <c r="A41" s="388">
        <v>28</v>
      </c>
      <c r="B41" s="389">
        <v>152</v>
      </c>
      <c r="C41" s="390">
        <v>84</v>
      </c>
      <c r="D41" s="391">
        <v>68</v>
      </c>
      <c r="E41" s="388">
        <v>63</v>
      </c>
      <c r="F41" s="389">
        <v>486</v>
      </c>
      <c r="G41" s="390">
        <v>243</v>
      </c>
      <c r="H41" s="391">
        <v>243</v>
      </c>
      <c r="I41" s="388">
        <v>98</v>
      </c>
      <c r="J41" s="389">
        <v>50</v>
      </c>
      <c r="K41" s="390">
        <v>4</v>
      </c>
      <c r="L41" s="391">
        <v>46</v>
      </c>
    </row>
    <row r="42" spans="1:12" s="82" customFormat="1" ht="18" customHeight="1" x14ac:dyDescent="0.15">
      <c r="A42" s="392">
        <v>29</v>
      </c>
      <c r="B42" s="393">
        <v>166</v>
      </c>
      <c r="C42" s="394">
        <v>84</v>
      </c>
      <c r="D42" s="395">
        <v>82</v>
      </c>
      <c r="E42" s="392">
        <v>64</v>
      </c>
      <c r="F42" s="393">
        <v>503</v>
      </c>
      <c r="G42" s="394">
        <v>232</v>
      </c>
      <c r="H42" s="395">
        <v>271</v>
      </c>
      <c r="I42" s="392">
        <v>99</v>
      </c>
      <c r="J42" s="393">
        <v>31</v>
      </c>
      <c r="K42" s="394">
        <v>5</v>
      </c>
      <c r="L42" s="395">
        <v>26</v>
      </c>
    </row>
    <row r="43" spans="1:12" s="82" customFormat="1" ht="18" customHeight="1" x14ac:dyDescent="0.15">
      <c r="A43" s="381" t="s">
        <v>245</v>
      </c>
      <c r="B43" s="382">
        <f>SUM(B44:B48)</f>
        <v>1077</v>
      </c>
      <c r="C43" s="382">
        <f>SUM(C44:C48)</f>
        <v>522</v>
      </c>
      <c r="D43" s="382">
        <f>SUM(D44:D48)</f>
        <v>555</v>
      </c>
      <c r="E43" s="381" t="s">
        <v>246</v>
      </c>
      <c r="F43" s="382">
        <f>SUM(F44:F48)</f>
        <v>2909</v>
      </c>
      <c r="G43" s="382">
        <f>SUM(G44:G48)</f>
        <v>1418</v>
      </c>
      <c r="H43" s="382">
        <f t="shared" ref="H43" si="0">SUM(H44:H48)</f>
        <v>1491</v>
      </c>
      <c r="I43" s="384" t="s">
        <v>247</v>
      </c>
      <c r="J43" s="385">
        <v>54</v>
      </c>
      <c r="K43" s="385">
        <v>2</v>
      </c>
      <c r="L43" s="444">
        <v>52</v>
      </c>
    </row>
    <row r="44" spans="1:12" s="82" customFormat="1" ht="18" customHeight="1" x14ac:dyDescent="0.15">
      <c r="A44" s="384">
        <v>30</v>
      </c>
      <c r="B44" s="385">
        <v>182</v>
      </c>
      <c r="C44" s="386">
        <v>87</v>
      </c>
      <c r="D44" s="387">
        <v>95</v>
      </c>
      <c r="E44" s="384">
        <v>65</v>
      </c>
      <c r="F44" s="385">
        <v>542</v>
      </c>
      <c r="G44" s="386">
        <v>277</v>
      </c>
      <c r="H44" s="387">
        <v>265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176</v>
      </c>
      <c r="C45" s="390">
        <v>70</v>
      </c>
      <c r="D45" s="391">
        <v>106</v>
      </c>
      <c r="E45" s="388">
        <v>66</v>
      </c>
      <c r="F45" s="389">
        <v>545</v>
      </c>
      <c r="G45" s="390">
        <v>259</v>
      </c>
      <c r="H45" s="391">
        <v>286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237</v>
      </c>
      <c r="C46" s="390">
        <v>105</v>
      </c>
      <c r="D46" s="391">
        <v>132</v>
      </c>
      <c r="E46" s="388">
        <v>67</v>
      </c>
      <c r="F46" s="389">
        <v>519</v>
      </c>
      <c r="G46" s="390">
        <v>250</v>
      </c>
      <c r="H46" s="391">
        <v>269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229</v>
      </c>
      <c r="C47" s="390">
        <v>121</v>
      </c>
      <c r="D47" s="391">
        <v>108</v>
      </c>
      <c r="E47" s="388">
        <v>68</v>
      </c>
      <c r="F47" s="389">
        <v>626</v>
      </c>
      <c r="G47" s="390">
        <v>285</v>
      </c>
      <c r="H47" s="391">
        <v>341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253</v>
      </c>
      <c r="C48" s="394">
        <v>139</v>
      </c>
      <c r="D48" s="395">
        <v>114</v>
      </c>
      <c r="E48" s="392">
        <v>69</v>
      </c>
      <c r="F48" s="393">
        <v>677</v>
      </c>
      <c r="G48" s="394">
        <v>347</v>
      </c>
      <c r="H48" s="395">
        <v>330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3242</v>
      </c>
      <c r="C52" s="449">
        <f>SUM(C7,C13,C19)</f>
        <v>1664</v>
      </c>
      <c r="D52" s="450">
        <f>SUM(D7,D13,D19)</f>
        <v>1578</v>
      </c>
      <c r="E52" s="396" t="s">
        <v>250</v>
      </c>
      <c r="F52" s="397">
        <f>SUM(G52:H52)</f>
        <v>14980</v>
      </c>
      <c r="G52" s="449">
        <f>SUM(G37,G31,G7,G13,G19,G25,C43,C37,C31,C25)</f>
        <v>7492</v>
      </c>
      <c r="H52" s="450">
        <f>SUM(H37,H31,H25,H19,H13,H7,D25,D31,D37,D43)</f>
        <v>7488</v>
      </c>
      <c r="I52" s="396" t="s">
        <v>251</v>
      </c>
      <c r="J52" s="397">
        <f>SUM(K52:L52)</f>
        <v>14879</v>
      </c>
      <c r="K52" s="449">
        <f>SUM(G43,K43,K37,K31,K25,K19,K13,K7)</f>
        <v>6304</v>
      </c>
      <c r="L52" s="450">
        <f>SUM(L43,L37,L31,L25,L19,L13,L7,H43)</f>
        <v>8575</v>
      </c>
    </row>
    <row r="53" spans="1:12" s="82" customFormat="1" ht="18" customHeight="1" x14ac:dyDescent="0.15">
      <c r="A53" s="404" t="s">
        <v>276</v>
      </c>
      <c r="B53" s="416">
        <f>B52/$B$5</f>
        <v>9.7942660342587834E-2</v>
      </c>
      <c r="C53" s="416">
        <f>C52/$C$5</f>
        <v>0.10763260025873221</v>
      </c>
      <c r="D53" s="417">
        <f>D52/$D$5</f>
        <v>8.9450711410917746E-2</v>
      </c>
      <c r="E53" s="404" t="s">
        <v>276</v>
      </c>
      <c r="F53" s="416">
        <f>F52/$B$5</f>
        <v>0.45255430349536269</v>
      </c>
      <c r="G53" s="416">
        <f>G52/$C$5</f>
        <v>0.48460543337645534</v>
      </c>
      <c r="H53" s="417">
        <f>H52/$D$5</f>
        <v>0.42446573323507736</v>
      </c>
      <c r="I53" s="404" t="s">
        <v>276</v>
      </c>
      <c r="J53" s="416">
        <f>J52/$B$5</f>
        <v>0.44950303616204951</v>
      </c>
      <c r="K53" s="416">
        <f>K52/$C$5</f>
        <v>0.40776196636481243</v>
      </c>
      <c r="L53" s="417">
        <f>L52/$D$5</f>
        <v>0.48608355535400488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288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32445</v>
      </c>
      <c r="C5" s="374">
        <f>SUM(C7,G7,K7,K13,G13,C13,C19,G19,K19,K25,G25,C25,C31,G31,K31,K37,G37,C37,C43,G43,K43)</f>
        <v>15443</v>
      </c>
      <c r="D5" s="375">
        <f>SUM(D7,H7,L7,L13,H13,D13,D19,H19,L19,L25,H25,D25,D31,H31,L31,L37,H37,D37,D43,H43,L43)</f>
        <v>17002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1252</v>
      </c>
      <c r="C7" s="382">
        <f>SUM(C8:C12)</f>
        <v>640</v>
      </c>
      <c r="D7" s="382">
        <f>SUM(D8:D12)</f>
        <v>612</v>
      </c>
      <c r="E7" s="381" t="s">
        <v>228</v>
      </c>
      <c r="F7" s="382">
        <f>SUM(F8:F12)</f>
        <v>1765</v>
      </c>
      <c r="G7" s="382">
        <f>SUM(G8:G12)</f>
        <v>856</v>
      </c>
      <c r="H7" s="382">
        <f>SUM(H8:H12)</f>
        <v>909</v>
      </c>
      <c r="I7" s="381" t="s">
        <v>229</v>
      </c>
      <c r="J7" s="382">
        <f>SUM(J8:J12)</f>
        <v>2866</v>
      </c>
      <c r="K7" s="382">
        <f>SUM(K8:K12)</f>
        <v>1357</v>
      </c>
      <c r="L7" s="383">
        <f>SUM(L8:L12)</f>
        <v>1509</v>
      </c>
    </row>
    <row r="8" spans="1:12" s="82" customFormat="1" ht="18" customHeight="1" x14ac:dyDescent="0.15">
      <c r="A8" s="384">
        <v>0</v>
      </c>
      <c r="B8" s="385">
        <v>226</v>
      </c>
      <c r="C8" s="386">
        <v>109</v>
      </c>
      <c r="D8" s="387">
        <v>117</v>
      </c>
      <c r="E8" s="384">
        <v>35</v>
      </c>
      <c r="F8" s="385">
        <v>345</v>
      </c>
      <c r="G8" s="386">
        <v>161</v>
      </c>
      <c r="H8" s="387">
        <v>184</v>
      </c>
      <c r="I8" s="384">
        <v>70</v>
      </c>
      <c r="J8" s="385">
        <v>541</v>
      </c>
      <c r="K8" s="386">
        <v>244</v>
      </c>
      <c r="L8" s="387">
        <v>297</v>
      </c>
    </row>
    <row r="9" spans="1:12" s="82" customFormat="1" ht="18" customHeight="1" x14ac:dyDescent="0.15">
      <c r="A9" s="388">
        <v>1</v>
      </c>
      <c r="B9" s="389">
        <v>240</v>
      </c>
      <c r="C9" s="390">
        <v>115</v>
      </c>
      <c r="D9" s="391">
        <v>125</v>
      </c>
      <c r="E9" s="388">
        <v>36</v>
      </c>
      <c r="F9" s="389">
        <v>314</v>
      </c>
      <c r="G9" s="390">
        <v>152</v>
      </c>
      <c r="H9" s="391">
        <v>162</v>
      </c>
      <c r="I9" s="388">
        <v>71</v>
      </c>
      <c r="J9" s="389">
        <v>561</v>
      </c>
      <c r="K9" s="390">
        <v>260</v>
      </c>
      <c r="L9" s="391">
        <v>301</v>
      </c>
    </row>
    <row r="10" spans="1:12" s="82" customFormat="1" ht="18" customHeight="1" x14ac:dyDescent="0.15">
      <c r="A10" s="388">
        <v>2</v>
      </c>
      <c r="B10" s="389">
        <v>238</v>
      </c>
      <c r="C10" s="390">
        <v>134</v>
      </c>
      <c r="D10" s="391">
        <v>104</v>
      </c>
      <c r="E10" s="388">
        <v>37</v>
      </c>
      <c r="F10" s="389">
        <v>378</v>
      </c>
      <c r="G10" s="390">
        <v>210</v>
      </c>
      <c r="H10" s="391">
        <v>168</v>
      </c>
      <c r="I10" s="388">
        <v>72</v>
      </c>
      <c r="J10" s="389">
        <v>613</v>
      </c>
      <c r="K10" s="390">
        <v>302</v>
      </c>
      <c r="L10" s="391">
        <v>311</v>
      </c>
    </row>
    <row r="11" spans="1:12" s="82" customFormat="1" ht="18" customHeight="1" x14ac:dyDescent="0.15">
      <c r="A11" s="388">
        <v>3</v>
      </c>
      <c r="B11" s="389">
        <v>274</v>
      </c>
      <c r="C11" s="390">
        <v>155</v>
      </c>
      <c r="D11" s="391">
        <v>119</v>
      </c>
      <c r="E11" s="388">
        <v>38</v>
      </c>
      <c r="F11" s="389">
        <v>334</v>
      </c>
      <c r="G11" s="390">
        <v>164</v>
      </c>
      <c r="H11" s="391">
        <v>170</v>
      </c>
      <c r="I11" s="388">
        <v>73</v>
      </c>
      <c r="J11" s="389">
        <v>610</v>
      </c>
      <c r="K11" s="390">
        <v>298</v>
      </c>
      <c r="L11" s="391">
        <v>312</v>
      </c>
    </row>
    <row r="12" spans="1:12" s="82" customFormat="1" ht="18" customHeight="1" x14ac:dyDescent="0.15">
      <c r="A12" s="392">
        <v>4</v>
      </c>
      <c r="B12" s="393">
        <v>274</v>
      </c>
      <c r="C12" s="394">
        <v>127</v>
      </c>
      <c r="D12" s="395">
        <v>147</v>
      </c>
      <c r="E12" s="392">
        <v>39</v>
      </c>
      <c r="F12" s="393">
        <v>394</v>
      </c>
      <c r="G12" s="394">
        <v>169</v>
      </c>
      <c r="H12" s="395">
        <v>225</v>
      </c>
      <c r="I12" s="392">
        <v>74</v>
      </c>
      <c r="J12" s="393">
        <v>541</v>
      </c>
      <c r="K12" s="394">
        <v>253</v>
      </c>
      <c r="L12" s="395">
        <v>288</v>
      </c>
    </row>
    <row r="13" spans="1:12" s="82" customFormat="1" ht="18" customHeight="1" x14ac:dyDescent="0.15">
      <c r="A13" s="381" t="s">
        <v>230</v>
      </c>
      <c r="B13" s="382">
        <f>SUM(B14:B18)</f>
        <v>1473</v>
      </c>
      <c r="C13" s="382">
        <f>SUM(C14:C18)</f>
        <v>774</v>
      </c>
      <c r="D13" s="382">
        <f>SUM(D14:D18)</f>
        <v>699</v>
      </c>
      <c r="E13" s="381" t="s">
        <v>231</v>
      </c>
      <c r="F13" s="382">
        <f>SUM(F14:F18)</f>
        <v>1971</v>
      </c>
      <c r="G13" s="382">
        <f>SUM(G14:G18)</f>
        <v>992</v>
      </c>
      <c r="H13" s="382">
        <f>SUM(H14:H18)</f>
        <v>979</v>
      </c>
      <c r="I13" s="381" t="s">
        <v>232</v>
      </c>
      <c r="J13" s="382">
        <f>SUM(J14:J18)</f>
        <v>1865</v>
      </c>
      <c r="K13" s="382">
        <f>SUM(K14:K18)</f>
        <v>847</v>
      </c>
      <c r="L13" s="383">
        <f>SUM(L14:L18)</f>
        <v>1018</v>
      </c>
    </row>
    <row r="14" spans="1:12" s="82" customFormat="1" ht="18" customHeight="1" x14ac:dyDescent="0.15">
      <c r="A14" s="384">
        <v>5</v>
      </c>
      <c r="B14" s="385">
        <v>302</v>
      </c>
      <c r="C14" s="386">
        <v>153</v>
      </c>
      <c r="D14" s="387">
        <v>149</v>
      </c>
      <c r="E14" s="384">
        <v>40</v>
      </c>
      <c r="F14" s="385">
        <v>369</v>
      </c>
      <c r="G14" s="386">
        <v>189</v>
      </c>
      <c r="H14" s="387">
        <v>180</v>
      </c>
      <c r="I14" s="384">
        <v>75</v>
      </c>
      <c r="J14" s="385">
        <v>341</v>
      </c>
      <c r="K14" s="386">
        <v>163</v>
      </c>
      <c r="L14" s="387">
        <v>178</v>
      </c>
    </row>
    <row r="15" spans="1:12" s="82" customFormat="1" ht="18" customHeight="1" x14ac:dyDescent="0.15">
      <c r="A15" s="388">
        <v>6</v>
      </c>
      <c r="B15" s="389">
        <v>299</v>
      </c>
      <c r="C15" s="390">
        <v>146</v>
      </c>
      <c r="D15" s="391">
        <v>153</v>
      </c>
      <c r="E15" s="388">
        <v>41</v>
      </c>
      <c r="F15" s="389">
        <v>380</v>
      </c>
      <c r="G15" s="390">
        <v>190</v>
      </c>
      <c r="H15" s="391">
        <v>190</v>
      </c>
      <c r="I15" s="388">
        <v>76</v>
      </c>
      <c r="J15" s="389">
        <v>360</v>
      </c>
      <c r="K15" s="390">
        <v>166</v>
      </c>
      <c r="L15" s="391">
        <v>194</v>
      </c>
    </row>
    <row r="16" spans="1:12" s="82" customFormat="1" ht="18" customHeight="1" x14ac:dyDescent="0.15">
      <c r="A16" s="388">
        <v>7</v>
      </c>
      <c r="B16" s="389">
        <v>284</v>
      </c>
      <c r="C16" s="390">
        <v>159</v>
      </c>
      <c r="D16" s="391">
        <v>125</v>
      </c>
      <c r="E16" s="388">
        <v>42</v>
      </c>
      <c r="F16" s="389">
        <v>431</v>
      </c>
      <c r="G16" s="390">
        <v>219</v>
      </c>
      <c r="H16" s="391">
        <v>212</v>
      </c>
      <c r="I16" s="388">
        <v>77</v>
      </c>
      <c r="J16" s="389">
        <v>414</v>
      </c>
      <c r="K16" s="390">
        <v>179</v>
      </c>
      <c r="L16" s="391">
        <v>235</v>
      </c>
    </row>
    <row r="17" spans="1:12" s="82" customFormat="1" ht="18" customHeight="1" x14ac:dyDescent="0.15">
      <c r="A17" s="388">
        <v>8</v>
      </c>
      <c r="B17" s="389">
        <v>300</v>
      </c>
      <c r="C17" s="390">
        <v>165</v>
      </c>
      <c r="D17" s="391">
        <v>135</v>
      </c>
      <c r="E17" s="388">
        <v>43</v>
      </c>
      <c r="F17" s="389">
        <v>401</v>
      </c>
      <c r="G17" s="390">
        <v>206</v>
      </c>
      <c r="H17" s="391">
        <v>195</v>
      </c>
      <c r="I17" s="388">
        <v>78</v>
      </c>
      <c r="J17" s="389">
        <v>404</v>
      </c>
      <c r="K17" s="390">
        <v>190</v>
      </c>
      <c r="L17" s="391">
        <v>214</v>
      </c>
    </row>
    <row r="18" spans="1:12" s="82" customFormat="1" ht="18" customHeight="1" x14ac:dyDescent="0.15">
      <c r="A18" s="392">
        <v>9</v>
      </c>
      <c r="B18" s="393">
        <v>288</v>
      </c>
      <c r="C18" s="394">
        <v>151</v>
      </c>
      <c r="D18" s="395">
        <v>137</v>
      </c>
      <c r="E18" s="392">
        <v>44</v>
      </c>
      <c r="F18" s="393">
        <v>390</v>
      </c>
      <c r="G18" s="394">
        <v>188</v>
      </c>
      <c r="H18" s="395">
        <v>202</v>
      </c>
      <c r="I18" s="392">
        <v>79</v>
      </c>
      <c r="J18" s="393">
        <v>346</v>
      </c>
      <c r="K18" s="394">
        <v>149</v>
      </c>
      <c r="L18" s="395">
        <v>197</v>
      </c>
    </row>
    <row r="19" spans="1:12" s="82" customFormat="1" ht="18" customHeight="1" x14ac:dyDescent="0.15">
      <c r="A19" s="381" t="s">
        <v>233</v>
      </c>
      <c r="B19" s="382">
        <f>SUM(B20:B24)</f>
        <v>1461</v>
      </c>
      <c r="C19" s="382">
        <f>SUM(C20:C24)</f>
        <v>741</v>
      </c>
      <c r="D19" s="382">
        <f>SUM(D20:D24)</f>
        <v>720</v>
      </c>
      <c r="E19" s="381" t="s">
        <v>234</v>
      </c>
      <c r="F19" s="382">
        <f>SUM(F20:F24)</f>
        <v>2078</v>
      </c>
      <c r="G19" s="382">
        <f>SUM(G20:G24)</f>
        <v>1044</v>
      </c>
      <c r="H19" s="382">
        <f>SUM(H20:H24)</f>
        <v>1034</v>
      </c>
      <c r="I19" s="381" t="s">
        <v>235</v>
      </c>
      <c r="J19" s="382">
        <f>SUM(J20:J24)</f>
        <v>1634</v>
      </c>
      <c r="K19" s="382">
        <f>SUM(K20:K24)</f>
        <v>619</v>
      </c>
      <c r="L19" s="383">
        <f>SUM(L20:L24)</f>
        <v>1015</v>
      </c>
    </row>
    <row r="20" spans="1:12" s="82" customFormat="1" ht="18" customHeight="1" x14ac:dyDescent="0.15">
      <c r="A20" s="384">
        <v>10</v>
      </c>
      <c r="B20" s="385">
        <v>304</v>
      </c>
      <c r="C20" s="386">
        <v>157</v>
      </c>
      <c r="D20" s="387">
        <v>147</v>
      </c>
      <c r="E20" s="384">
        <v>45</v>
      </c>
      <c r="F20" s="385">
        <v>442</v>
      </c>
      <c r="G20" s="386">
        <v>222</v>
      </c>
      <c r="H20" s="387">
        <v>220</v>
      </c>
      <c r="I20" s="384">
        <v>80</v>
      </c>
      <c r="J20" s="385">
        <v>337</v>
      </c>
      <c r="K20" s="386">
        <v>139</v>
      </c>
      <c r="L20" s="387">
        <v>198</v>
      </c>
    </row>
    <row r="21" spans="1:12" s="82" customFormat="1" ht="18" customHeight="1" x14ac:dyDescent="0.15">
      <c r="A21" s="388">
        <v>11</v>
      </c>
      <c r="B21" s="389">
        <v>285</v>
      </c>
      <c r="C21" s="390">
        <v>134</v>
      </c>
      <c r="D21" s="391">
        <v>151</v>
      </c>
      <c r="E21" s="388">
        <v>46</v>
      </c>
      <c r="F21" s="389">
        <v>405</v>
      </c>
      <c r="G21" s="390">
        <v>202</v>
      </c>
      <c r="H21" s="391">
        <v>203</v>
      </c>
      <c r="I21" s="388">
        <v>81</v>
      </c>
      <c r="J21" s="389">
        <v>348</v>
      </c>
      <c r="K21" s="390">
        <v>128</v>
      </c>
      <c r="L21" s="391">
        <v>220</v>
      </c>
    </row>
    <row r="22" spans="1:12" s="82" customFormat="1" ht="18" customHeight="1" x14ac:dyDescent="0.15">
      <c r="A22" s="388">
        <v>12</v>
      </c>
      <c r="B22" s="389">
        <v>289</v>
      </c>
      <c r="C22" s="390">
        <v>147</v>
      </c>
      <c r="D22" s="391">
        <v>142</v>
      </c>
      <c r="E22" s="388">
        <v>47</v>
      </c>
      <c r="F22" s="389">
        <v>399</v>
      </c>
      <c r="G22" s="390">
        <v>199</v>
      </c>
      <c r="H22" s="391">
        <v>200</v>
      </c>
      <c r="I22" s="388">
        <v>82</v>
      </c>
      <c r="J22" s="389">
        <v>288</v>
      </c>
      <c r="K22" s="390">
        <v>115</v>
      </c>
      <c r="L22" s="391">
        <v>173</v>
      </c>
    </row>
    <row r="23" spans="1:12" s="82" customFormat="1" ht="18" customHeight="1" x14ac:dyDescent="0.15">
      <c r="A23" s="388">
        <v>13</v>
      </c>
      <c r="B23" s="389">
        <v>300</v>
      </c>
      <c r="C23" s="390">
        <v>155</v>
      </c>
      <c r="D23" s="391">
        <v>145</v>
      </c>
      <c r="E23" s="388">
        <v>48</v>
      </c>
      <c r="F23" s="389">
        <v>392</v>
      </c>
      <c r="G23" s="390">
        <v>200</v>
      </c>
      <c r="H23" s="391">
        <v>192</v>
      </c>
      <c r="I23" s="388">
        <v>83</v>
      </c>
      <c r="J23" s="389">
        <v>349</v>
      </c>
      <c r="K23" s="390">
        <v>128</v>
      </c>
      <c r="L23" s="391">
        <v>221</v>
      </c>
    </row>
    <row r="24" spans="1:12" s="82" customFormat="1" ht="18" customHeight="1" x14ac:dyDescent="0.15">
      <c r="A24" s="392">
        <v>14</v>
      </c>
      <c r="B24" s="393">
        <v>283</v>
      </c>
      <c r="C24" s="394">
        <v>148</v>
      </c>
      <c r="D24" s="395">
        <v>135</v>
      </c>
      <c r="E24" s="392">
        <v>49</v>
      </c>
      <c r="F24" s="393">
        <v>440</v>
      </c>
      <c r="G24" s="394">
        <v>221</v>
      </c>
      <c r="H24" s="395">
        <v>219</v>
      </c>
      <c r="I24" s="392">
        <v>84</v>
      </c>
      <c r="J24" s="393">
        <v>312</v>
      </c>
      <c r="K24" s="394">
        <v>109</v>
      </c>
      <c r="L24" s="395">
        <v>203</v>
      </c>
    </row>
    <row r="25" spans="1:12" s="82" customFormat="1" ht="18" customHeight="1" x14ac:dyDescent="0.15">
      <c r="A25" s="381" t="s">
        <v>236</v>
      </c>
      <c r="B25" s="382">
        <f>SUM(B26:B30)</f>
        <v>1298</v>
      </c>
      <c r="C25" s="382">
        <f>SUM(C26:C30)</f>
        <v>656</v>
      </c>
      <c r="D25" s="382">
        <f>SUM(D26:D30)</f>
        <v>642</v>
      </c>
      <c r="E25" s="381" t="s">
        <v>237</v>
      </c>
      <c r="F25" s="382">
        <f>SUM(F26:F30)</f>
        <v>1834</v>
      </c>
      <c r="G25" s="382">
        <f>SUM(G26:G30)</f>
        <v>876</v>
      </c>
      <c r="H25" s="382">
        <f>SUM(H26:H30)</f>
        <v>958</v>
      </c>
      <c r="I25" s="381" t="s">
        <v>238</v>
      </c>
      <c r="J25" s="382">
        <f>SUM(J26:J30)</f>
        <v>1352</v>
      </c>
      <c r="K25" s="382">
        <f>SUM(K26:K30)</f>
        <v>475</v>
      </c>
      <c r="L25" s="383">
        <f>SUM(L26:L30)</f>
        <v>877</v>
      </c>
    </row>
    <row r="26" spans="1:12" s="82" customFormat="1" ht="18" customHeight="1" x14ac:dyDescent="0.15">
      <c r="A26" s="384">
        <v>15</v>
      </c>
      <c r="B26" s="385">
        <v>263</v>
      </c>
      <c r="C26" s="386">
        <v>154</v>
      </c>
      <c r="D26" s="387">
        <v>109</v>
      </c>
      <c r="E26" s="384">
        <v>50</v>
      </c>
      <c r="F26" s="385">
        <v>350</v>
      </c>
      <c r="G26" s="386">
        <v>172</v>
      </c>
      <c r="H26" s="387">
        <v>178</v>
      </c>
      <c r="I26" s="384">
        <v>85</v>
      </c>
      <c r="J26" s="385">
        <v>337</v>
      </c>
      <c r="K26" s="386">
        <v>129</v>
      </c>
      <c r="L26" s="387">
        <v>208</v>
      </c>
    </row>
    <row r="27" spans="1:12" s="82" customFormat="1" ht="18" customHeight="1" x14ac:dyDescent="0.15">
      <c r="A27" s="388">
        <v>16</v>
      </c>
      <c r="B27" s="389">
        <v>246</v>
      </c>
      <c r="C27" s="390">
        <v>131</v>
      </c>
      <c r="D27" s="391">
        <v>115</v>
      </c>
      <c r="E27" s="388">
        <v>51</v>
      </c>
      <c r="F27" s="389">
        <v>337</v>
      </c>
      <c r="G27" s="390">
        <v>150</v>
      </c>
      <c r="H27" s="391">
        <v>187</v>
      </c>
      <c r="I27" s="388">
        <v>86</v>
      </c>
      <c r="J27" s="389">
        <v>278</v>
      </c>
      <c r="K27" s="390">
        <v>95</v>
      </c>
      <c r="L27" s="391">
        <v>183</v>
      </c>
    </row>
    <row r="28" spans="1:12" s="82" customFormat="1" ht="18" customHeight="1" x14ac:dyDescent="0.15">
      <c r="A28" s="388">
        <v>17</v>
      </c>
      <c r="B28" s="389">
        <v>273</v>
      </c>
      <c r="C28" s="390">
        <v>135</v>
      </c>
      <c r="D28" s="391">
        <v>138</v>
      </c>
      <c r="E28" s="388">
        <v>52</v>
      </c>
      <c r="F28" s="389">
        <v>403</v>
      </c>
      <c r="G28" s="390">
        <v>208</v>
      </c>
      <c r="H28" s="391">
        <v>195</v>
      </c>
      <c r="I28" s="388">
        <v>87</v>
      </c>
      <c r="J28" s="389">
        <v>263</v>
      </c>
      <c r="K28" s="390">
        <v>89</v>
      </c>
      <c r="L28" s="391">
        <v>174</v>
      </c>
    </row>
    <row r="29" spans="1:12" s="82" customFormat="1" ht="18" customHeight="1" x14ac:dyDescent="0.15">
      <c r="A29" s="388">
        <v>18</v>
      </c>
      <c r="B29" s="389">
        <v>242</v>
      </c>
      <c r="C29" s="390">
        <v>108</v>
      </c>
      <c r="D29" s="391">
        <v>134</v>
      </c>
      <c r="E29" s="388">
        <v>53</v>
      </c>
      <c r="F29" s="389">
        <v>361</v>
      </c>
      <c r="G29" s="390">
        <v>168</v>
      </c>
      <c r="H29" s="391">
        <v>193</v>
      </c>
      <c r="I29" s="388">
        <v>88</v>
      </c>
      <c r="J29" s="389">
        <v>257</v>
      </c>
      <c r="K29" s="390">
        <v>92</v>
      </c>
      <c r="L29" s="391">
        <v>165</v>
      </c>
    </row>
    <row r="30" spans="1:12" s="82" customFormat="1" ht="18" customHeight="1" x14ac:dyDescent="0.15">
      <c r="A30" s="392">
        <v>19</v>
      </c>
      <c r="B30" s="393">
        <v>274</v>
      </c>
      <c r="C30" s="394">
        <v>128</v>
      </c>
      <c r="D30" s="395">
        <v>146</v>
      </c>
      <c r="E30" s="392">
        <v>54</v>
      </c>
      <c r="F30" s="393">
        <v>383</v>
      </c>
      <c r="G30" s="394">
        <v>178</v>
      </c>
      <c r="H30" s="395">
        <v>205</v>
      </c>
      <c r="I30" s="392">
        <v>89</v>
      </c>
      <c r="J30" s="393">
        <v>217</v>
      </c>
      <c r="K30" s="394">
        <v>70</v>
      </c>
      <c r="L30" s="395">
        <v>147</v>
      </c>
    </row>
    <row r="31" spans="1:12" s="82" customFormat="1" ht="18" customHeight="1" x14ac:dyDescent="0.15">
      <c r="A31" s="381" t="s">
        <v>239</v>
      </c>
      <c r="B31" s="382">
        <f>SUM(B32:B36)</f>
        <v>1545</v>
      </c>
      <c r="C31" s="382">
        <f>SUM(C32:C36)</f>
        <v>805</v>
      </c>
      <c r="D31" s="382">
        <f>SUM(D32:D36)</f>
        <v>740</v>
      </c>
      <c r="E31" s="381" t="s">
        <v>240</v>
      </c>
      <c r="F31" s="382">
        <f>SUM(F32:F36)</f>
        <v>1704</v>
      </c>
      <c r="G31" s="382">
        <f>SUM(G32:G36)</f>
        <v>832</v>
      </c>
      <c r="H31" s="382">
        <f>SUM(H32:H36)</f>
        <v>872</v>
      </c>
      <c r="I31" s="381" t="s">
        <v>241</v>
      </c>
      <c r="J31" s="382">
        <f>SUM(J32:J36)</f>
        <v>757</v>
      </c>
      <c r="K31" s="382">
        <f>SUM(K32:K36)</f>
        <v>246</v>
      </c>
      <c r="L31" s="383">
        <f>SUM(L32:L36)</f>
        <v>511</v>
      </c>
    </row>
    <row r="32" spans="1:12" s="82" customFormat="1" ht="18" customHeight="1" x14ac:dyDescent="0.15">
      <c r="A32" s="384">
        <v>20</v>
      </c>
      <c r="B32" s="385">
        <v>329</v>
      </c>
      <c r="C32" s="386">
        <v>188</v>
      </c>
      <c r="D32" s="387">
        <v>141</v>
      </c>
      <c r="E32" s="384">
        <v>55</v>
      </c>
      <c r="F32" s="385">
        <v>273</v>
      </c>
      <c r="G32" s="386">
        <v>123</v>
      </c>
      <c r="H32" s="387">
        <v>150</v>
      </c>
      <c r="I32" s="384">
        <v>90</v>
      </c>
      <c r="J32" s="385">
        <v>219</v>
      </c>
      <c r="K32" s="386">
        <v>86</v>
      </c>
      <c r="L32" s="387">
        <v>133</v>
      </c>
    </row>
    <row r="33" spans="1:12" s="82" customFormat="1" ht="18" customHeight="1" x14ac:dyDescent="0.15">
      <c r="A33" s="388">
        <v>21</v>
      </c>
      <c r="B33" s="389">
        <v>323</v>
      </c>
      <c r="C33" s="390">
        <v>168</v>
      </c>
      <c r="D33" s="391">
        <v>155</v>
      </c>
      <c r="E33" s="388">
        <v>56</v>
      </c>
      <c r="F33" s="389">
        <v>368</v>
      </c>
      <c r="G33" s="390">
        <v>189</v>
      </c>
      <c r="H33" s="391">
        <v>179</v>
      </c>
      <c r="I33" s="388">
        <v>91</v>
      </c>
      <c r="J33" s="389">
        <v>157</v>
      </c>
      <c r="K33" s="390">
        <v>56</v>
      </c>
      <c r="L33" s="391">
        <v>101</v>
      </c>
    </row>
    <row r="34" spans="1:12" s="82" customFormat="1" ht="18" customHeight="1" x14ac:dyDescent="0.15">
      <c r="A34" s="388">
        <v>22</v>
      </c>
      <c r="B34" s="389">
        <v>281</v>
      </c>
      <c r="C34" s="390">
        <v>113</v>
      </c>
      <c r="D34" s="391">
        <v>168</v>
      </c>
      <c r="E34" s="388">
        <v>57</v>
      </c>
      <c r="F34" s="389">
        <v>328</v>
      </c>
      <c r="G34" s="390">
        <v>139</v>
      </c>
      <c r="H34" s="391">
        <v>189</v>
      </c>
      <c r="I34" s="388">
        <v>92</v>
      </c>
      <c r="J34" s="389">
        <v>147</v>
      </c>
      <c r="K34" s="390">
        <v>42</v>
      </c>
      <c r="L34" s="391">
        <v>105</v>
      </c>
    </row>
    <row r="35" spans="1:12" s="82" customFormat="1" ht="18" customHeight="1" x14ac:dyDescent="0.15">
      <c r="A35" s="388">
        <v>23</v>
      </c>
      <c r="B35" s="389">
        <v>308</v>
      </c>
      <c r="C35" s="390">
        <v>180</v>
      </c>
      <c r="D35" s="391">
        <v>128</v>
      </c>
      <c r="E35" s="388">
        <v>58</v>
      </c>
      <c r="F35" s="389">
        <v>391</v>
      </c>
      <c r="G35" s="390">
        <v>210</v>
      </c>
      <c r="H35" s="391">
        <v>181</v>
      </c>
      <c r="I35" s="388">
        <v>93</v>
      </c>
      <c r="J35" s="389">
        <v>110</v>
      </c>
      <c r="K35" s="390">
        <v>31</v>
      </c>
      <c r="L35" s="391">
        <v>79</v>
      </c>
    </row>
    <row r="36" spans="1:12" s="82" customFormat="1" ht="18" customHeight="1" x14ac:dyDescent="0.15">
      <c r="A36" s="392">
        <v>24</v>
      </c>
      <c r="B36" s="393">
        <v>304</v>
      </c>
      <c r="C36" s="394">
        <v>156</v>
      </c>
      <c r="D36" s="395">
        <v>148</v>
      </c>
      <c r="E36" s="392">
        <v>59</v>
      </c>
      <c r="F36" s="393">
        <v>344</v>
      </c>
      <c r="G36" s="394">
        <v>171</v>
      </c>
      <c r="H36" s="395">
        <v>173</v>
      </c>
      <c r="I36" s="392">
        <v>94</v>
      </c>
      <c r="J36" s="393">
        <v>124</v>
      </c>
      <c r="K36" s="394">
        <v>31</v>
      </c>
      <c r="L36" s="395">
        <v>93</v>
      </c>
    </row>
    <row r="37" spans="1:12" s="82" customFormat="1" ht="18" customHeight="1" x14ac:dyDescent="0.15">
      <c r="A37" s="381" t="s">
        <v>242</v>
      </c>
      <c r="B37" s="382">
        <f>SUM(B38:B42)</f>
        <v>1357</v>
      </c>
      <c r="C37" s="382">
        <f>SUM(C38:C42)</f>
        <v>679</v>
      </c>
      <c r="D37" s="382">
        <f>SUM(D38:D42)</f>
        <v>678</v>
      </c>
      <c r="E37" s="381" t="s">
        <v>243</v>
      </c>
      <c r="F37" s="382">
        <f>SUM(F38:F42)</f>
        <v>2012</v>
      </c>
      <c r="G37" s="382">
        <f>SUM(G38:G42)</f>
        <v>999</v>
      </c>
      <c r="H37" s="382">
        <f>SUM(H38:H42)</f>
        <v>1013</v>
      </c>
      <c r="I37" s="381" t="s">
        <v>244</v>
      </c>
      <c r="J37" s="382">
        <f>SUM(J38:J42)</f>
        <v>210</v>
      </c>
      <c r="K37" s="382">
        <f>SUM(K38:K42)</f>
        <v>42</v>
      </c>
      <c r="L37" s="383">
        <f>SUM(L38:L42)</f>
        <v>168</v>
      </c>
    </row>
    <row r="38" spans="1:12" s="82" customFormat="1" ht="18" customHeight="1" x14ac:dyDescent="0.15">
      <c r="A38" s="384">
        <v>25</v>
      </c>
      <c r="B38" s="385">
        <v>282</v>
      </c>
      <c r="C38" s="386">
        <v>139</v>
      </c>
      <c r="D38" s="387">
        <v>143</v>
      </c>
      <c r="E38" s="384">
        <v>60</v>
      </c>
      <c r="F38" s="385">
        <v>360</v>
      </c>
      <c r="G38" s="386">
        <v>184</v>
      </c>
      <c r="H38" s="387">
        <v>176</v>
      </c>
      <c r="I38" s="384">
        <v>95</v>
      </c>
      <c r="J38" s="385">
        <v>68</v>
      </c>
      <c r="K38" s="386">
        <v>14</v>
      </c>
      <c r="L38" s="387">
        <v>54</v>
      </c>
    </row>
    <row r="39" spans="1:12" s="82" customFormat="1" ht="18" customHeight="1" x14ac:dyDescent="0.15">
      <c r="A39" s="388">
        <v>26</v>
      </c>
      <c r="B39" s="389">
        <v>265</v>
      </c>
      <c r="C39" s="390">
        <v>135</v>
      </c>
      <c r="D39" s="391">
        <v>130</v>
      </c>
      <c r="E39" s="388">
        <v>61</v>
      </c>
      <c r="F39" s="389">
        <v>397</v>
      </c>
      <c r="G39" s="390">
        <v>179</v>
      </c>
      <c r="H39" s="391">
        <v>218</v>
      </c>
      <c r="I39" s="388">
        <v>96</v>
      </c>
      <c r="J39" s="389">
        <v>57</v>
      </c>
      <c r="K39" s="390">
        <v>10</v>
      </c>
      <c r="L39" s="391">
        <v>47</v>
      </c>
    </row>
    <row r="40" spans="1:12" s="82" customFormat="1" ht="18" customHeight="1" x14ac:dyDescent="0.15">
      <c r="A40" s="388">
        <v>27</v>
      </c>
      <c r="B40" s="389">
        <v>244</v>
      </c>
      <c r="C40" s="390">
        <v>136</v>
      </c>
      <c r="D40" s="391">
        <v>108</v>
      </c>
      <c r="E40" s="388">
        <v>62</v>
      </c>
      <c r="F40" s="389">
        <v>417</v>
      </c>
      <c r="G40" s="390">
        <v>211</v>
      </c>
      <c r="H40" s="391">
        <v>206</v>
      </c>
      <c r="I40" s="388">
        <v>97</v>
      </c>
      <c r="J40" s="389">
        <v>36</v>
      </c>
      <c r="K40" s="390">
        <v>10</v>
      </c>
      <c r="L40" s="391">
        <v>26</v>
      </c>
    </row>
    <row r="41" spans="1:12" s="82" customFormat="1" ht="18" customHeight="1" x14ac:dyDescent="0.15">
      <c r="A41" s="388">
        <v>28</v>
      </c>
      <c r="B41" s="389">
        <v>290</v>
      </c>
      <c r="C41" s="390">
        <v>137</v>
      </c>
      <c r="D41" s="391">
        <v>153</v>
      </c>
      <c r="E41" s="388">
        <v>63</v>
      </c>
      <c r="F41" s="389">
        <v>431</v>
      </c>
      <c r="G41" s="390">
        <v>219</v>
      </c>
      <c r="H41" s="391">
        <v>212</v>
      </c>
      <c r="I41" s="388">
        <v>98</v>
      </c>
      <c r="J41" s="389">
        <v>43</v>
      </c>
      <c r="K41" s="390">
        <v>7</v>
      </c>
      <c r="L41" s="391">
        <v>36</v>
      </c>
    </row>
    <row r="42" spans="1:12" s="82" customFormat="1" ht="18" customHeight="1" x14ac:dyDescent="0.15">
      <c r="A42" s="392">
        <v>29</v>
      </c>
      <c r="B42" s="393">
        <v>276</v>
      </c>
      <c r="C42" s="394">
        <v>132</v>
      </c>
      <c r="D42" s="395">
        <v>144</v>
      </c>
      <c r="E42" s="392">
        <v>64</v>
      </c>
      <c r="F42" s="393">
        <v>407</v>
      </c>
      <c r="G42" s="394">
        <v>206</v>
      </c>
      <c r="H42" s="395">
        <v>201</v>
      </c>
      <c r="I42" s="392">
        <v>99</v>
      </c>
      <c r="J42" s="393">
        <v>6</v>
      </c>
      <c r="K42" s="394">
        <v>1</v>
      </c>
      <c r="L42" s="395">
        <v>5</v>
      </c>
    </row>
    <row r="43" spans="1:12" s="82" customFormat="1" ht="18" customHeight="1" x14ac:dyDescent="0.15">
      <c r="A43" s="381" t="s">
        <v>245</v>
      </c>
      <c r="B43" s="382">
        <f>SUM(B44:B48)</f>
        <v>1529</v>
      </c>
      <c r="C43" s="382">
        <f>SUM(C44:C48)</f>
        <v>789</v>
      </c>
      <c r="D43" s="382">
        <f>SUM(D44:D48)</f>
        <v>740</v>
      </c>
      <c r="E43" s="381" t="s">
        <v>246</v>
      </c>
      <c r="F43" s="382">
        <f>SUM(F44:F48)</f>
        <v>2440</v>
      </c>
      <c r="G43" s="382">
        <f>SUM(G44:G48)</f>
        <v>1165</v>
      </c>
      <c r="H43" s="382">
        <f>SUM(H44:H48)</f>
        <v>1275</v>
      </c>
      <c r="I43" s="384" t="s">
        <v>247</v>
      </c>
      <c r="J43" s="385">
        <v>42</v>
      </c>
      <c r="K43" s="385">
        <v>9</v>
      </c>
      <c r="L43" s="444">
        <v>33</v>
      </c>
    </row>
    <row r="44" spans="1:12" s="82" customFormat="1" ht="18" customHeight="1" x14ac:dyDescent="0.15">
      <c r="A44" s="384">
        <v>30</v>
      </c>
      <c r="B44" s="385">
        <v>318</v>
      </c>
      <c r="C44" s="386">
        <v>161</v>
      </c>
      <c r="D44" s="387">
        <v>157</v>
      </c>
      <c r="E44" s="384">
        <v>65</v>
      </c>
      <c r="F44" s="385">
        <v>431</v>
      </c>
      <c r="G44" s="386">
        <v>203</v>
      </c>
      <c r="H44" s="387">
        <v>228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283</v>
      </c>
      <c r="C45" s="390">
        <v>147</v>
      </c>
      <c r="D45" s="391">
        <v>136</v>
      </c>
      <c r="E45" s="388">
        <v>66</v>
      </c>
      <c r="F45" s="389">
        <v>461</v>
      </c>
      <c r="G45" s="390">
        <v>210</v>
      </c>
      <c r="H45" s="391">
        <v>251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315</v>
      </c>
      <c r="C46" s="390">
        <v>141</v>
      </c>
      <c r="D46" s="391">
        <v>174</v>
      </c>
      <c r="E46" s="388">
        <v>67</v>
      </c>
      <c r="F46" s="389">
        <v>487</v>
      </c>
      <c r="G46" s="390">
        <v>231</v>
      </c>
      <c r="H46" s="391">
        <v>256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293</v>
      </c>
      <c r="C47" s="390">
        <v>164</v>
      </c>
      <c r="D47" s="391">
        <v>129</v>
      </c>
      <c r="E47" s="388">
        <v>68</v>
      </c>
      <c r="F47" s="389">
        <v>520</v>
      </c>
      <c r="G47" s="390">
        <v>278</v>
      </c>
      <c r="H47" s="391">
        <v>242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320</v>
      </c>
      <c r="C48" s="394">
        <v>176</v>
      </c>
      <c r="D48" s="395">
        <v>144</v>
      </c>
      <c r="E48" s="392">
        <v>69</v>
      </c>
      <c r="F48" s="393">
        <v>541</v>
      </c>
      <c r="G48" s="394">
        <v>243</v>
      </c>
      <c r="H48" s="395">
        <v>298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4186</v>
      </c>
      <c r="C52" s="449">
        <f>SUM(C7,C13,C19)</f>
        <v>2155</v>
      </c>
      <c r="D52" s="450">
        <f>SUM(D7,D13,D19)</f>
        <v>2031</v>
      </c>
      <c r="E52" s="396" t="s">
        <v>250</v>
      </c>
      <c r="F52" s="397">
        <f>SUM(G52:H52)</f>
        <v>17093</v>
      </c>
      <c r="G52" s="449">
        <f>SUM(G37,G31,G7,G13,G19,G25,C43,C37,C31,C25)</f>
        <v>8528</v>
      </c>
      <c r="H52" s="450">
        <f>SUM(H37,H31,H25,H19,H13,H7,D25,D31,D37,D43)</f>
        <v>8565</v>
      </c>
      <c r="I52" s="396" t="s">
        <v>251</v>
      </c>
      <c r="J52" s="397">
        <f>SUM(K52:L52)</f>
        <v>11166</v>
      </c>
      <c r="K52" s="449">
        <f>SUM(G43,K43,K37,K31,K25,K19,K13,K7)</f>
        <v>4760</v>
      </c>
      <c r="L52" s="450">
        <f>SUM(L43,L37,L31,L25,L19,L13,L7,H43)</f>
        <v>6406</v>
      </c>
    </row>
    <row r="53" spans="1:12" s="82" customFormat="1" ht="18" customHeight="1" x14ac:dyDescent="0.15">
      <c r="A53" s="404" t="s">
        <v>276</v>
      </c>
      <c r="B53" s="416">
        <f>B52/$B$5</f>
        <v>0.1290183387270766</v>
      </c>
      <c r="C53" s="416">
        <f>C52/$C$5</f>
        <v>0.13954542511170109</v>
      </c>
      <c r="D53" s="417">
        <f>D52/$D$5</f>
        <v>0.11945653452534996</v>
      </c>
      <c r="E53" s="404" t="s">
        <v>276</v>
      </c>
      <c r="F53" s="416">
        <f>F52/$B$5</f>
        <v>0.52683002003390356</v>
      </c>
      <c r="G53" s="416">
        <f>G52/$C$5</f>
        <v>0.5522243087483002</v>
      </c>
      <c r="H53" s="417">
        <f>H52/$D$5</f>
        <v>0.50376426302787902</v>
      </c>
      <c r="I53" s="404" t="s">
        <v>276</v>
      </c>
      <c r="J53" s="416">
        <f>J52/$B$5</f>
        <v>0.34415164123901987</v>
      </c>
      <c r="K53" s="416">
        <f>K52/$C$5</f>
        <v>0.30823026613999871</v>
      </c>
      <c r="L53" s="417">
        <f>L52/$D$5</f>
        <v>0.37677920244677099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289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25674</v>
      </c>
      <c r="C5" s="374">
        <f>SUM(C7,G7,K7,K13,G13,C13,C19,G19,K19,K25,G25,C25,C31,G31,K31,K37,G37,C37,C43,G43,K43)</f>
        <v>12233</v>
      </c>
      <c r="D5" s="375">
        <f>SUM(D7,H7,L7,L13,H13,D13,D19,H19,L19,L25,H25,D25,D31,H31,L31,L37,H37,D37,D43,H43,L43)</f>
        <v>13441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575</v>
      </c>
      <c r="C7" s="382">
        <f>SUM(C8:C12)</f>
        <v>290</v>
      </c>
      <c r="D7" s="382">
        <f>SUM(D8:D12)</f>
        <v>285</v>
      </c>
      <c r="E7" s="381" t="s">
        <v>228</v>
      </c>
      <c r="F7" s="382">
        <f>SUM(F8:F12)</f>
        <v>1035</v>
      </c>
      <c r="G7" s="382">
        <f>SUM(G8:G12)</f>
        <v>544</v>
      </c>
      <c r="H7" s="382">
        <f>SUM(H8:H12)</f>
        <v>491</v>
      </c>
      <c r="I7" s="381" t="s">
        <v>229</v>
      </c>
      <c r="J7" s="382">
        <f>SUM(J8:J12)</f>
        <v>2708</v>
      </c>
      <c r="K7" s="382">
        <f>SUM(K8:K12)</f>
        <v>1310</v>
      </c>
      <c r="L7" s="383">
        <f>SUM(L8:L12)</f>
        <v>1398</v>
      </c>
    </row>
    <row r="8" spans="1:12" s="82" customFormat="1" ht="18" customHeight="1" x14ac:dyDescent="0.15">
      <c r="A8" s="384">
        <v>0</v>
      </c>
      <c r="B8" s="385">
        <v>104</v>
      </c>
      <c r="C8" s="386">
        <v>51</v>
      </c>
      <c r="D8" s="387">
        <v>53</v>
      </c>
      <c r="E8" s="384">
        <v>35</v>
      </c>
      <c r="F8" s="385">
        <v>230</v>
      </c>
      <c r="G8" s="386">
        <v>119</v>
      </c>
      <c r="H8" s="387">
        <v>111</v>
      </c>
      <c r="I8" s="384">
        <v>70</v>
      </c>
      <c r="J8" s="385">
        <v>516</v>
      </c>
      <c r="K8" s="386">
        <v>245</v>
      </c>
      <c r="L8" s="387">
        <v>271</v>
      </c>
    </row>
    <row r="9" spans="1:12" s="82" customFormat="1" ht="18" customHeight="1" x14ac:dyDescent="0.15">
      <c r="A9" s="388">
        <v>1</v>
      </c>
      <c r="B9" s="389">
        <v>112</v>
      </c>
      <c r="C9" s="390">
        <v>51</v>
      </c>
      <c r="D9" s="391">
        <v>61</v>
      </c>
      <c r="E9" s="388">
        <v>36</v>
      </c>
      <c r="F9" s="389">
        <v>164</v>
      </c>
      <c r="G9" s="390">
        <v>96</v>
      </c>
      <c r="H9" s="391">
        <v>68</v>
      </c>
      <c r="I9" s="388">
        <v>71</v>
      </c>
      <c r="J9" s="389">
        <v>526</v>
      </c>
      <c r="K9" s="390">
        <v>246</v>
      </c>
      <c r="L9" s="391">
        <v>280</v>
      </c>
    </row>
    <row r="10" spans="1:12" s="82" customFormat="1" ht="18" customHeight="1" x14ac:dyDescent="0.15">
      <c r="A10" s="388">
        <v>2</v>
      </c>
      <c r="B10" s="389">
        <v>104</v>
      </c>
      <c r="C10" s="390">
        <v>55</v>
      </c>
      <c r="D10" s="391">
        <v>49</v>
      </c>
      <c r="E10" s="388">
        <v>37</v>
      </c>
      <c r="F10" s="389">
        <v>192</v>
      </c>
      <c r="G10" s="390">
        <v>111</v>
      </c>
      <c r="H10" s="391">
        <v>81</v>
      </c>
      <c r="I10" s="388">
        <v>72</v>
      </c>
      <c r="J10" s="389">
        <v>562</v>
      </c>
      <c r="K10" s="390">
        <v>289</v>
      </c>
      <c r="L10" s="391">
        <v>273</v>
      </c>
    </row>
    <row r="11" spans="1:12" s="82" customFormat="1" ht="18" customHeight="1" x14ac:dyDescent="0.15">
      <c r="A11" s="388">
        <v>3</v>
      </c>
      <c r="B11" s="389">
        <v>124</v>
      </c>
      <c r="C11" s="390">
        <v>66</v>
      </c>
      <c r="D11" s="391">
        <v>58</v>
      </c>
      <c r="E11" s="388">
        <v>38</v>
      </c>
      <c r="F11" s="389">
        <v>218</v>
      </c>
      <c r="G11" s="390">
        <v>104</v>
      </c>
      <c r="H11" s="391">
        <v>114</v>
      </c>
      <c r="I11" s="388">
        <v>73</v>
      </c>
      <c r="J11" s="389">
        <v>576</v>
      </c>
      <c r="K11" s="390">
        <v>286</v>
      </c>
      <c r="L11" s="391">
        <v>290</v>
      </c>
    </row>
    <row r="12" spans="1:12" s="82" customFormat="1" ht="18" customHeight="1" x14ac:dyDescent="0.15">
      <c r="A12" s="392">
        <v>4</v>
      </c>
      <c r="B12" s="393">
        <v>131</v>
      </c>
      <c r="C12" s="394">
        <v>67</v>
      </c>
      <c r="D12" s="395">
        <v>64</v>
      </c>
      <c r="E12" s="392">
        <v>39</v>
      </c>
      <c r="F12" s="393">
        <v>231</v>
      </c>
      <c r="G12" s="394">
        <v>114</v>
      </c>
      <c r="H12" s="395">
        <v>117</v>
      </c>
      <c r="I12" s="392">
        <v>74</v>
      </c>
      <c r="J12" s="393">
        <v>528</v>
      </c>
      <c r="K12" s="394">
        <v>244</v>
      </c>
      <c r="L12" s="395">
        <v>284</v>
      </c>
    </row>
    <row r="13" spans="1:12" s="82" customFormat="1" ht="18" customHeight="1" x14ac:dyDescent="0.15">
      <c r="A13" s="381" t="s">
        <v>230</v>
      </c>
      <c r="B13" s="382">
        <f>SUM(B14:B18)</f>
        <v>821</v>
      </c>
      <c r="C13" s="382">
        <f>SUM(C14:C18)</f>
        <v>436</v>
      </c>
      <c r="D13" s="382">
        <f>SUM(D14:D18)</f>
        <v>385</v>
      </c>
      <c r="E13" s="381" t="s">
        <v>231</v>
      </c>
      <c r="F13" s="382">
        <f>SUM(F14:F18)</f>
        <v>1240</v>
      </c>
      <c r="G13" s="382">
        <f>SUM(G14:G18)</f>
        <v>637</v>
      </c>
      <c r="H13" s="382">
        <f>SUM(H14:H18)</f>
        <v>603</v>
      </c>
      <c r="I13" s="381" t="s">
        <v>232</v>
      </c>
      <c r="J13" s="382">
        <f>SUM(J14:J18)</f>
        <v>1824</v>
      </c>
      <c r="K13" s="382">
        <f>SUM(K14:K18)</f>
        <v>819</v>
      </c>
      <c r="L13" s="383">
        <f>SUM(L14:L18)</f>
        <v>1005</v>
      </c>
    </row>
    <row r="14" spans="1:12" s="82" customFormat="1" ht="18" customHeight="1" x14ac:dyDescent="0.15">
      <c r="A14" s="384">
        <v>5</v>
      </c>
      <c r="B14" s="385">
        <v>162</v>
      </c>
      <c r="C14" s="386">
        <v>84</v>
      </c>
      <c r="D14" s="387">
        <v>78</v>
      </c>
      <c r="E14" s="384">
        <v>40</v>
      </c>
      <c r="F14" s="385">
        <v>242</v>
      </c>
      <c r="G14" s="386">
        <v>111</v>
      </c>
      <c r="H14" s="387">
        <v>131</v>
      </c>
      <c r="I14" s="384">
        <v>75</v>
      </c>
      <c r="J14" s="385">
        <v>316</v>
      </c>
      <c r="K14" s="386">
        <v>143</v>
      </c>
      <c r="L14" s="387">
        <v>173</v>
      </c>
    </row>
    <row r="15" spans="1:12" s="82" customFormat="1" ht="18" customHeight="1" x14ac:dyDescent="0.15">
      <c r="A15" s="388">
        <v>6</v>
      </c>
      <c r="B15" s="389">
        <v>162</v>
      </c>
      <c r="C15" s="390">
        <v>80</v>
      </c>
      <c r="D15" s="391">
        <v>82</v>
      </c>
      <c r="E15" s="388">
        <v>41</v>
      </c>
      <c r="F15" s="389">
        <v>220</v>
      </c>
      <c r="G15" s="390">
        <v>130</v>
      </c>
      <c r="H15" s="391">
        <v>90</v>
      </c>
      <c r="I15" s="388">
        <v>76</v>
      </c>
      <c r="J15" s="389">
        <v>326</v>
      </c>
      <c r="K15" s="390">
        <v>147</v>
      </c>
      <c r="L15" s="391">
        <v>179</v>
      </c>
    </row>
    <row r="16" spans="1:12" s="82" customFormat="1" ht="18" customHeight="1" x14ac:dyDescent="0.15">
      <c r="A16" s="388">
        <v>7</v>
      </c>
      <c r="B16" s="389">
        <v>144</v>
      </c>
      <c r="C16" s="390">
        <v>68</v>
      </c>
      <c r="D16" s="391">
        <v>76</v>
      </c>
      <c r="E16" s="388">
        <v>42</v>
      </c>
      <c r="F16" s="389">
        <v>257</v>
      </c>
      <c r="G16" s="390">
        <v>135</v>
      </c>
      <c r="H16" s="391">
        <v>122</v>
      </c>
      <c r="I16" s="388">
        <v>77</v>
      </c>
      <c r="J16" s="389">
        <v>395</v>
      </c>
      <c r="K16" s="390">
        <v>175</v>
      </c>
      <c r="L16" s="391">
        <v>220</v>
      </c>
    </row>
    <row r="17" spans="1:12" s="82" customFormat="1" ht="18" customHeight="1" x14ac:dyDescent="0.15">
      <c r="A17" s="388">
        <v>8</v>
      </c>
      <c r="B17" s="389">
        <v>164</v>
      </c>
      <c r="C17" s="390">
        <v>93</v>
      </c>
      <c r="D17" s="391">
        <v>71</v>
      </c>
      <c r="E17" s="388">
        <v>43</v>
      </c>
      <c r="F17" s="389">
        <v>255</v>
      </c>
      <c r="G17" s="390">
        <v>130</v>
      </c>
      <c r="H17" s="391">
        <v>125</v>
      </c>
      <c r="I17" s="388">
        <v>78</v>
      </c>
      <c r="J17" s="389">
        <v>384</v>
      </c>
      <c r="K17" s="390">
        <v>167</v>
      </c>
      <c r="L17" s="391">
        <v>217</v>
      </c>
    </row>
    <row r="18" spans="1:12" s="82" customFormat="1" ht="18" customHeight="1" x14ac:dyDescent="0.15">
      <c r="A18" s="392">
        <v>9</v>
      </c>
      <c r="B18" s="393">
        <v>189</v>
      </c>
      <c r="C18" s="394">
        <v>111</v>
      </c>
      <c r="D18" s="395">
        <v>78</v>
      </c>
      <c r="E18" s="392">
        <v>44</v>
      </c>
      <c r="F18" s="393">
        <v>266</v>
      </c>
      <c r="G18" s="394">
        <v>131</v>
      </c>
      <c r="H18" s="395">
        <v>135</v>
      </c>
      <c r="I18" s="392">
        <v>79</v>
      </c>
      <c r="J18" s="393">
        <v>403</v>
      </c>
      <c r="K18" s="394">
        <v>187</v>
      </c>
      <c r="L18" s="395">
        <v>216</v>
      </c>
    </row>
    <row r="19" spans="1:12" s="82" customFormat="1" ht="18" customHeight="1" x14ac:dyDescent="0.15">
      <c r="A19" s="381" t="s">
        <v>233</v>
      </c>
      <c r="B19" s="382">
        <f>SUM(B20:B24)</f>
        <v>907</v>
      </c>
      <c r="C19" s="382">
        <f>SUM(C20:C24)</f>
        <v>446</v>
      </c>
      <c r="D19" s="382">
        <f>SUM(D20:D24)</f>
        <v>461</v>
      </c>
      <c r="E19" s="381" t="s">
        <v>234</v>
      </c>
      <c r="F19" s="382">
        <f>SUM(F20:F24)</f>
        <v>1574</v>
      </c>
      <c r="G19" s="382">
        <f>SUM(G20:G24)</f>
        <v>810</v>
      </c>
      <c r="H19" s="382">
        <f>SUM(H20:H24)</f>
        <v>764</v>
      </c>
      <c r="I19" s="381" t="s">
        <v>235</v>
      </c>
      <c r="J19" s="382">
        <f>SUM(J20:J24)</f>
        <v>1805</v>
      </c>
      <c r="K19" s="382">
        <f>SUM(K20:K24)</f>
        <v>728</v>
      </c>
      <c r="L19" s="383">
        <f>SUM(L20:L24)</f>
        <v>1077</v>
      </c>
    </row>
    <row r="20" spans="1:12" s="82" customFormat="1" ht="18" customHeight="1" x14ac:dyDescent="0.15">
      <c r="A20" s="384">
        <v>10</v>
      </c>
      <c r="B20" s="385">
        <v>179</v>
      </c>
      <c r="C20" s="386">
        <v>95</v>
      </c>
      <c r="D20" s="387">
        <v>84</v>
      </c>
      <c r="E20" s="384">
        <v>45</v>
      </c>
      <c r="F20" s="385">
        <v>317</v>
      </c>
      <c r="G20" s="386">
        <v>172</v>
      </c>
      <c r="H20" s="387">
        <v>145</v>
      </c>
      <c r="I20" s="384">
        <v>80</v>
      </c>
      <c r="J20" s="385">
        <v>385</v>
      </c>
      <c r="K20" s="386">
        <v>154</v>
      </c>
      <c r="L20" s="387">
        <v>231</v>
      </c>
    </row>
    <row r="21" spans="1:12" s="82" customFormat="1" ht="18" customHeight="1" x14ac:dyDescent="0.15">
      <c r="A21" s="388">
        <v>11</v>
      </c>
      <c r="B21" s="389">
        <v>152</v>
      </c>
      <c r="C21" s="390">
        <v>67</v>
      </c>
      <c r="D21" s="391">
        <v>85</v>
      </c>
      <c r="E21" s="388">
        <v>46</v>
      </c>
      <c r="F21" s="389">
        <v>321</v>
      </c>
      <c r="G21" s="390">
        <v>153</v>
      </c>
      <c r="H21" s="391">
        <v>168</v>
      </c>
      <c r="I21" s="388">
        <v>81</v>
      </c>
      <c r="J21" s="389">
        <v>384</v>
      </c>
      <c r="K21" s="390">
        <v>174</v>
      </c>
      <c r="L21" s="391">
        <v>210</v>
      </c>
    </row>
    <row r="22" spans="1:12" s="82" customFormat="1" ht="18" customHeight="1" x14ac:dyDescent="0.15">
      <c r="A22" s="388">
        <v>12</v>
      </c>
      <c r="B22" s="389">
        <v>185</v>
      </c>
      <c r="C22" s="390">
        <v>93</v>
      </c>
      <c r="D22" s="391">
        <v>92</v>
      </c>
      <c r="E22" s="388">
        <v>47</v>
      </c>
      <c r="F22" s="389">
        <v>302</v>
      </c>
      <c r="G22" s="390">
        <v>152</v>
      </c>
      <c r="H22" s="391">
        <v>150</v>
      </c>
      <c r="I22" s="388">
        <v>82</v>
      </c>
      <c r="J22" s="389">
        <v>268</v>
      </c>
      <c r="K22" s="390">
        <v>94</v>
      </c>
      <c r="L22" s="391">
        <v>174</v>
      </c>
    </row>
    <row r="23" spans="1:12" s="82" customFormat="1" ht="18" customHeight="1" x14ac:dyDescent="0.15">
      <c r="A23" s="388">
        <v>13</v>
      </c>
      <c r="B23" s="389">
        <v>197</v>
      </c>
      <c r="C23" s="390">
        <v>82</v>
      </c>
      <c r="D23" s="391">
        <v>115</v>
      </c>
      <c r="E23" s="388">
        <v>48</v>
      </c>
      <c r="F23" s="389">
        <v>315</v>
      </c>
      <c r="G23" s="390">
        <v>171</v>
      </c>
      <c r="H23" s="391">
        <v>144</v>
      </c>
      <c r="I23" s="388">
        <v>83</v>
      </c>
      <c r="J23" s="389">
        <v>374</v>
      </c>
      <c r="K23" s="390">
        <v>147</v>
      </c>
      <c r="L23" s="391">
        <v>227</v>
      </c>
    </row>
    <row r="24" spans="1:12" s="82" customFormat="1" ht="18" customHeight="1" x14ac:dyDescent="0.15">
      <c r="A24" s="392">
        <v>14</v>
      </c>
      <c r="B24" s="393">
        <v>194</v>
      </c>
      <c r="C24" s="394">
        <v>109</v>
      </c>
      <c r="D24" s="395">
        <v>85</v>
      </c>
      <c r="E24" s="392">
        <v>49</v>
      </c>
      <c r="F24" s="393">
        <v>319</v>
      </c>
      <c r="G24" s="394">
        <v>162</v>
      </c>
      <c r="H24" s="395">
        <v>157</v>
      </c>
      <c r="I24" s="392">
        <v>84</v>
      </c>
      <c r="J24" s="393">
        <v>394</v>
      </c>
      <c r="K24" s="394">
        <v>159</v>
      </c>
      <c r="L24" s="395">
        <v>235</v>
      </c>
    </row>
    <row r="25" spans="1:12" s="82" customFormat="1" ht="18" customHeight="1" x14ac:dyDescent="0.15">
      <c r="A25" s="381" t="s">
        <v>236</v>
      </c>
      <c r="B25" s="382">
        <f>SUM(B26:B30)</f>
        <v>807</v>
      </c>
      <c r="C25" s="382">
        <f>SUM(C26:C30)</f>
        <v>425</v>
      </c>
      <c r="D25" s="382">
        <f>SUM(D26:D30)</f>
        <v>382</v>
      </c>
      <c r="E25" s="381" t="s">
        <v>237</v>
      </c>
      <c r="F25" s="382">
        <f>SUM(F26:F30)</f>
        <v>1510</v>
      </c>
      <c r="G25" s="382">
        <f>SUM(G26:G30)</f>
        <v>729</v>
      </c>
      <c r="H25" s="382">
        <f>SUM(H26:H30)</f>
        <v>781</v>
      </c>
      <c r="I25" s="381" t="s">
        <v>238</v>
      </c>
      <c r="J25" s="382">
        <f>SUM(J26:J30)</f>
        <v>1519</v>
      </c>
      <c r="K25" s="382">
        <f>SUM(K26:K30)</f>
        <v>514</v>
      </c>
      <c r="L25" s="383">
        <f>SUM(L26:L30)</f>
        <v>1005</v>
      </c>
    </row>
    <row r="26" spans="1:12" s="82" customFormat="1" ht="18" customHeight="1" x14ac:dyDescent="0.15">
      <c r="A26" s="384">
        <v>15</v>
      </c>
      <c r="B26" s="385">
        <v>171</v>
      </c>
      <c r="C26" s="386">
        <v>98</v>
      </c>
      <c r="D26" s="387">
        <v>73</v>
      </c>
      <c r="E26" s="384">
        <v>50</v>
      </c>
      <c r="F26" s="385">
        <v>275</v>
      </c>
      <c r="G26" s="386">
        <v>137</v>
      </c>
      <c r="H26" s="387">
        <v>138</v>
      </c>
      <c r="I26" s="384">
        <v>85</v>
      </c>
      <c r="J26" s="385">
        <v>324</v>
      </c>
      <c r="K26" s="386">
        <v>122</v>
      </c>
      <c r="L26" s="387">
        <v>202</v>
      </c>
    </row>
    <row r="27" spans="1:12" s="82" customFormat="1" ht="18" customHeight="1" x14ac:dyDescent="0.15">
      <c r="A27" s="388">
        <v>16</v>
      </c>
      <c r="B27" s="389">
        <v>217</v>
      </c>
      <c r="C27" s="390">
        <v>111</v>
      </c>
      <c r="D27" s="391">
        <v>106</v>
      </c>
      <c r="E27" s="388">
        <v>51</v>
      </c>
      <c r="F27" s="389">
        <v>269</v>
      </c>
      <c r="G27" s="390">
        <v>142</v>
      </c>
      <c r="H27" s="391">
        <v>127</v>
      </c>
      <c r="I27" s="388">
        <v>86</v>
      </c>
      <c r="J27" s="389">
        <v>301</v>
      </c>
      <c r="K27" s="390">
        <v>101</v>
      </c>
      <c r="L27" s="391">
        <v>200</v>
      </c>
    </row>
    <row r="28" spans="1:12" s="82" customFormat="1" ht="18" customHeight="1" x14ac:dyDescent="0.15">
      <c r="A28" s="388">
        <v>17</v>
      </c>
      <c r="B28" s="389">
        <v>193</v>
      </c>
      <c r="C28" s="390">
        <v>105</v>
      </c>
      <c r="D28" s="391">
        <v>88</v>
      </c>
      <c r="E28" s="388">
        <v>52</v>
      </c>
      <c r="F28" s="389">
        <v>333</v>
      </c>
      <c r="G28" s="390">
        <v>150</v>
      </c>
      <c r="H28" s="391">
        <v>183</v>
      </c>
      <c r="I28" s="388">
        <v>87</v>
      </c>
      <c r="J28" s="389">
        <v>332</v>
      </c>
      <c r="K28" s="390">
        <v>114</v>
      </c>
      <c r="L28" s="391">
        <v>218</v>
      </c>
    </row>
    <row r="29" spans="1:12" s="82" customFormat="1" ht="18" customHeight="1" x14ac:dyDescent="0.15">
      <c r="A29" s="388">
        <v>18</v>
      </c>
      <c r="B29" s="389">
        <v>136</v>
      </c>
      <c r="C29" s="390">
        <v>69</v>
      </c>
      <c r="D29" s="391">
        <v>67</v>
      </c>
      <c r="E29" s="388">
        <v>53</v>
      </c>
      <c r="F29" s="389">
        <v>316</v>
      </c>
      <c r="G29" s="390">
        <v>160</v>
      </c>
      <c r="H29" s="391">
        <v>156</v>
      </c>
      <c r="I29" s="388">
        <v>88</v>
      </c>
      <c r="J29" s="389">
        <v>278</v>
      </c>
      <c r="K29" s="390">
        <v>96</v>
      </c>
      <c r="L29" s="391">
        <v>182</v>
      </c>
    </row>
    <row r="30" spans="1:12" s="82" customFormat="1" ht="18" customHeight="1" x14ac:dyDescent="0.15">
      <c r="A30" s="392">
        <v>19</v>
      </c>
      <c r="B30" s="393">
        <v>90</v>
      </c>
      <c r="C30" s="394">
        <v>42</v>
      </c>
      <c r="D30" s="395">
        <v>48</v>
      </c>
      <c r="E30" s="392">
        <v>54</v>
      </c>
      <c r="F30" s="393">
        <v>317</v>
      </c>
      <c r="G30" s="394">
        <v>140</v>
      </c>
      <c r="H30" s="395">
        <v>177</v>
      </c>
      <c r="I30" s="392">
        <v>89</v>
      </c>
      <c r="J30" s="393">
        <v>284</v>
      </c>
      <c r="K30" s="394">
        <v>81</v>
      </c>
      <c r="L30" s="395">
        <v>203</v>
      </c>
    </row>
    <row r="31" spans="1:12" s="82" customFormat="1" ht="18" customHeight="1" x14ac:dyDescent="0.15">
      <c r="A31" s="381" t="s">
        <v>239</v>
      </c>
      <c r="B31" s="382">
        <f>SUM(B32:B36)</f>
        <v>888</v>
      </c>
      <c r="C31" s="382">
        <f>SUM(C32:C36)</f>
        <v>472</v>
      </c>
      <c r="D31" s="382">
        <f>SUM(D32:D36)</f>
        <v>416</v>
      </c>
      <c r="E31" s="381" t="s">
        <v>240</v>
      </c>
      <c r="F31" s="382">
        <f>SUM(F32:F36)</f>
        <v>1518</v>
      </c>
      <c r="G31" s="382">
        <f>SUM(G32:G36)</f>
        <v>751</v>
      </c>
      <c r="H31" s="382">
        <f>SUM(H32:H36)</f>
        <v>767</v>
      </c>
      <c r="I31" s="381" t="s">
        <v>241</v>
      </c>
      <c r="J31" s="382">
        <f>SUM(J32:J36)</f>
        <v>887</v>
      </c>
      <c r="K31" s="382">
        <f>SUM(K32:K36)</f>
        <v>286</v>
      </c>
      <c r="L31" s="383">
        <f>SUM(L32:L36)</f>
        <v>601</v>
      </c>
    </row>
    <row r="32" spans="1:12" s="82" customFormat="1" ht="18" customHeight="1" x14ac:dyDescent="0.15">
      <c r="A32" s="384">
        <v>20</v>
      </c>
      <c r="B32" s="385">
        <v>99</v>
      </c>
      <c r="C32" s="386">
        <v>59</v>
      </c>
      <c r="D32" s="387">
        <v>40</v>
      </c>
      <c r="E32" s="384">
        <v>55</v>
      </c>
      <c r="F32" s="385">
        <v>233</v>
      </c>
      <c r="G32" s="386">
        <v>109</v>
      </c>
      <c r="H32" s="387">
        <v>124</v>
      </c>
      <c r="I32" s="384">
        <v>90</v>
      </c>
      <c r="J32" s="385">
        <v>246</v>
      </c>
      <c r="K32" s="386">
        <v>93</v>
      </c>
      <c r="L32" s="387">
        <v>153</v>
      </c>
    </row>
    <row r="33" spans="1:16" s="82" customFormat="1" ht="18" customHeight="1" x14ac:dyDescent="0.15">
      <c r="A33" s="388">
        <v>21</v>
      </c>
      <c r="B33" s="389">
        <v>151</v>
      </c>
      <c r="C33" s="390">
        <v>99</v>
      </c>
      <c r="D33" s="391">
        <v>52</v>
      </c>
      <c r="E33" s="388">
        <v>56</v>
      </c>
      <c r="F33" s="389">
        <v>332</v>
      </c>
      <c r="G33" s="390">
        <v>169</v>
      </c>
      <c r="H33" s="391">
        <v>163</v>
      </c>
      <c r="I33" s="388">
        <v>91</v>
      </c>
      <c r="J33" s="389">
        <v>210</v>
      </c>
      <c r="K33" s="390">
        <v>54</v>
      </c>
      <c r="L33" s="391">
        <v>156</v>
      </c>
    </row>
    <row r="34" spans="1:16" s="82" customFormat="1" ht="18" customHeight="1" x14ac:dyDescent="0.15">
      <c r="A34" s="388">
        <v>22</v>
      </c>
      <c r="B34" s="389">
        <v>169</v>
      </c>
      <c r="C34" s="390">
        <v>72</v>
      </c>
      <c r="D34" s="391">
        <v>97</v>
      </c>
      <c r="E34" s="388">
        <v>57</v>
      </c>
      <c r="F34" s="389">
        <v>305</v>
      </c>
      <c r="G34" s="390">
        <v>143</v>
      </c>
      <c r="H34" s="391">
        <v>162</v>
      </c>
      <c r="I34" s="388">
        <v>92</v>
      </c>
      <c r="J34" s="389">
        <v>170</v>
      </c>
      <c r="K34" s="390">
        <v>57</v>
      </c>
      <c r="L34" s="391">
        <v>113</v>
      </c>
    </row>
    <row r="35" spans="1:16" s="82" customFormat="1" ht="18" customHeight="1" x14ac:dyDescent="0.15">
      <c r="A35" s="388">
        <v>23</v>
      </c>
      <c r="B35" s="389">
        <v>252</v>
      </c>
      <c r="C35" s="390">
        <v>131</v>
      </c>
      <c r="D35" s="391">
        <v>121</v>
      </c>
      <c r="E35" s="388">
        <v>58</v>
      </c>
      <c r="F35" s="389">
        <v>334</v>
      </c>
      <c r="G35" s="390">
        <v>161</v>
      </c>
      <c r="H35" s="391">
        <v>173</v>
      </c>
      <c r="I35" s="388">
        <v>93</v>
      </c>
      <c r="J35" s="389">
        <v>135</v>
      </c>
      <c r="K35" s="390">
        <v>50</v>
      </c>
      <c r="L35" s="391">
        <v>85</v>
      </c>
    </row>
    <row r="36" spans="1:16" s="82" customFormat="1" ht="18" customHeight="1" x14ac:dyDescent="0.15">
      <c r="A36" s="392">
        <v>24</v>
      </c>
      <c r="B36" s="393">
        <v>217</v>
      </c>
      <c r="C36" s="394">
        <v>111</v>
      </c>
      <c r="D36" s="395">
        <v>106</v>
      </c>
      <c r="E36" s="392">
        <v>59</v>
      </c>
      <c r="F36" s="393">
        <v>314</v>
      </c>
      <c r="G36" s="394">
        <v>169</v>
      </c>
      <c r="H36" s="395">
        <v>145</v>
      </c>
      <c r="I36" s="392">
        <v>94</v>
      </c>
      <c r="J36" s="393">
        <v>126</v>
      </c>
      <c r="K36" s="394">
        <v>32</v>
      </c>
      <c r="L36" s="395">
        <v>94</v>
      </c>
    </row>
    <row r="37" spans="1:16" s="82" customFormat="1" ht="18" customHeight="1" x14ac:dyDescent="0.15">
      <c r="A37" s="381" t="s">
        <v>242</v>
      </c>
      <c r="B37" s="382">
        <f>SUM(B38:B42)</f>
        <v>723</v>
      </c>
      <c r="C37" s="382">
        <f>SUM(C38:C42)</f>
        <v>405</v>
      </c>
      <c r="D37" s="382">
        <f>SUM(D38:D42)</f>
        <v>318</v>
      </c>
      <c r="E37" s="381" t="s">
        <v>243</v>
      </c>
      <c r="F37" s="382">
        <f>SUM(F38:F42)</f>
        <v>1980</v>
      </c>
      <c r="G37" s="382">
        <f>SUM(G38:G42)</f>
        <v>971</v>
      </c>
      <c r="H37" s="382">
        <f>SUM(H38:H42)</f>
        <v>1009</v>
      </c>
      <c r="I37" s="381" t="s">
        <v>244</v>
      </c>
      <c r="J37" s="382">
        <f>SUM(J38:J42)</f>
        <v>237</v>
      </c>
      <c r="K37" s="382">
        <f>SUM(K38:K42)</f>
        <v>42</v>
      </c>
      <c r="L37" s="383">
        <f>SUM(L38:L42)</f>
        <v>195</v>
      </c>
    </row>
    <row r="38" spans="1:16" s="82" customFormat="1" ht="18" customHeight="1" x14ac:dyDescent="0.15">
      <c r="A38" s="384">
        <v>25</v>
      </c>
      <c r="B38" s="385">
        <v>162</v>
      </c>
      <c r="C38" s="386">
        <v>97</v>
      </c>
      <c r="D38" s="387">
        <v>65</v>
      </c>
      <c r="E38" s="384">
        <v>60</v>
      </c>
      <c r="F38" s="385">
        <v>365</v>
      </c>
      <c r="G38" s="386">
        <v>182</v>
      </c>
      <c r="H38" s="387">
        <v>183</v>
      </c>
      <c r="I38" s="384">
        <v>95</v>
      </c>
      <c r="J38" s="385">
        <v>66</v>
      </c>
      <c r="K38" s="386">
        <v>13</v>
      </c>
      <c r="L38" s="387">
        <v>53</v>
      </c>
    </row>
    <row r="39" spans="1:16" s="82" customFormat="1" ht="18" customHeight="1" x14ac:dyDescent="0.15">
      <c r="A39" s="388">
        <v>26</v>
      </c>
      <c r="B39" s="389">
        <v>138</v>
      </c>
      <c r="C39" s="390">
        <v>96</v>
      </c>
      <c r="D39" s="391">
        <v>42</v>
      </c>
      <c r="E39" s="388">
        <v>61</v>
      </c>
      <c r="F39" s="389">
        <v>344</v>
      </c>
      <c r="G39" s="390">
        <v>150</v>
      </c>
      <c r="H39" s="391">
        <v>194</v>
      </c>
      <c r="I39" s="388">
        <v>96</v>
      </c>
      <c r="J39" s="389">
        <v>73</v>
      </c>
      <c r="K39" s="390">
        <v>15</v>
      </c>
      <c r="L39" s="391">
        <v>58</v>
      </c>
      <c r="P39" s="452"/>
    </row>
    <row r="40" spans="1:16" s="82" customFormat="1" ht="18" customHeight="1" x14ac:dyDescent="0.15">
      <c r="A40" s="388">
        <v>27</v>
      </c>
      <c r="B40" s="389">
        <v>162</v>
      </c>
      <c r="C40" s="390">
        <v>73</v>
      </c>
      <c r="D40" s="391">
        <v>89</v>
      </c>
      <c r="E40" s="388">
        <v>62</v>
      </c>
      <c r="F40" s="389">
        <v>449</v>
      </c>
      <c r="G40" s="390">
        <v>226</v>
      </c>
      <c r="H40" s="391">
        <v>223</v>
      </c>
      <c r="I40" s="388">
        <v>97</v>
      </c>
      <c r="J40" s="389">
        <v>30</v>
      </c>
      <c r="K40" s="390">
        <v>3</v>
      </c>
      <c r="L40" s="391">
        <v>27</v>
      </c>
    </row>
    <row r="41" spans="1:16" s="82" customFormat="1" ht="18" customHeight="1" x14ac:dyDescent="0.15">
      <c r="A41" s="388">
        <v>28</v>
      </c>
      <c r="B41" s="389">
        <v>136</v>
      </c>
      <c r="C41" s="390">
        <v>75</v>
      </c>
      <c r="D41" s="391">
        <v>61</v>
      </c>
      <c r="E41" s="388">
        <v>63</v>
      </c>
      <c r="F41" s="389">
        <v>406</v>
      </c>
      <c r="G41" s="390">
        <v>202</v>
      </c>
      <c r="H41" s="391">
        <v>204</v>
      </c>
      <c r="I41" s="388">
        <v>98</v>
      </c>
      <c r="J41" s="389">
        <v>35</v>
      </c>
      <c r="K41" s="390">
        <v>4</v>
      </c>
      <c r="L41" s="391">
        <v>31</v>
      </c>
    </row>
    <row r="42" spans="1:16" s="82" customFormat="1" ht="18" customHeight="1" x14ac:dyDescent="0.15">
      <c r="A42" s="392">
        <v>29</v>
      </c>
      <c r="B42" s="393">
        <v>125</v>
      </c>
      <c r="C42" s="394">
        <v>64</v>
      </c>
      <c r="D42" s="395">
        <v>61</v>
      </c>
      <c r="E42" s="392">
        <v>64</v>
      </c>
      <c r="F42" s="393">
        <v>416</v>
      </c>
      <c r="G42" s="394">
        <v>211</v>
      </c>
      <c r="H42" s="395">
        <v>205</v>
      </c>
      <c r="I42" s="392">
        <v>99</v>
      </c>
      <c r="J42" s="393">
        <v>33</v>
      </c>
      <c r="K42" s="394">
        <v>7</v>
      </c>
      <c r="L42" s="395">
        <v>26</v>
      </c>
    </row>
    <row r="43" spans="1:16" s="82" customFormat="1" ht="18" customHeight="1" x14ac:dyDescent="0.15">
      <c r="A43" s="381" t="s">
        <v>245</v>
      </c>
      <c r="B43" s="382">
        <f>SUM(B44:B48)</f>
        <v>904</v>
      </c>
      <c r="C43" s="382">
        <f>SUM(C44:C48)</f>
        <v>487</v>
      </c>
      <c r="D43" s="382">
        <f>SUM(D44:D48)</f>
        <v>417</v>
      </c>
      <c r="E43" s="381" t="s">
        <v>246</v>
      </c>
      <c r="F43" s="382">
        <f>SUM(F44:F48)</f>
        <v>2187</v>
      </c>
      <c r="G43" s="382">
        <f>SUM(G44:G48)</f>
        <v>1129</v>
      </c>
      <c r="H43" s="382">
        <f>SUM(H44:H48)</f>
        <v>1058</v>
      </c>
      <c r="I43" s="384" t="s">
        <v>247</v>
      </c>
      <c r="J43" s="385">
        <v>25</v>
      </c>
      <c r="K43" s="385">
        <v>2</v>
      </c>
      <c r="L43" s="444">
        <v>23</v>
      </c>
    </row>
    <row r="44" spans="1:16" s="82" customFormat="1" ht="18" customHeight="1" x14ac:dyDescent="0.15">
      <c r="A44" s="384">
        <v>30</v>
      </c>
      <c r="B44" s="385">
        <v>181</v>
      </c>
      <c r="C44" s="386">
        <v>98</v>
      </c>
      <c r="D44" s="387">
        <v>83</v>
      </c>
      <c r="E44" s="384">
        <v>65</v>
      </c>
      <c r="F44" s="385">
        <v>397</v>
      </c>
      <c r="G44" s="386">
        <v>217</v>
      </c>
      <c r="H44" s="387">
        <v>180</v>
      </c>
      <c r="I44" s="388"/>
      <c r="J44" s="389"/>
      <c r="K44" s="389"/>
      <c r="L44" s="445"/>
    </row>
    <row r="45" spans="1:16" s="82" customFormat="1" ht="18" customHeight="1" x14ac:dyDescent="0.15">
      <c r="A45" s="388">
        <v>31</v>
      </c>
      <c r="B45" s="389">
        <v>162</v>
      </c>
      <c r="C45" s="390">
        <v>84</v>
      </c>
      <c r="D45" s="391">
        <v>78</v>
      </c>
      <c r="E45" s="388">
        <v>66</v>
      </c>
      <c r="F45" s="389">
        <v>415</v>
      </c>
      <c r="G45" s="390">
        <v>226</v>
      </c>
      <c r="H45" s="391">
        <v>189</v>
      </c>
      <c r="I45" s="399"/>
      <c r="J45" s="377"/>
      <c r="K45" s="377"/>
      <c r="L45" s="380"/>
    </row>
    <row r="46" spans="1:16" s="82" customFormat="1" ht="18" customHeight="1" x14ac:dyDescent="0.15">
      <c r="A46" s="388">
        <v>32</v>
      </c>
      <c r="B46" s="389">
        <v>200</v>
      </c>
      <c r="C46" s="390">
        <v>97</v>
      </c>
      <c r="D46" s="391">
        <v>103</v>
      </c>
      <c r="E46" s="388">
        <v>67</v>
      </c>
      <c r="F46" s="389">
        <v>459</v>
      </c>
      <c r="G46" s="390">
        <v>233</v>
      </c>
      <c r="H46" s="391">
        <v>226</v>
      </c>
      <c r="I46" s="399"/>
      <c r="J46" s="377"/>
      <c r="K46" s="378"/>
      <c r="L46" s="379"/>
    </row>
    <row r="47" spans="1:16" s="82" customFormat="1" ht="18" customHeight="1" x14ac:dyDescent="0.15">
      <c r="A47" s="388">
        <v>33</v>
      </c>
      <c r="B47" s="389">
        <v>168</v>
      </c>
      <c r="C47" s="390">
        <v>95</v>
      </c>
      <c r="D47" s="391">
        <v>73</v>
      </c>
      <c r="E47" s="388">
        <v>68</v>
      </c>
      <c r="F47" s="389">
        <v>433</v>
      </c>
      <c r="G47" s="390">
        <v>221</v>
      </c>
      <c r="H47" s="391">
        <v>212</v>
      </c>
      <c r="I47" s="399"/>
      <c r="J47" s="377"/>
      <c r="K47" s="378"/>
      <c r="L47" s="379"/>
    </row>
    <row r="48" spans="1:16" s="82" customFormat="1" ht="18" customHeight="1" x14ac:dyDescent="0.15">
      <c r="A48" s="392">
        <v>34</v>
      </c>
      <c r="B48" s="393">
        <v>193</v>
      </c>
      <c r="C48" s="394">
        <v>113</v>
      </c>
      <c r="D48" s="395">
        <v>80</v>
      </c>
      <c r="E48" s="392">
        <v>69</v>
      </c>
      <c r="F48" s="393">
        <v>483</v>
      </c>
      <c r="G48" s="394">
        <v>232</v>
      </c>
      <c r="H48" s="395">
        <v>251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2303</v>
      </c>
      <c r="C52" s="449">
        <f>SUM(C7,C13,C19)</f>
        <v>1172</v>
      </c>
      <c r="D52" s="450">
        <f>SUM(D7,D13,D19)</f>
        <v>1131</v>
      </c>
      <c r="E52" s="396" t="s">
        <v>250</v>
      </c>
      <c r="F52" s="397">
        <f>SUM(G52:H52)</f>
        <v>12179</v>
      </c>
      <c r="G52" s="449">
        <f>SUM(G37,G31,G7,G13,G19,G25,C43,C37,C31,C25)</f>
        <v>6231</v>
      </c>
      <c r="H52" s="450">
        <f>SUM(H37,H31,H25,H19,H13,H7,D25,D31,D37,D43)</f>
        <v>5948</v>
      </c>
      <c r="I52" s="396" t="s">
        <v>251</v>
      </c>
      <c r="J52" s="397">
        <f>SUM(K52:L52)</f>
        <v>11192</v>
      </c>
      <c r="K52" s="449">
        <f>SUM(G43,K43,K37,K31,K25,K19,K13,K7)</f>
        <v>4830</v>
      </c>
      <c r="L52" s="450">
        <f>SUM(L43,L37,L31,L25,L19,L13,L7,H43)</f>
        <v>6362</v>
      </c>
    </row>
    <row r="53" spans="1:12" s="82" customFormat="1" ht="18" customHeight="1" x14ac:dyDescent="0.15">
      <c r="A53" s="404" t="s">
        <v>276</v>
      </c>
      <c r="B53" s="416">
        <f>B52/$B$5</f>
        <v>8.9701643686219523E-2</v>
      </c>
      <c r="C53" s="416">
        <f>C52/$C$5</f>
        <v>9.5806425243194632E-2</v>
      </c>
      <c r="D53" s="417">
        <f>D52/$D$5</f>
        <v>8.4145524886541173E-2</v>
      </c>
      <c r="E53" s="404" t="s">
        <v>276</v>
      </c>
      <c r="F53" s="416">
        <f>F52/$B$5</f>
        <v>0.47437095894679443</v>
      </c>
      <c r="G53" s="416">
        <f>G52/$C$5</f>
        <v>0.509359928063435</v>
      </c>
      <c r="H53" s="417">
        <f>H52/$D$5</f>
        <v>0.44252659772338365</v>
      </c>
      <c r="I53" s="404" t="s">
        <v>276</v>
      </c>
      <c r="J53" s="416">
        <f>J52/$B$5</f>
        <v>0.43592739736698605</v>
      </c>
      <c r="K53" s="416">
        <f>K52/$C$5</f>
        <v>0.3948336466933704</v>
      </c>
      <c r="L53" s="417">
        <f>L52/$D$5</f>
        <v>0.47332787739007515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290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1674</v>
      </c>
      <c r="C5" s="374">
        <f>SUM(C7,G7,K7,K13,G13,C13,C19,G19,K19,K25,G25,C25,C31,G31,K31,K37,G37,C37,C43,G43,K43)</f>
        <v>779</v>
      </c>
      <c r="D5" s="375">
        <f>SUM(D7,H7,L7,L13,H13,D13,D19,H19,L19,L25,H25,D25,D31,H31,L31,L37,H37,D37,D43,H43,L43)</f>
        <v>895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28</v>
      </c>
      <c r="C7" s="382">
        <f>SUM(C8:C12)</f>
        <v>11</v>
      </c>
      <c r="D7" s="382">
        <f>SUM(D8:D12)</f>
        <v>17</v>
      </c>
      <c r="E7" s="381" t="s">
        <v>228</v>
      </c>
      <c r="F7" s="382">
        <f>SUM(F8:F12)</f>
        <v>53</v>
      </c>
      <c r="G7" s="382">
        <f>SUM(G8:G12)</f>
        <v>26</v>
      </c>
      <c r="H7" s="382">
        <f>SUM(H8:H12)</f>
        <v>27</v>
      </c>
      <c r="I7" s="381" t="s">
        <v>229</v>
      </c>
      <c r="J7" s="382">
        <f>SUM(J8:J12)</f>
        <v>233</v>
      </c>
      <c r="K7" s="382">
        <f>SUM(K8:K12)</f>
        <v>105</v>
      </c>
      <c r="L7" s="383">
        <f>SUM(L8:L12)</f>
        <v>128</v>
      </c>
    </row>
    <row r="8" spans="1:12" s="82" customFormat="1" ht="18" customHeight="1" x14ac:dyDescent="0.15">
      <c r="A8" s="384">
        <v>0</v>
      </c>
      <c r="B8" s="385">
        <v>8</v>
      </c>
      <c r="C8" s="386">
        <v>2</v>
      </c>
      <c r="D8" s="387">
        <v>6</v>
      </c>
      <c r="E8" s="384">
        <v>35</v>
      </c>
      <c r="F8" s="385">
        <v>7</v>
      </c>
      <c r="G8" s="386">
        <v>2</v>
      </c>
      <c r="H8" s="387">
        <v>5</v>
      </c>
      <c r="I8" s="384">
        <v>70</v>
      </c>
      <c r="J8" s="385">
        <v>52</v>
      </c>
      <c r="K8" s="386">
        <v>19</v>
      </c>
      <c r="L8" s="387">
        <v>33</v>
      </c>
    </row>
    <row r="9" spans="1:12" s="82" customFormat="1" ht="18" customHeight="1" x14ac:dyDescent="0.15">
      <c r="A9" s="388">
        <v>1</v>
      </c>
      <c r="B9" s="389">
        <v>8</v>
      </c>
      <c r="C9" s="390">
        <v>3</v>
      </c>
      <c r="D9" s="391">
        <v>5</v>
      </c>
      <c r="E9" s="388">
        <v>36</v>
      </c>
      <c r="F9" s="389">
        <v>6</v>
      </c>
      <c r="G9" s="390">
        <v>3</v>
      </c>
      <c r="H9" s="391">
        <v>3</v>
      </c>
      <c r="I9" s="388">
        <v>71</v>
      </c>
      <c r="J9" s="389">
        <v>41</v>
      </c>
      <c r="K9" s="390">
        <v>17</v>
      </c>
      <c r="L9" s="391">
        <v>24</v>
      </c>
    </row>
    <row r="10" spans="1:12" s="82" customFormat="1" ht="18" customHeight="1" x14ac:dyDescent="0.15">
      <c r="A10" s="388">
        <v>2</v>
      </c>
      <c r="B10" s="389">
        <v>4</v>
      </c>
      <c r="C10" s="390">
        <v>1</v>
      </c>
      <c r="D10" s="391">
        <v>3</v>
      </c>
      <c r="E10" s="388">
        <v>37</v>
      </c>
      <c r="F10" s="389">
        <v>14</v>
      </c>
      <c r="G10" s="390">
        <v>8</v>
      </c>
      <c r="H10" s="391">
        <v>6</v>
      </c>
      <c r="I10" s="388">
        <v>72</v>
      </c>
      <c r="J10" s="389">
        <v>52</v>
      </c>
      <c r="K10" s="390">
        <v>27</v>
      </c>
      <c r="L10" s="391">
        <v>25</v>
      </c>
    </row>
    <row r="11" spans="1:12" s="82" customFormat="1" ht="18" customHeight="1" x14ac:dyDescent="0.15">
      <c r="A11" s="388">
        <v>3</v>
      </c>
      <c r="B11" s="389">
        <v>8</v>
      </c>
      <c r="C11" s="390">
        <v>5</v>
      </c>
      <c r="D11" s="391">
        <v>3</v>
      </c>
      <c r="E11" s="388">
        <v>38</v>
      </c>
      <c r="F11" s="389">
        <v>8</v>
      </c>
      <c r="G11" s="390">
        <v>2</v>
      </c>
      <c r="H11" s="391">
        <v>6</v>
      </c>
      <c r="I11" s="388">
        <v>73</v>
      </c>
      <c r="J11" s="389">
        <v>42</v>
      </c>
      <c r="K11" s="390">
        <v>18</v>
      </c>
      <c r="L11" s="391">
        <v>24</v>
      </c>
    </row>
    <row r="12" spans="1:12" s="82" customFormat="1" ht="18" customHeight="1" x14ac:dyDescent="0.15">
      <c r="A12" s="392">
        <v>4</v>
      </c>
      <c r="B12" s="393">
        <v>0</v>
      </c>
      <c r="C12" s="394">
        <v>0</v>
      </c>
      <c r="D12" s="395">
        <v>0</v>
      </c>
      <c r="E12" s="392">
        <v>39</v>
      </c>
      <c r="F12" s="393">
        <v>18</v>
      </c>
      <c r="G12" s="394">
        <v>11</v>
      </c>
      <c r="H12" s="395">
        <v>7</v>
      </c>
      <c r="I12" s="392">
        <v>74</v>
      </c>
      <c r="J12" s="393">
        <v>46</v>
      </c>
      <c r="K12" s="394">
        <v>24</v>
      </c>
      <c r="L12" s="395">
        <v>22</v>
      </c>
    </row>
    <row r="13" spans="1:12" s="82" customFormat="1" ht="18" customHeight="1" x14ac:dyDescent="0.15">
      <c r="A13" s="381" t="s">
        <v>230</v>
      </c>
      <c r="B13" s="382">
        <f>SUM(B14:B18)</f>
        <v>54</v>
      </c>
      <c r="C13" s="382">
        <f>SUM(C14:C18)</f>
        <v>34</v>
      </c>
      <c r="D13" s="382">
        <f>SUM(D14:D18)</f>
        <v>20</v>
      </c>
      <c r="E13" s="381" t="s">
        <v>231</v>
      </c>
      <c r="F13" s="382">
        <f>SUM(F14:F18)</f>
        <v>70</v>
      </c>
      <c r="G13" s="382">
        <f>SUM(G14:G18)</f>
        <v>41</v>
      </c>
      <c r="H13" s="382">
        <f>SUM(H14:H18)</f>
        <v>29</v>
      </c>
      <c r="I13" s="381" t="s">
        <v>232</v>
      </c>
      <c r="J13" s="382">
        <f>SUM(J14:J18)</f>
        <v>168</v>
      </c>
      <c r="K13" s="382">
        <f>SUM(K14:K18)</f>
        <v>78</v>
      </c>
      <c r="L13" s="383">
        <f>SUM(L14:L18)</f>
        <v>90</v>
      </c>
    </row>
    <row r="14" spans="1:12" s="82" customFormat="1" ht="18" customHeight="1" x14ac:dyDescent="0.15">
      <c r="A14" s="384">
        <v>5</v>
      </c>
      <c r="B14" s="385">
        <v>17</v>
      </c>
      <c r="C14" s="386">
        <v>9</v>
      </c>
      <c r="D14" s="387">
        <v>8</v>
      </c>
      <c r="E14" s="384">
        <v>40</v>
      </c>
      <c r="F14" s="385">
        <v>12</v>
      </c>
      <c r="G14" s="386">
        <v>9</v>
      </c>
      <c r="H14" s="387">
        <v>3</v>
      </c>
      <c r="I14" s="384">
        <v>75</v>
      </c>
      <c r="J14" s="385">
        <v>29</v>
      </c>
      <c r="K14" s="386">
        <v>15</v>
      </c>
      <c r="L14" s="387">
        <v>14</v>
      </c>
    </row>
    <row r="15" spans="1:12" s="82" customFormat="1" ht="18" customHeight="1" x14ac:dyDescent="0.15">
      <c r="A15" s="388">
        <v>6</v>
      </c>
      <c r="B15" s="389">
        <v>9</v>
      </c>
      <c r="C15" s="390">
        <v>9</v>
      </c>
      <c r="D15" s="391">
        <v>0</v>
      </c>
      <c r="E15" s="388">
        <v>41</v>
      </c>
      <c r="F15" s="389">
        <v>12</v>
      </c>
      <c r="G15" s="390">
        <v>4</v>
      </c>
      <c r="H15" s="391">
        <v>8</v>
      </c>
      <c r="I15" s="388">
        <v>76</v>
      </c>
      <c r="J15" s="389">
        <v>28</v>
      </c>
      <c r="K15" s="390">
        <v>16</v>
      </c>
      <c r="L15" s="391">
        <v>12</v>
      </c>
    </row>
    <row r="16" spans="1:12" s="82" customFormat="1" ht="18" customHeight="1" x14ac:dyDescent="0.15">
      <c r="A16" s="388">
        <v>7</v>
      </c>
      <c r="B16" s="389">
        <v>10</v>
      </c>
      <c r="C16" s="390">
        <v>7</v>
      </c>
      <c r="D16" s="391">
        <v>3</v>
      </c>
      <c r="E16" s="388">
        <v>42</v>
      </c>
      <c r="F16" s="389">
        <v>23</v>
      </c>
      <c r="G16" s="390">
        <v>13</v>
      </c>
      <c r="H16" s="391">
        <v>10</v>
      </c>
      <c r="I16" s="388">
        <v>77</v>
      </c>
      <c r="J16" s="389">
        <v>43</v>
      </c>
      <c r="K16" s="390">
        <v>20</v>
      </c>
      <c r="L16" s="391">
        <v>23</v>
      </c>
    </row>
    <row r="17" spans="1:12" s="82" customFormat="1" ht="18" customHeight="1" x14ac:dyDescent="0.15">
      <c r="A17" s="388">
        <v>8</v>
      </c>
      <c r="B17" s="389">
        <v>6</v>
      </c>
      <c r="C17" s="390">
        <v>4</v>
      </c>
      <c r="D17" s="391">
        <v>2</v>
      </c>
      <c r="E17" s="388">
        <v>43</v>
      </c>
      <c r="F17" s="389">
        <v>13</v>
      </c>
      <c r="G17" s="390">
        <v>9</v>
      </c>
      <c r="H17" s="391">
        <v>4</v>
      </c>
      <c r="I17" s="388">
        <v>78</v>
      </c>
      <c r="J17" s="389">
        <v>24</v>
      </c>
      <c r="K17" s="390">
        <v>10</v>
      </c>
      <c r="L17" s="391">
        <v>14</v>
      </c>
    </row>
    <row r="18" spans="1:12" s="82" customFormat="1" ht="18" customHeight="1" x14ac:dyDescent="0.15">
      <c r="A18" s="392">
        <v>9</v>
      </c>
      <c r="B18" s="393">
        <v>12</v>
      </c>
      <c r="C18" s="394">
        <v>5</v>
      </c>
      <c r="D18" s="395">
        <v>7</v>
      </c>
      <c r="E18" s="392">
        <v>44</v>
      </c>
      <c r="F18" s="393">
        <v>10</v>
      </c>
      <c r="G18" s="394">
        <v>6</v>
      </c>
      <c r="H18" s="395">
        <v>4</v>
      </c>
      <c r="I18" s="392">
        <v>79</v>
      </c>
      <c r="J18" s="393">
        <v>44</v>
      </c>
      <c r="K18" s="394">
        <v>17</v>
      </c>
      <c r="L18" s="395">
        <v>27</v>
      </c>
    </row>
    <row r="19" spans="1:12" s="82" customFormat="1" ht="18" customHeight="1" x14ac:dyDescent="0.15">
      <c r="A19" s="381" t="s">
        <v>233</v>
      </c>
      <c r="B19" s="382">
        <f>SUM(B20:B24)</f>
        <v>48</v>
      </c>
      <c r="C19" s="382">
        <f>SUM(C20:C24)</f>
        <v>25</v>
      </c>
      <c r="D19" s="382">
        <f>SUM(D20:D24)</f>
        <v>23</v>
      </c>
      <c r="E19" s="381" t="s">
        <v>234</v>
      </c>
      <c r="F19" s="382">
        <f>SUM(F20:F24)</f>
        <v>67</v>
      </c>
      <c r="G19" s="382">
        <f>SUM(G20:G24)</f>
        <v>29</v>
      </c>
      <c r="H19" s="382">
        <f>SUM(H20:H24)</f>
        <v>38</v>
      </c>
      <c r="I19" s="381" t="s">
        <v>235</v>
      </c>
      <c r="J19" s="382">
        <f>SUM(J20:J24)</f>
        <v>116</v>
      </c>
      <c r="K19" s="382">
        <f>SUM(K20:K24)</f>
        <v>46</v>
      </c>
      <c r="L19" s="383">
        <f>SUM(L20:L24)</f>
        <v>70</v>
      </c>
    </row>
    <row r="20" spans="1:12" s="82" customFormat="1" ht="18" customHeight="1" x14ac:dyDescent="0.15">
      <c r="A20" s="384">
        <v>10</v>
      </c>
      <c r="B20" s="385">
        <v>6</v>
      </c>
      <c r="C20" s="386">
        <v>2</v>
      </c>
      <c r="D20" s="387">
        <v>4</v>
      </c>
      <c r="E20" s="384">
        <v>45</v>
      </c>
      <c r="F20" s="385">
        <v>17</v>
      </c>
      <c r="G20" s="386">
        <v>10</v>
      </c>
      <c r="H20" s="387">
        <v>7</v>
      </c>
      <c r="I20" s="384">
        <v>80</v>
      </c>
      <c r="J20" s="385">
        <v>25</v>
      </c>
      <c r="K20" s="386">
        <v>11</v>
      </c>
      <c r="L20" s="387">
        <v>14</v>
      </c>
    </row>
    <row r="21" spans="1:12" s="82" customFormat="1" ht="18" customHeight="1" x14ac:dyDescent="0.15">
      <c r="A21" s="388">
        <v>11</v>
      </c>
      <c r="B21" s="389">
        <v>14</v>
      </c>
      <c r="C21" s="390">
        <v>7</v>
      </c>
      <c r="D21" s="391">
        <v>7</v>
      </c>
      <c r="E21" s="388">
        <v>46</v>
      </c>
      <c r="F21" s="389">
        <v>10</v>
      </c>
      <c r="G21" s="390">
        <v>4</v>
      </c>
      <c r="H21" s="391">
        <v>6</v>
      </c>
      <c r="I21" s="388">
        <v>81</v>
      </c>
      <c r="J21" s="389">
        <v>22</v>
      </c>
      <c r="K21" s="390">
        <v>8</v>
      </c>
      <c r="L21" s="391">
        <v>14</v>
      </c>
    </row>
    <row r="22" spans="1:12" s="82" customFormat="1" ht="18" customHeight="1" x14ac:dyDescent="0.15">
      <c r="A22" s="388">
        <v>12</v>
      </c>
      <c r="B22" s="389">
        <v>11</v>
      </c>
      <c r="C22" s="390">
        <v>6</v>
      </c>
      <c r="D22" s="391">
        <v>5</v>
      </c>
      <c r="E22" s="388">
        <v>47</v>
      </c>
      <c r="F22" s="389">
        <v>14</v>
      </c>
      <c r="G22" s="390">
        <v>7</v>
      </c>
      <c r="H22" s="391">
        <v>7</v>
      </c>
      <c r="I22" s="388">
        <v>82</v>
      </c>
      <c r="J22" s="389">
        <v>26</v>
      </c>
      <c r="K22" s="390">
        <v>10</v>
      </c>
      <c r="L22" s="391">
        <v>16</v>
      </c>
    </row>
    <row r="23" spans="1:12" s="82" customFormat="1" ht="18" customHeight="1" x14ac:dyDescent="0.15">
      <c r="A23" s="388">
        <v>13</v>
      </c>
      <c r="B23" s="389">
        <v>8</v>
      </c>
      <c r="C23" s="390">
        <v>4</v>
      </c>
      <c r="D23" s="391">
        <v>4</v>
      </c>
      <c r="E23" s="388">
        <v>48</v>
      </c>
      <c r="F23" s="389">
        <v>16</v>
      </c>
      <c r="G23" s="390">
        <v>3</v>
      </c>
      <c r="H23" s="391">
        <v>13</v>
      </c>
      <c r="I23" s="388">
        <v>83</v>
      </c>
      <c r="J23" s="389">
        <v>16</v>
      </c>
      <c r="K23" s="390">
        <v>6</v>
      </c>
      <c r="L23" s="391">
        <v>10</v>
      </c>
    </row>
    <row r="24" spans="1:12" s="82" customFormat="1" ht="18" customHeight="1" x14ac:dyDescent="0.15">
      <c r="A24" s="392">
        <v>14</v>
      </c>
      <c r="B24" s="393">
        <v>9</v>
      </c>
      <c r="C24" s="394">
        <v>6</v>
      </c>
      <c r="D24" s="395">
        <v>3</v>
      </c>
      <c r="E24" s="392">
        <v>49</v>
      </c>
      <c r="F24" s="393">
        <v>10</v>
      </c>
      <c r="G24" s="394">
        <v>5</v>
      </c>
      <c r="H24" s="395">
        <v>5</v>
      </c>
      <c r="I24" s="392">
        <v>84</v>
      </c>
      <c r="J24" s="393">
        <v>27</v>
      </c>
      <c r="K24" s="394">
        <v>11</v>
      </c>
      <c r="L24" s="395">
        <v>16</v>
      </c>
    </row>
    <row r="25" spans="1:12" s="82" customFormat="1" ht="18" customHeight="1" x14ac:dyDescent="0.15">
      <c r="A25" s="381" t="s">
        <v>236</v>
      </c>
      <c r="B25" s="382">
        <f>SUM(B26:B30)</f>
        <v>12</v>
      </c>
      <c r="C25" s="382">
        <f>SUM(C26:C30)</f>
        <v>14</v>
      </c>
      <c r="D25" s="382">
        <f>SUM(D26:D30)</f>
        <v>-2</v>
      </c>
      <c r="E25" s="381" t="s">
        <v>237</v>
      </c>
      <c r="F25" s="382">
        <f>SUM(F26:F30)</f>
        <v>77</v>
      </c>
      <c r="G25" s="382">
        <f>SUM(G26:G30)</f>
        <v>33</v>
      </c>
      <c r="H25" s="382">
        <f>SUM(H26:H30)</f>
        <v>44</v>
      </c>
      <c r="I25" s="381" t="s">
        <v>238</v>
      </c>
      <c r="J25" s="382">
        <f>SUM(J26:J30)</f>
        <v>107</v>
      </c>
      <c r="K25" s="382">
        <f>SUM(K26:K30)</f>
        <v>39</v>
      </c>
      <c r="L25" s="383">
        <f>SUM(L26:L30)</f>
        <v>68</v>
      </c>
    </row>
    <row r="26" spans="1:12" s="82" customFormat="1" ht="18" customHeight="1" x14ac:dyDescent="0.15">
      <c r="A26" s="384">
        <v>15</v>
      </c>
      <c r="B26" s="385">
        <v>7</v>
      </c>
      <c r="C26" s="386">
        <v>4</v>
      </c>
      <c r="D26" s="387">
        <v>3</v>
      </c>
      <c r="E26" s="384">
        <v>50</v>
      </c>
      <c r="F26" s="385">
        <v>17</v>
      </c>
      <c r="G26" s="386">
        <v>9</v>
      </c>
      <c r="H26" s="387">
        <v>8</v>
      </c>
      <c r="I26" s="384">
        <v>85</v>
      </c>
      <c r="J26" s="385">
        <v>29</v>
      </c>
      <c r="K26" s="386">
        <v>10</v>
      </c>
      <c r="L26" s="387">
        <v>19</v>
      </c>
    </row>
    <row r="27" spans="1:12" s="82" customFormat="1" ht="18" customHeight="1" x14ac:dyDescent="0.15">
      <c r="A27" s="388">
        <v>16</v>
      </c>
      <c r="B27" s="389">
        <v>2</v>
      </c>
      <c r="C27" s="390">
        <v>2</v>
      </c>
      <c r="D27" s="391">
        <v>0</v>
      </c>
      <c r="E27" s="388">
        <v>51</v>
      </c>
      <c r="F27" s="389">
        <v>23</v>
      </c>
      <c r="G27" s="390">
        <v>10</v>
      </c>
      <c r="H27" s="391">
        <v>13</v>
      </c>
      <c r="I27" s="388">
        <v>86</v>
      </c>
      <c r="J27" s="389">
        <v>25</v>
      </c>
      <c r="K27" s="390">
        <v>15</v>
      </c>
      <c r="L27" s="391">
        <v>10</v>
      </c>
    </row>
    <row r="28" spans="1:12" s="82" customFormat="1" ht="18" customHeight="1" x14ac:dyDescent="0.15">
      <c r="A28" s="388">
        <v>17</v>
      </c>
      <c r="B28" s="389">
        <v>3</v>
      </c>
      <c r="C28" s="390">
        <v>4</v>
      </c>
      <c r="D28" s="391">
        <v>-1</v>
      </c>
      <c r="E28" s="388">
        <v>52</v>
      </c>
      <c r="F28" s="389">
        <v>13</v>
      </c>
      <c r="G28" s="390">
        <v>3</v>
      </c>
      <c r="H28" s="391">
        <v>10</v>
      </c>
      <c r="I28" s="388">
        <v>87</v>
      </c>
      <c r="J28" s="389">
        <v>17</v>
      </c>
      <c r="K28" s="390">
        <v>2</v>
      </c>
      <c r="L28" s="391">
        <v>15</v>
      </c>
    </row>
    <row r="29" spans="1:12" s="82" customFormat="1" ht="18" customHeight="1" x14ac:dyDescent="0.15">
      <c r="A29" s="388">
        <v>18</v>
      </c>
      <c r="B29" s="389">
        <v>-1</v>
      </c>
      <c r="C29" s="390">
        <v>1</v>
      </c>
      <c r="D29" s="391">
        <v>-2</v>
      </c>
      <c r="E29" s="388">
        <v>53</v>
      </c>
      <c r="F29" s="389">
        <v>12</v>
      </c>
      <c r="G29" s="390">
        <v>7</v>
      </c>
      <c r="H29" s="391">
        <v>5</v>
      </c>
      <c r="I29" s="388">
        <v>88</v>
      </c>
      <c r="J29" s="389">
        <v>24</v>
      </c>
      <c r="K29" s="390">
        <v>7</v>
      </c>
      <c r="L29" s="391">
        <v>17</v>
      </c>
    </row>
    <row r="30" spans="1:12" s="82" customFormat="1" ht="18" customHeight="1" x14ac:dyDescent="0.15">
      <c r="A30" s="392">
        <v>19</v>
      </c>
      <c r="B30" s="393">
        <v>1</v>
      </c>
      <c r="C30" s="394">
        <v>3</v>
      </c>
      <c r="D30" s="395">
        <v>-2</v>
      </c>
      <c r="E30" s="392">
        <v>54</v>
      </c>
      <c r="F30" s="393">
        <v>12</v>
      </c>
      <c r="G30" s="394">
        <v>4</v>
      </c>
      <c r="H30" s="395">
        <v>8</v>
      </c>
      <c r="I30" s="392">
        <v>89</v>
      </c>
      <c r="J30" s="393">
        <v>12</v>
      </c>
      <c r="K30" s="394">
        <v>5</v>
      </c>
      <c r="L30" s="395">
        <v>7</v>
      </c>
    </row>
    <row r="31" spans="1:12" s="82" customFormat="1" ht="18" customHeight="1" x14ac:dyDescent="0.15">
      <c r="A31" s="381" t="s">
        <v>239</v>
      </c>
      <c r="B31" s="382">
        <f>SUM(B32:B36)</f>
        <v>22</v>
      </c>
      <c r="C31" s="382">
        <f>SUM(C32:C36)</f>
        <v>7</v>
      </c>
      <c r="D31" s="382">
        <f>SUM(D32:D36)</f>
        <v>15</v>
      </c>
      <c r="E31" s="381" t="s">
        <v>240</v>
      </c>
      <c r="F31" s="382">
        <f>SUM(F32:F36)</f>
        <v>105</v>
      </c>
      <c r="G31" s="382">
        <f>SUM(G32:G36)</f>
        <v>45</v>
      </c>
      <c r="H31" s="382">
        <f>SUM(H32:H36)</f>
        <v>60</v>
      </c>
      <c r="I31" s="381" t="s">
        <v>241</v>
      </c>
      <c r="J31" s="382">
        <f>SUM(J32:J36)</f>
        <v>64</v>
      </c>
      <c r="K31" s="382">
        <f>SUM(K32:K36)</f>
        <v>17</v>
      </c>
      <c r="L31" s="383">
        <f>SUM(L32:L36)</f>
        <v>47</v>
      </c>
    </row>
    <row r="32" spans="1:12" s="82" customFormat="1" ht="18" customHeight="1" x14ac:dyDescent="0.15">
      <c r="A32" s="384">
        <v>20</v>
      </c>
      <c r="B32" s="385">
        <v>3</v>
      </c>
      <c r="C32" s="386">
        <v>-3</v>
      </c>
      <c r="D32" s="387">
        <v>6</v>
      </c>
      <c r="E32" s="384">
        <v>55</v>
      </c>
      <c r="F32" s="385">
        <v>15</v>
      </c>
      <c r="G32" s="386">
        <v>7</v>
      </c>
      <c r="H32" s="387">
        <v>8</v>
      </c>
      <c r="I32" s="384">
        <v>90</v>
      </c>
      <c r="J32" s="385">
        <v>23</v>
      </c>
      <c r="K32" s="386">
        <v>6</v>
      </c>
      <c r="L32" s="387">
        <v>17</v>
      </c>
    </row>
    <row r="33" spans="1:12" s="82" customFormat="1" ht="18" customHeight="1" x14ac:dyDescent="0.15">
      <c r="A33" s="388">
        <v>21</v>
      </c>
      <c r="B33" s="389">
        <v>4</v>
      </c>
      <c r="C33" s="390">
        <v>3</v>
      </c>
      <c r="D33" s="391">
        <v>1</v>
      </c>
      <c r="E33" s="388">
        <v>56</v>
      </c>
      <c r="F33" s="389">
        <v>23</v>
      </c>
      <c r="G33" s="390">
        <v>8</v>
      </c>
      <c r="H33" s="391">
        <v>15</v>
      </c>
      <c r="I33" s="388">
        <v>91</v>
      </c>
      <c r="J33" s="389">
        <v>15</v>
      </c>
      <c r="K33" s="390">
        <v>3</v>
      </c>
      <c r="L33" s="391">
        <v>12</v>
      </c>
    </row>
    <row r="34" spans="1:12" s="82" customFormat="1" ht="18" customHeight="1" x14ac:dyDescent="0.15">
      <c r="A34" s="388">
        <v>22</v>
      </c>
      <c r="B34" s="389">
        <v>2</v>
      </c>
      <c r="C34" s="390">
        <v>0</v>
      </c>
      <c r="D34" s="391">
        <v>2</v>
      </c>
      <c r="E34" s="388">
        <v>57</v>
      </c>
      <c r="F34" s="389">
        <v>24</v>
      </c>
      <c r="G34" s="390">
        <v>12</v>
      </c>
      <c r="H34" s="391">
        <v>12</v>
      </c>
      <c r="I34" s="388">
        <v>92</v>
      </c>
      <c r="J34" s="389">
        <v>7</v>
      </c>
      <c r="K34" s="390">
        <v>1</v>
      </c>
      <c r="L34" s="391">
        <v>6</v>
      </c>
    </row>
    <row r="35" spans="1:12" s="82" customFormat="1" ht="18" customHeight="1" x14ac:dyDescent="0.15">
      <c r="A35" s="388">
        <v>23</v>
      </c>
      <c r="B35" s="389">
        <v>3</v>
      </c>
      <c r="C35" s="390">
        <v>2</v>
      </c>
      <c r="D35" s="391">
        <v>1</v>
      </c>
      <c r="E35" s="388">
        <v>58</v>
      </c>
      <c r="F35" s="389">
        <v>22</v>
      </c>
      <c r="G35" s="390">
        <v>9</v>
      </c>
      <c r="H35" s="391">
        <v>13</v>
      </c>
      <c r="I35" s="388">
        <v>93</v>
      </c>
      <c r="J35" s="389">
        <v>8</v>
      </c>
      <c r="K35" s="390">
        <v>3</v>
      </c>
      <c r="L35" s="391">
        <v>5</v>
      </c>
    </row>
    <row r="36" spans="1:12" s="82" customFormat="1" ht="18" customHeight="1" x14ac:dyDescent="0.15">
      <c r="A36" s="392">
        <v>24</v>
      </c>
      <c r="B36" s="393">
        <v>10</v>
      </c>
      <c r="C36" s="394">
        <v>5</v>
      </c>
      <c r="D36" s="395">
        <v>5</v>
      </c>
      <c r="E36" s="392">
        <v>59</v>
      </c>
      <c r="F36" s="393">
        <v>21</v>
      </c>
      <c r="G36" s="394">
        <v>9</v>
      </c>
      <c r="H36" s="395">
        <v>12</v>
      </c>
      <c r="I36" s="392">
        <v>94</v>
      </c>
      <c r="J36" s="393">
        <v>11</v>
      </c>
      <c r="K36" s="394">
        <v>4</v>
      </c>
      <c r="L36" s="395">
        <v>7</v>
      </c>
    </row>
    <row r="37" spans="1:12" s="82" customFormat="1" ht="18" customHeight="1" x14ac:dyDescent="0.15">
      <c r="A37" s="381" t="s">
        <v>242</v>
      </c>
      <c r="B37" s="382">
        <f>SUM(B38:B42)</f>
        <v>14</v>
      </c>
      <c r="C37" s="382">
        <f>SUM(C38:C42)</f>
        <v>9</v>
      </c>
      <c r="D37" s="382">
        <f>SUM(D38:D42)</f>
        <v>5</v>
      </c>
      <c r="E37" s="381" t="s">
        <v>243</v>
      </c>
      <c r="F37" s="382">
        <f>SUM(F38:F42)</f>
        <v>151</v>
      </c>
      <c r="G37" s="382">
        <f>SUM(G38:G42)</f>
        <v>84</v>
      </c>
      <c r="H37" s="382">
        <f>SUM(H38:H42)</f>
        <v>67</v>
      </c>
      <c r="I37" s="381" t="s">
        <v>244</v>
      </c>
      <c r="J37" s="382">
        <f>SUM(J38:J42)</f>
        <v>23</v>
      </c>
      <c r="K37" s="382">
        <f>SUM(K38:K42)</f>
        <v>4</v>
      </c>
      <c r="L37" s="383">
        <f>SUM(L38:L42)</f>
        <v>19</v>
      </c>
    </row>
    <row r="38" spans="1:12" s="82" customFormat="1" ht="18" customHeight="1" x14ac:dyDescent="0.15">
      <c r="A38" s="384">
        <v>25</v>
      </c>
      <c r="B38" s="385">
        <v>4</v>
      </c>
      <c r="C38" s="386">
        <v>-2</v>
      </c>
      <c r="D38" s="387">
        <v>6</v>
      </c>
      <c r="E38" s="384">
        <v>60</v>
      </c>
      <c r="F38" s="385">
        <v>18</v>
      </c>
      <c r="G38" s="386">
        <v>11</v>
      </c>
      <c r="H38" s="387">
        <v>7</v>
      </c>
      <c r="I38" s="384">
        <v>95</v>
      </c>
      <c r="J38" s="385">
        <v>8</v>
      </c>
      <c r="K38" s="386">
        <v>3</v>
      </c>
      <c r="L38" s="387">
        <v>5</v>
      </c>
    </row>
    <row r="39" spans="1:12" s="82" customFormat="1" ht="18" customHeight="1" x14ac:dyDescent="0.15">
      <c r="A39" s="388">
        <v>26</v>
      </c>
      <c r="B39" s="389">
        <v>0</v>
      </c>
      <c r="C39" s="390">
        <v>3</v>
      </c>
      <c r="D39" s="391">
        <v>-3</v>
      </c>
      <c r="E39" s="388">
        <v>61</v>
      </c>
      <c r="F39" s="389">
        <v>36</v>
      </c>
      <c r="G39" s="390">
        <v>24</v>
      </c>
      <c r="H39" s="391">
        <v>12</v>
      </c>
      <c r="I39" s="388">
        <v>96</v>
      </c>
      <c r="J39" s="389">
        <v>5</v>
      </c>
      <c r="K39" s="390">
        <v>1</v>
      </c>
      <c r="L39" s="391">
        <v>4</v>
      </c>
    </row>
    <row r="40" spans="1:12" s="82" customFormat="1" ht="18" customHeight="1" x14ac:dyDescent="0.15">
      <c r="A40" s="388">
        <v>27</v>
      </c>
      <c r="B40" s="389">
        <v>3</v>
      </c>
      <c r="C40" s="390">
        <v>6</v>
      </c>
      <c r="D40" s="391">
        <v>-3</v>
      </c>
      <c r="E40" s="388">
        <v>62</v>
      </c>
      <c r="F40" s="389">
        <v>26</v>
      </c>
      <c r="G40" s="390">
        <v>10</v>
      </c>
      <c r="H40" s="391">
        <v>16</v>
      </c>
      <c r="I40" s="388">
        <v>97</v>
      </c>
      <c r="J40" s="389">
        <v>7</v>
      </c>
      <c r="K40" s="390">
        <v>1</v>
      </c>
      <c r="L40" s="391">
        <v>6</v>
      </c>
    </row>
    <row r="41" spans="1:12" s="82" customFormat="1" ht="18" customHeight="1" x14ac:dyDescent="0.15">
      <c r="A41" s="388">
        <v>28</v>
      </c>
      <c r="B41" s="389">
        <v>0</v>
      </c>
      <c r="C41" s="390">
        <v>-4</v>
      </c>
      <c r="D41" s="391">
        <v>4</v>
      </c>
      <c r="E41" s="388">
        <v>63</v>
      </c>
      <c r="F41" s="389">
        <v>41</v>
      </c>
      <c r="G41" s="390">
        <v>24</v>
      </c>
      <c r="H41" s="391">
        <v>17</v>
      </c>
      <c r="I41" s="388">
        <v>98</v>
      </c>
      <c r="J41" s="389">
        <v>4</v>
      </c>
      <c r="K41" s="390">
        <v>-1</v>
      </c>
      <c r="L41" s="391">
        <v>5</v>
      </c>
    </row>
    <row r="42" spans="1:12" s="82" customFormat="1" ht="18" customHeight="1" x14ac:dyDescent="0.15">
      <c r="A42" s="392">
        <v>29</v>
      </c>
      <c r="B42" s="393">
        <v>7</v>
      </c>
      <c r="C42" s="394">
        <v>6</v>
      </c>
      <c r="D42" s="395">
        <v>1</v>
      </c>
      <c r="E42" s="392">
        <v>64</v>
      </c>
      <c r="F42" s="393">
        <v>30</v>
      </c>
      <c r="G42" s="394">
        <v>15</v>
      </c>
      <c r="H42" s="395">
        <v>15</v>
      </c>
      <c r="I42" s="392">
        <v>99</v>
      </c>
      <c r="J42" s="393">
        <v>-1</v>
      </c>
      <c r="K42" s="394">
        <v>0</v>
      </c>
      <c r="L42" s="395">
        <v>-1</v>
      </c>
    </row>
    <row r="43" spans="1:12" s="82" customFormat="1" ht="18" customHeight="1" x14ac:dyDescent="0.15">
      <c r="A43" s="381" t="s">
        <v>245</v>
      </c>
      <c r="B43" s="382">
        <f>SUM(B44:B48)</f>
        <v>33</v>
      </c>
      <c r="C43" s="382">
        <f>SUM(C44:C48)</f>
        <v>20</v>
      </c>
      <c r="D43" s="382">
        <f>SUM(D44:D48)</f>
        <v>13</v>
      </c>
      <c r="E43" s="381" t="s">
        <v>246</v>
      </c>
      <c r="F43" s="382">
        <f>SUM(F44:F48)</f>
        <v>227</v>
      </c>
      <c r="G43" s="382">
        <f>SUM(G44:G48)</f>
        <v>111</v>
      </c>
      <c r="H43" s="382">
        <f>SUM(H44:H48)</f>
        <v>116</v>
      </c>
      <c r="I43" s="384" t="s">
        <v>247</v>
      </c>
      <c r="J43" s="385">
        <v>2</v>
      </c>
      <c r="K43" s="385">
        <v>1</v>
      </c>
      <c r="L43" s="444">
        <v>1</v>
      </c>
    </row>
    <row r="44" spans="1:12" s="82" customFormat="1" ht="18" customHeight="1" x14ac:dyDescent="0.15">
      <c r="A44" s="384">
        <v>30</v>
      </c>
      <c r="B44" s="385">
        <v>5</v>
      </c>
      <c r="C44" s="386">
        <v>5</v>
      </c>
      <c r="D44" s="387">
        <v>0</v>
      </c>
      <c r="E44" s="384">
        <v>65</v>
      </c>
      <c r="F44" s="385">
        <v>46</v>
      </c>
      <c r="G44" s="386">
        <v>24</v>
      </c>
      <c r="H44" s="387">
        <v>22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9</v>
      </c>
      <c r="C45" s="390">
        <v>4</v>
      </c>
      <c r="D45" s="391">
        <v>5</v>
      </c>
      <c r="E45" s="388">
        <v>66</v>
      </c>
      <c r="F45" s="389">
        <v>46</v>
      </c>
      <c r="G45" s="390">
        <v>23</v>
      </c>
      <c r="H45" s="391">
        <v>23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0</v>
      </c>
      <c r="C46" s="390">
        <v>0</v>
      </c>
      <c r="D46" s="391">
        <v>0</v>
      </c>
      <c r="E46" s="388">
        <v>67</v>
      </c>
      <c r="F46" s="389">
        <v>43</v>
      </c>
      <c r="G46" s="390">
        <v>16</v>
      </c>
      <c r="H46" s="391">
        <v>27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9</v>
      </c>
      <c r="C47" s="390">
        <v>5</v>
      </c>
      <c r="D47" s="391">
        <v>4</v>
      </c>
      <c r="E47" s="388">
        <v>68</v>
      </c>
      <c r="F47" s="389">
        <v>48</v>
      </c>
      <c r="G47" s="390">
        <v>23</v>
      </c>
      <c r="H47" s="391">
        <v>25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10</v>
      </c>
      <c r="C48" s="394">
        <v>6</v>
      </c>
      <c r="D48" s="395">
        <v>4</v>
      </c>
      <c r="E48" s="392">
        <v>69</v>
      </c>
      <c r="F48" s="393">
        <v>44</v>
      </c>
      <c r="G48" s="394">
        <v>25</v>
      </c>
      <c r="H48" s="395">
        <v>19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130</v>
      </c>
      <c r="C52" s="449">
        <f>SUM(C7,C13,C19)</f>
        <v>70</v>
      </c>
      <c r="D52" s="450">
        <f>SUM(D7,D13,D19)</f>
        <v>60</v>
      </c>
      <c r="E52" s="396" t="s">
        <v>250</v>
      </c>
      <c r="F52" s="397">
        <f>SUM(G52:H52)</f>
        <v>604</v>
      </c>
      <c r="G52" s="449">
        <f>SUM(G37,G31,G7,G13,G19,G25,C43,C37,C31,C25)</f>
        <v>308</v>
      </c>
      <c r="H52" s="450">
        <f>SUM(H37,H31,H25,H19,H13,H7,D25,D31,D37,D43)</f>
        <v>296</v>
      </c>
      <c r="I52" s="396" t="s">
        <v>251</v>
      </c>
      <c r="J52" s="397">
        <f>SUM(K52:L52)</f>
        <v>940</v>
      </c>
      <c r="K52" s="449">
        <f>SUM(G43,K43,K37,K31,K25,K19,K13,K7)</f>
        <v>401</v>
      </c>
      <c r="L52" s="450">
        <f>SUM(L43,L37,L31,L25,L19,L13,L7,H43)</f>
        <v>539</v>
      </c>
    </row>
    <row r="53" spans="1:12" s="82" customFormat="1" ht="18" customHeight="1" x14ac:dyDescent="0.15">
      <c r="A53" s="404" t="s">
        <v>276</v>
      </c>
      <c r="B53" s="416">
        <f>B52/$B$5</f>
        <v>7.765830346475508E-2</v>
      </c>
      <c r="C53" s="416">
        <f>C52/$C$5</f>
        <v>8.9858793324775352E-2</v>
      </c>
      <c r="D53" s="417">
        <f>D52/$D$5</f>
        <v>6.7039106145251395E-2</v>
      </c>
      <c r="E53" s="404" t="s">
        <v>276</v>
      </c>
      <c r="F53" s="416">
        <f>F52/$B$5</f>
        <v>0.36081242532855434</v>
      </c>
      <c r="G53" s="416">
        <f>G52/$C$5</f>
        <v>0.39537869062901154</v>
      </c>
      <c r="H53" s="417">
        <f>H52/$D$5</f>
        <v>0.33072625698324021</v>
      </c>
      <c r="I53" s="404" t="s">
        <v>276</v>
      </c>
      <c r="J53" s="416">
        <f>J52/$B$5</f>
        <v>0.56152927120669061</v>
      </c>
      <c r="K53" s="416">
        <f>K52/$C$5</f>
        <v>0.51476251604621315</v>
      </c>
      <c r="L53" s="417">
        <f>L52/$D$5</f>
        <v>0.60223463687150836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291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27656</v>
      </c>
      <c r="C5" s="374">
        <f>SUM(C7,G7,K7,K13,G13,C13,C19,G19,K19,K25,G25,C25,C31,G31,K31,K37,G37,C37,C43,G43,K43)</f>
        <v>13202</v>
      </c>
      <c r="D5" s="375">
        <f>SUM(D7,H7,L7,L13,H13,D13,D19,H19,L19,L25,H25,D25,D31,H31,L31,L37,H37,D37,D43,H43,L43)</f>
        <v>14454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1165</v>
      </c>
      <c r="C7" s="382">
        <f>SUM(C8:C12)</f>
        <v>607</v>
      </c>
      <c r="D7" s="382">
        <f>SUM(D8:D12)</f>
        <v>558</v>
      </c>
      <c r="E7" s="381" t="s">
        <v>228</v>
      </c>
      <c r="F7" s="382">
        <f>SUM(F8:F12)</f>
        <v>1637</v>
      </c>
      <c r="G7" s="382">
        <f>SUM(G8:G12)</f>
        <v>820</v>
      </c>
      <c r="H7" s="382">
        <f>SUM(H8:H12)</f>
        <v>817</v>
      </c>
      <c r="I7" s="381" t="s">
        <v>229</v>
      </c>
      <c r="J7" s="382">
        <f>SUM(J8:J12)</f>
        <v>2275</v>
      </c>
      <c r="K7" s="382">
        <f>SUM(K8:K12)</f>
        <v>1077</v>
      </c>
      <c r="L7" s="383">
        <f>SUM(L8:L12)</f>
        <v>1198</v>
      </c>
    </row>
    <row r="8" spans="1:12" s="82" customFormat="1" ht="18" customHeight="1" x14ac:dyDescent="0.15">
      <c r="A8" s="384">
        <v>0</v>
      </c>
      <c r="B8" s="385">
        <v>242</v>
      </c>
      <c r="C8" s="386">
        <v>109</v>
      </c>
      <c r="D8" s="387">
        <v>133</v>
      </c>
      <c r="E8" s="384">
        <v>35</v>
      </c>
      <c r="F8" s="385">
        <v>290</v>
      </c>
      <c r="G8" s="386">
        <v>159</v>
      </c>
      <c r="H8" s="387">
        <v>131</v>
      </c>
      <c r="I8" s="384">
        <v>70</v>
      </c>
      <c r="J8" s="385">
        <v>417</v>
      </c>
      <c r="K8" s="386">
        <v>191</v>
      </c>
      <c r="L8" s="387">
        <v>226</v>
      </c>
    </row>
    <row r="9" spans="1:12" s="82" customFormat="1" ht="18" customHeight="1" x14ac:dyDescent="0.15">
      <c r="A9" s="388">
        <v>1</v>
      </c>
      <c r="B9" s="389">
        <v>194</v>
      </c>
      <c r="C9" s="390">
        <v>104</v>
      </c>
      <c r="D9" s="391">
        <v>90</v>
      </c>
      <c r="E9" s="388">
        <v>36</v>
      </c>
      <c r="F9" s="389">
        <v>318</v>
      </c>
      <c r="G9" s="390">
        <v>163</v>
      </c>
      <c r="H9" s="391">
        <v>155</v>
      </c>
      <c r="I9" s="388">
        <v>71</v>
      </c>
      <c r="J9" s="389">
        <v>447</v>
      </c>
      <c r="K9" s="390">
        <v>217</v>
      </c>
      <c r="L9" s="391">
        <v>230</v>
      </c>
    </row>
    <row r="10" spans="1:12" s="82" customFormat="1" ht="18" customHeight="1" x14ac:dyDescent="0.15">
      <c r="A10" s="388">
        <v>2</v>
      </c>
      <c r="B10" s="389">
        <v>236</v>
      </c>
      <c r="C10" s="390">
        <v>133</v>
      </c>
      <c r="D10" s="391">
        <v>103</v>
      </c>
      <c r="E10" s="388">
        <v>37</v>
      </c>
      <c r="F10" s="389">
        <v>317</v>
      </c>
      <c r="G10" s="390">
        <v>144</v>
      </c>
      <c r="H10" s="391">
        <v>173</v>
      </c>
      <c r="I10" s="388">
        <v>72</v>
      </c>
      <c r="J10" s="389">
        <v>497</v>
      </c>
      <c r="K10" s="390">
        <v>234</v>
      </c>
      <c r="L10" s="391">
        <v>263</v>
      </c>
    </row>
    <row r="11" spans="1:12" s="82" customFormat="1" ht="18" customHeight="1" x14ac:dyDescent="0.15">
      <c r="A11" s="388">
        <v>3</v>
      </c>
      <c r="B11" s="389">
        <v>251</v>
      </c>
      <c r="C11" s="390">
        <v>124</v>
      </c>
      <c r="D11" s="391">
        <v>127</v>
      </c>
      <c r="E11" s="388">
        <v>38</v>
      </c>
      <c r="F11" s="389">
        <v>375</v>
      </c>
      <c r="G11" s="390">
        <v>191</v>
      </c>
      <c r="H11" s="391">
        <v>184</v>
      </c>
      <c r="I11" s="388">
        <v>73</v>
      </c>
      <c r="J11" s="389">
        <v>469</v>
      </c>
      <c r="K11" s="390">
        <v>214</v>
      </c>
      <c r="L11" s="391">
        <v>255</v>
      </c>
    </row>
    <row r="12" spans="1:12" s="82" customFormat="1" ht="18" customHeight="1" x14ac:dyDescent="0.15">
      <c r="A12" s="392">
        <v>4</v>
      </c>
      <c r="B12" s="393">
        <v>242</v>
      </c>
      <c r="C12" s="394">
        <v>137</v>
      </c>
      <c r="D12" s="395">
        <v>105</v>
      </c>
      <c r="E12" s="392">
        <v>39</v>
      </c>
      <c r="F12" s="393">
        <v>337</v>
      </c>
      <c r="G12" s="394">
        <v>163</v>
      </c>
      <c r="H12" s="395">
        <v>174</v>
      </c>
      <c r="I12" s="392">
        <v>74</v>
      </c>
      <c r="J12" s="393">
        <v>445</v>
      </c>
      <c r="K12" s="394">
        <v>221</v>
      </c>
      <c r="L12" s="395">
        <v>224</v>
      </c>
    </row>
    <row r="13" spans="1:12" s="82" customFormat="1" ht="18" customHeight="1" x14ac:dyDescent="0.15">
      <c r="A13" s="381" t="s">
        <v>230</v>
      </c>
      <c r="B13" s="382">
        <f>SUM(B14:B18)</f>
        <v>1259</v>
      </c>
      <c r="C13" s="382">
        <f>SUM(C14:C18)</f>
        <v>631</v>
      </c>
      <c r="D13" s="382">
        <f>SUM(D14:D18)</f>
        <v>628</v>
      </c>
      <c r="E13" s="381" t="s">
        <v>231</v>
      </c>
      <c r="F13" s="382">
        <f>SUM(F14:F18)</f>
        <v>1770</v>
      </c>
      <c r="G13" s="382">
        <f>SUM(G14:G18)</f>
        <v>900</v>
      </c>
      <c r="H13" s="382">
        <f>SUM(H14:H18)</f>
        <v>870</v>
      </c>
      <c r="I13" s="381" t="s">
        <v>232</v>
      </c>
      <c r="J13" s="382">
        <f>SUM(J14:J18)</f>
        <v>1508</v>
      </c>
      <c r="K13" s="382">
        <f>SUM(K14:K18)</f>
        <v>679</v>
      </c>
      <c r="L13" s="383">
        <f>SUM(L14:L18)</f>
        <v>829</v>
      </c>
    </row>
    <row r="14" spans="1:12" s="82" customFormat="1" ht="18" customHeight="1" x14ac:dyDescent="0.15">
      <c r="A14" s="384">
        <v>5</v>
      </c>
      <c r="B14" s="385">
        <v>259</v>
      </c>
      <c r="C14" s="386">
        <v>134</v>
      </c>
      <c r="D14" s="387">
        <v>125</v>
      </c>
      <c r="E14" s="384">
        <v>40</v>
      </c>
      <c r="F14" s="385">
        <v>307</v>
      </c>
      <c r="G14" s="386">
        <v>148</v>
      </c>
      <c r="H14" s="387">
        <v>159</v>
      </c>
      <c r="I14" s="384">
        <v>75</v>
      </c>
      <c r="J14" s="385">
        <v>252</v>
      </c>
      <c r="K14" s="386">
        <v>99</v>
      </c>
      <c r="L14" s="387">
        <v>153</v>
      </c>
    </row>
    <row r="15" spans="1:12" s="82" customFormat="1" ht="18" customHeight="1" x14ac:dyDescent="0.15">
      <c r="A15" s="388">
        <v>6</v>
      </c>
      <c r="B15" s="389">
        <v>228</v>
      </c>
      <c r="C15" s="390">
        <v>107</v>
      </c>
      <c r="D15" s="391">
        <v>121</v>
      </c>
      <c r="E15" s="388">
        <v>41</v>
      </c>
      <c r="F15" s="389">
        <v>375</v>
      </c>
      <c r="G15" s="390">
        <v>194</v>
      </c>
      <c r="H15" s="391">
        <v>181</v>
      </c>
      <c r="I15" s="388">
        <v>76</v>
      </c>
      <c r="J15" s="389">
        <v>299</v>
      </c>
      <c r="K15" s="390">
        <v>138</v>
      </c>
      <c r="L15" s="391">
        <v>161</v>
      </c>
    </row>
    <row r="16" spans="1:12" s="82" customFormat="1" ht="18" customHeight="1" x14ac:dyDescent="0.15">
      <c r="A16" s="388">
        <v>7</v>
      </c>
      <c r="B16" s="389">
        <v>265</v>
      </c>
      <c r="C16" s="390">
        <v>137</v>
      </c>
      <c r="D16" s="391">
        <v>128</v>
      </c>
      <c r="E16" s="388">
        <v>42</v>
      </c>
      <c r="F16" s="389">
        <v>335</v>
      </c>
      <c r="G16" s="390">
        <v>172</v>
      </c>
      <c r="H16" s="391">
        <v>163</v>
      </c>
      <c r="I16" s="388">
        <v>77</v>
      </c>
      <c r="J16" s="389">
        <v>380</v>
      </c>
      <c r="K16" s="390">
        <v>178</v>
      </c>
      <c r="L16" s="391">
        <v>202</v>
      </c>
    </row>
    <row r="17" spans="1:12" s="82" customFormat="1" ht="18" customHeight="1" x14ac:dyDescent="0.15">
      <c r="A17" s="388">
        <v>8</v>
      </c>
      <c r="B17" s="389">
        <v>250</v>
      </c>
      <c r="C17" s="390">
        <v>131</v>
      </c>
      <c r="D17" s="391">
        <v>119</v>
      </c>
      <c r="E17" s="388">
        <v>43</v>
      </c>
      <c r="F17" s="389">
        <v>343</v>
      </c>
      <c r="G17" s="390">
        <v>187</v>
      </c>
      <c r="H17" s="391">
        <v>156</v>
      </c>
      <c r="I17" s="388">
        <v>78</v>
      </c>
      <c r="J17" s="389">
        <v>294</v>
      </c>
      <c r="K17" s="390">
        <v>137</v>
      </c>
      <c r="L17" s="391">
        <v>157</v>
      </c>
    </row>
    <row r="18" spans="1:12" s="82" customFormat="1" ht="18" customHeight="1" x14ac:dyDescent="0.15">
      <c r="A18" s="392">
        <v>9</v>
      </c>
      <c r="B18" s="393">
        <v>257</v>
      </c>
      <c r="C18" s="394">
        <v>122</v>
      </c>
      <c r="D18" s="395">
        <v>135</v>
      </c>
      <c r="E18" s="392">
        <v>44</v>
      </c>
      <c r="F18" s="393">
        <v>410</v>
      </c>
      <c r="G18" s="394">
        <v>199</v>
      </c>
      <c r="H18" s="395">
        <v>211</v>
      </c>
      <c r="I18" s="392">
        <v>79</v>
      </c>
      <c r="J18" s="393">
        <v>283</v>
      </c>
      <c r="K18" s="394">
        <v>127</v>
      </c>
      <c r="L18" s="395">
        <v>156</v>
      </c>
    </row>
    <row r="19" spans="1:12" s="82" customFormat="1" ht="18" customHeight="1" x14ac:dyDescent="0.15">
      <c r="A19" s="381" t="s">
        <v>233</v>
      </c>
      <c r="B19" s="382">
        <f>SUM(B20:B24)</f>
        <v>1336</v>
      </c>
      <c r="C19" s="382">
        <f>SUM(C20:C24)</f>
        <v>687</v>
      </c>
      <c r="D19" s="382">
        <f>SUM(D20:D24)</f>
        <v>649</v>
      </c>
      <c r="E19" s="381" t="s">
        <v>234</v>
      </c>
      <c r="F19" s="382">
        <f>SUM(F20:F24)</f>
        <v>2013</v>
      </c>
      <c r="G19" s="382">
        <f>SUM(G20:G24)</f>
        <v>990</v>
      </c>
      <c r="H19" s="382">
        <f>SUM(H20:H24)</f>
        <v>1023</v>
      </c>
      <c r="I19" s="381" t="s">
        <v>235</v>
      </c>
      <c r="J19" s="382">
        <f>SUM(J20:J24)</f>
        <v>1291</v>
      </c>
      <c r="K19" s="382">
        <f>SUM(K20:K24)</f>
        <v>535</v>
      </c>
      <c r="L19" s="383">
        <f>SUM(L20:L24)</f>
        <v>756</v>
      </c>
    </row>
    <row r="20" spans="1:12" s="82" customFormat="1" ht="18" customHeight="1" x14ac:dyDescent="0.15">
      <c r="A20" s="384">
        <v>10</v>
      </c>
      <c r="B20" s="385">
        <v>288</v>
      </c>
      <c r="C20" s="386">
        <v>143</v>
      </c>
      <c r="D20" s="387">
        <v>145</v>
      </c>
      <c r="E20" s="384">
        <v>45</v>
      </c>
      <c r="F20" s="385">
        <v>444</v>
      </c>
      <c r="G20" s="386">
        <v>221</v>
      </c>
      <c r="H20" s="387">
        <v>223</v>
      </c>
      <c r="I20" s="384">
        <v>80</v>
      </c>
      <c r="J20" s="385">
        <v>333</v>
      </c>
      <c r="K20" s="386">
        <v>143</v>
      </c>
      <c r="L20" s="387">
        <v>190</v>
      </c>
    </row>
    <row r="21" spans="1:12" s="82" customFormat="1" ht="18" customHeight="1" x14ac:dyDescent="0.15">
      <c r="A21" s="388">
        <v>11</v>
      </c>
      <c r="B21" s="389">
        <v>231</v>
      </c>
      <c r="C21" s="390">
        <v>121</v>
      </c>
      <c r="D21" s="391">
        <v>110</v>
      </c>
      <c r="E21" s="388">
        <v>46</v>
      </c>
      <c r="F21" s="389">
        <v>423</v>
      </c>
      <c r="G21" s="390">
        <v>199</v>
      </c>
      <c r="H21" s="391">
        <v>224</v>
      </c>
      <c r="I21" s="388">
        <v>81</v>
      </c>
      <c r="J21" s="389">
        <v>255</v>
      </c>
      <c r="K21" s="390">
        <v>116</v>
      </c>
      <c r="L21" s="391">
        <v>139</v>
      </c>
    </row>
    <row r="22" spans="1:12" s="82" customFormat="1" ht="18" customHeight="1" x14ac:dyDescent="0.15">
      <c r="A22" s="388">
        <v>12</v>
      </c>
      <c r="B22" s="389">
        <v>265</v>
      </c>
      <c r="C22" s="390">
        <v>134</v>
      </c>
      <c r="D22" s="391">
        <v>131</v>
      </c>
      <c r="E22" s="388">
        <v>47</v>
      </c>
      <c r="F22" s="389">
        <v>355</v>
      </c>
      <c r="G22" s="390">
        <v>180</v>
      </c>
      <c r="H22" s="391">
        <v>175</v>
      </c>
      <c r="I22" s="388">
        <v>82</v>
      </c>
      <c r="J22" s="389">
        <v>241</v>
      </c>
      <c r="K22" s="390">
        <v>95</v>
      </c>
      <c r="L22" s="391">
        <v>146</v>
      </c>
    </row>
    <row r="23" spans="1:12" s="82" customFormat="1" ht="18" customHeight="1" x14ac:dyDescent="0.15">
      <c r="A23" s="388">
        <v>13</v>
      </c>
      <c r="B23" s="389">
        <v>262</v>
      </c>
      <c r="C23" s="390">
        <v>138</v>
      </c>
      <c r="D23" s="391">
        <v>124</v>
      </c>
      <c r="E23" s="388">
        <v>48</v>
      </c>
      <c r="F23" s="389">
        <v>400</v>
      </c>
      <c r="G23" s="390">
        <v>183</v>
      </c>
      <c r="H23" s="391">
        <v>217</v>
      </c>
      <c r="I23" s="388">
        <v>83</v>
      </c>
      <c r="J23" s="389">
        <v>220</v>
      </c>
      <c r="K23" s="390">
        <v>99</v>
      </c>
      <c r="L23" s="391">
        <v>121</v>
      </c>
    </row>
    <row r="24" spans="1:12" s="82" customFormat="1" ht="18" customHeight="1" x14ac:dyDescent="0.15">
      <c r="A24" s="392">
        <v>14</v>
      </c>
      <c r="B24" s="393">
        <v>290</v>
      </c>
      <c r="C24" s="394">
        <v>151</v>
      </c>
      <c r="D24" s="395">
        <v>139</v>
      </c>
      <c r="E24" s="392">
        <v>49</v>
      </c>
      <c r="F24" s="393">
        <v>391</v>
      </c>
      <c r="G24" s="394">
        <v>207</v>
      </c>
      <c r="H24" s="395">
        <v>184</v>
      </c>
      <c r="I24" s="392">
        <v>84</v>
      </c>
      <c r="J24" s="393">
        <v>242</v>
      </c>
      <c r="K24" s="394">
        <v>82</v>
      </c>
      <c r="L24" s="395">
        <v>160</v>
      </c>
    </row>
    <row r="25" spans="1:12" s="82" customFormat="1" ht="18" customHeight="1" x14ac:dyDescent="0.15">
      <c r="A25" s="381" t="s">
        <v>236</v>
      </c>
      <c r="B25" s="382">
        <f>SUM(B26:B30)</f>
        <v>1269</v>
      </c>
      <c r="C25" s="382">
        <f>SUM(C26:C30)</f>
        <v>638</v>
      </c>
      <c r="D25" s="382">
        <f>SUM(D26:D30)</f>
        <v>631</v>
      </c>
      <c r="E25" s="381" t="s">
        <v>237</v>
      </c>
      <c r="F25" s="382">
        <f>SUM(F26:F30)</f>
        <v>1815</v>
      </c>
      <c r="G25" s="382">
        <f>SUM(G26:G30)</f>
        <v>894</v>
      </c>
      <c r="H25" s="382">
        <f>SUM(H26:H30)</f>
        <v>921</v>
      </c>
      <c r="I25" s="381" t="s">
        <v>238</v>
      </c>
      <c r="J25" s="382">
        <f>SUM(J26:J30)</f>
        <v>906</v>
      </c>
      <c r="K25" s="382">
        <f>SUM(K26:K30)</f>
        <v>336</v>
      </c>
      <c r="L25" s="383">
        <f>SUM(L26:L30)</f>
        <v>570</v>
      </c>
    </row>
    <row r="26" spans="1:12" s="82" customFormat="1" ht="18" customHeight="1" x14ac:dyDescent="0.15">
      <c r="A26" s="384">
        <v>15</v>
      </c>
      <c r="B26" s="385">
        <v>294</v>
      </c>
      <c r="C26" s="386">
        <v>146</v>
      </c>
      <c r="D26" s="387">
        <v>148</v>
      </c>
      <c r="E26" s="384">
        <v>50</v>
      </c>
      <c r="F26" s="385">
        <v>377</v>
      </c>
      <c r="G26" s="386">
        <v>189</v>
      </c>
      <c r="H26" s="387">
        <v>188</v>
      </c>
      <c r="I26" s="384">
        <v>85</v>
      </c>
      <c r="J26" s="385">
        <v>212</v>
      </c>
      <c r="K26" s="386">
        <v>92</v>
      </c>
      <c r="L26" s="387">
        <v>120</v>
      </c>
    </row>
    <row r="27" spans="1:12" s="82" customFormat="1" ht="18" customHeight="1" x14ac:dyDescent="0.15">
      <c r="A27" s="388">
        <v>16</v>
      </c>
      <c r="B27" s="389">
        <v>266</v>
      </c>
      <c r="C27" s="390">
        <v>152</v>
      </c>
      <c r="D27" s="391">
        <v>114</v>
      </c>
      <c r="E27" s="388">
        <v>51</v>
      </c>
      <c r="F27" s="389">
        <v>394</v>
      </c>
      <c r="G27" s="390">
        <v>201</v>
      </c>
      <c r="H27" s="391">
        <v>193</v>
      </c>
      <c r="I27" s="388">
        <v>86</v>
      </c>
      <c r="J27" s="389">
        <v>204</v>
      </c>
      <c r="K27" s="390">
        <v>65</v>
      </c>
      <c r="L27" s="391">
        <v>139</v>
      </c>
    </row>
    <row r="28" spans="1:12" s="82" customFormat="1" ht="18" customHeight="1" x14ac:dyDescent="0.15">
      <c r="A28" s="388">
        <v>17</v>
      </c>
      <c r="B28" s="389">
        <v>299</v>
      </c>
      <c r="C28" s="390">
        <v>151</v>
      </c>
      <c r="D28" s="391">
        <v>148</v>
      </c>
      <c r="E28" s="388">
        <v>52</v>
      </c>
      <c r="F28" s="389">
        <v>344</v>
      </c>
      <c r="G28" s="390">
        <v>161</v>
      </c>
      <c r="H28" s="391">
        <v>183</v>
      </c>
      <c r="I28" s="388">
        <v>87</v>
      </c>
      <c r="J28" s="389">
        <v>174</v>
      </c>
      <c r="K28" s="390">
        <v>64</v>
      </c>
      <c r="L28" s="391">
        <v>110</v>
      </c>
    </row>
    <row r="29" spans="1:12" s="82" customFormat="1" ht="18" customHeight="1" x14ac:dyDescent="0.15">
      <c r="A29" s="388">
        <v>18</v>
      </c>
      <c r="B29" s="389">
        <v>216</v>
      </c>
      <c r="C29" s="390">
        <v>110</v>
      </c>
      <c r="D29" s="391">
        <v>106</v>
      </c>
      <c r="E29" s="388">
        <v>53</v>
      </c>
      <c r="F29" s="389">
        <v>342</v>
      </c>
      <c r="G29" s="390">
        <v>171</v>
      </c>
      <c r="H29" s="391">
        <v>171</v>
      </c>
      <c r="I29" s="388">
        <v>88</v>
      </c>
      <c r="J29" s="389">
        <v>171</v>
      </c>
      <c r="K29" s="390">
        <v>64</v>
      </c>
      <c r="L29" s="391">
        <v>107</v>
      </c>
    </row>
    <row r="30" spans="1:12" s="82" customFormat="1" ht="18" customHeight="1" x14ac:dyDescent="0.15">
      <c r="A30" s="392">
        <v>19</v>
      </c>
      <c r="B30" s="393">
        <v>194</v>
      </c>
      <c r="C30" s="394">
        <v>79</v>
      </c>
      <c r="D30" s="395">
        <v>115</v>
      </c>
      <c r="E30" s="392">
        <v>54</v>
      </c>
      <c r="F30" s="393">
        <v>358</v>
      </c>
      <c r="G30" s="394">
        <v>172</v>
      </c>
      <c r="H30" s="395">
        <v>186</v>
      </c>
      <c r="I30" s="392">
        <v>89</v>
      </c>
      <c r="J30" s="393">
        <v>145</v>
      </c>
      <c r="K30" s="394">
        <v>51</v>
      </c>
      <c r="L30" s="395">
        <v>94</v>
      </c>
    </row>
    <row r="31" spans="1:12" s="82" customFormat="1" ht="18" customHeight="1" x14ac:dyDescent="0.15">
      <c r="A31" s="381" t="s">
        <v>239</v>
      </c>
      <c r="B31" s="382">
        <f>SUM(B32:B36)</f>
        <v>1024</v>
      </c>
      <c r="C31" s="382">
        <f>SUM(C32:C36)</f>
        <v>506</v>
      </c>
      <c r="D31" s="382">
        <f>SUM(D32:D36)</f>
        <v>518</v>
      </c>
      <c r="E31" s="381" t="s">
        <v>240</v>
      </c>
      <c r="F31" s="382">
        <f>SUM(F32:F36)</f>
        <v>1578</v>
      </c>
      <c r="G31" s="382">
        <f>SUM(G32:G36)</f>
        <v>757</v>
      </c>
      <c r="H31" s="382">
        <f>SUM(H32:H36)</f>
        <v>821</v>
      </c>
      <c r="I31" s="381" t="s">
        <v>241</v>
      </c>
      <c r="J31" s="382">
        <f>SUM(J32:J36)</f>
        <v>509</v>
      </c>
      <c r="K31" s="382">
        <f>SUM(K32:K36)</f>
        <v>135</v>
      </c>
      <c r="L31" s="383">
        <f>SUM(L32:L36)</f>
        <v>374</v>
      </c>
    </row>
    <row r="32" spans="1:12" s="82" customFormat="1" ht="18" customHeight="1" x14ac:dyDescent="0.15">
      <c r="A32" s="384">
        <v>20</v>
      </c>
      <c r="B32" s="385">
        <v>184</v>
      </c>
      <c r="C32" s="386">
        <v>80</v>
      </c>
      <c r="D32" s="387">
        <v>104</v>
      </c>
      <c r="E32" s="384">
        <v>55</v>
      </c>
      <c r="F32" s="385">
        <v>246</v>
      </c>
      <c r="G32" s="386">
        <v>116</v>
      </c>
      <c r="H32" s="387">
        <v>130</v>
      </c>
      <c r="I32" s="384">
        <v>90</v>
      </c>
      <c r="J32" s="385">
        <v>133</v>
      </c>
      <c r="K32" s="386">
        <v>39</v>
      </c>
      <c r="L32" s="387">
        <v>94</v>
      </c>
    </row>
    <row r="33" spans="1:12" s="82" customFormat="1" ht="18" customHeight="1" x14ac:dyDescent="0.15">
      <c r="A33" s="388">
        <v>21</v>
      </c>
      <c r="B33" s="389">
        <v>167</v>
      </c>
      <c r="C33" s="390">
        <v>84</v>
      </c>
      <c r="D33" s="391">
        <v>83</v>
      </c>
      <c r="E33" s="388">
        <v>56</v>
      </c>
      <c r="F33" s="389">
        <v>341</v>
      </c>
      <c r="G33" s="390">
        <v>171</v>
      </c>
      <c r="H33" s="391">
        <v>170</v>
      </c>
      <c r="I33" s="388">
        <v>91</v>
      </c>
      <c r="J33" s="389">
        <v>133</v>
      </c>
      <c r="K33" s="390">
        <v>37</v>
      </c>
      <c r="L33" s="391">
        <v>96</v>
      </c>
    </row>
    <row r="34" spans="1:12" s="82" customFormat="1" ht="18" customHeight="1" x14ac:dyDescent="0.15">
      <c r="A34" s="388">
        <v>22</v>
      </c>
      <c r="B34" s="389">
        <v>215</v>
      </c>
      <c r="C34" s="390">
        <v>120</v>
      </c>
      <c r="D34" s="391">
        <v>95</v>
      </c>
      <c r="E34" s="388">
        <v>57</v>
      </c>
      <c r="F34" s="389">
        <v>333</v>
      </c>
      <c r="G34" s="390">
        <v>150</v>
      </c>
      <c r="H34" s="391">
        <v>183</v>
      </c>
      <c r="I34" s="388">
        <v>92</v>
      </c>
      <c r="J34" s="389">
        <v>105</v>
      </c>
      <c r="K34" s="390">
        <v>15</v>
      </c>
      <c r="L34" s="391">
        <v>90</v>
      </c>
    </row>
    <row r="35" spans="1:12" s="82" customFormat="1" ht="18" customHeight="1" x14ac:dyDescent="0.15">
      <c r="A35" s="388">
        <v>23</v>
      </c>
      <c r="B35" s="389">
        <v>220</v>
      </c>
      <c r="C35" s="390">
        <v>104</v>
      </c>
      <c r="D35" s="391">
        <v>116</v>
      </c>
      <c r="E35" s="388">
        <v>58</v>
      </c>
      <c r="F35" s="389">
        <v>361</v>
      </c>
      <c r="G35" s="390">
        <v>184</v>
      </c>
      <c r="H35" s="391">
        <v>177</v>
      </c>
      <c r="I35" s="388">
        <v>93</v>
      </c>
      <c r="J35" s="389">
        <v>84</v>
      </c>
      <c r="K35" s="390">
        <v>29</v>
      </c>
      <c r="L35" s="391">
        <v>55</v>
      </c>
    </row>
    <row r="36" spans="1:12" s="82" customFormat="1" ht="18" customHeight="1" x14ac:dyDescent="0.15">
      <c r="A36" s="392">
        <v>24</v>
      </c>
      <c r="B36" s="393">
        <v>238</v>
      </c>
      <c r="C36" s="394">
        <v>118</v>
      </c>
      <c r="D36" s="395">
        <v>120</v>
      </c>
      <c r="E36" s="392">
        <v>59</v>
      </c>
      <c r="F36" s="393">
        <v>297</v>
      </c>
      <c r="G36" s="394">
        <v>136</v>
      </c>
      <c r="H36" s="395">
        <v>161</v>
      </c>
      <c r="I36" s="392">
        <v>94</v>
      </c>
      <c r="J36" s="393">
        <v>54</v>
      </c>
      <c r="K36" s="394">
        <v>15</v>
      </c>
      <c r="L36" s="395">
        <v>39</v>
      </c>
    </row>
    <row r="37" spans="1:12" s="82" customFormat="1" ht="18" customHeight="1" x14ac:dyDescent="0.15">
      <c r="A37" s="381" t="s">
        <v>242</v>
      </c>
      <c r="B37" s="382">
        <f>SUM(B38:B42)</f>
        <v>1111</v>
      </c>
      <c r="C37" s="382">
        <f>SUM(C38:C42)</f>
        <v>527</v>
      </c>
      <c r="D37" s="382">
        <f>SUM(D38:D42)</f>
        <v>584</v>
      </c>
      <c r="E37" s="381" t="s">
        <v>243</v>
      </c>
      <c r="F37" s="382">
        <f>SUM(F38:F42)</f>
        <v>1668</v>
      </c>
      <c r="G37" s="382">
        <f>SUM(G38:G42)</f>
        <v>815</v>
      </c>
      <c r="H37" s="382">
        <f>SUM(H38:H42)</f>
        <v>853</v>
      </c>
      <c r="I37" s="381" t="s">
        <v>244</v>
      </c>
      <c r="J37" s="382">
        <f>SUM(J38:J42)</f>
        <v>165</v>
      </c>
      <c r="K37" s="382">
        <f>SUM(K38:K42)</f>
        <v>24</v>
      </c>
      <c r="L37" s="383">
        <f>SUM(L38:L42)</f>
        <v>141</v>
      </c>
    </row>
    <row r="38" spans="1:12" s="82" customFormat="1" ht="18" customHeight="1" x14ac:dyDescent="0.15">
      <c r="A38" s="384">
        <v>25</v>
      </c>
      <c r="B38" s="385">
        <v>209</v>
      </c>
      <c r="C38" s="386">
        <v>105</v>
      </c>
      <c r="D38" s="387">
        <v>104</v>
      </c>
      <c r="E38" s="384">
        <v>60</v>
      </c>
      <c r="F38" s="385">
        <v>298</v>
      </c>
      <c r="G38" s="386">
        <v>149</v>
      </c>
      <c r="H38" s="387">
        <v>149</v>
      </c>
      <c r="I38" s="384">
        <v>95</v>
      </c>
      <c r="J38" s="385">
        <v>59</v>
      </c>
      <c r="K38" s="386">
        <v>11</v>
      </c>
      <c r="L38" s="387">
        <v>48</v>
      </c>
    </row>
    <row r="39" spans="1:12" s="82" customFormat="1" ht="18" customHeight="1" x14ac:dyDescent="0.15">
      <c r="A39" s="388">
        <v>26</v>
      </c>
      <c r="B39" s="389">
        <v>229</v>
      </c>
      <c r="C39" s="390">
        <v>94</v>
      </c>
      <c r="D39" s="391">
        <v>135</v>
      </c>
      <c r="E39" s="388">
        <v>61</v>
      </c>
      <c r="F39" s="389">
        <v>324</v>
      </c>
      <c r="G39" s="390">
        <v>158</v>
      </c>
      <c r="H39" s="391">
        <v>166</v>
      </c>
      <c r="I39" s="388">
        <v>96</v>
      </c>
      <c r="J39" s="389">
        <v>50</v>
      </c>
      <c r="K39" s="390">
        <v>5</v>
      </c>
      <c r="L39" s="391">
        <v>45</v>
      </c>
    </row>
    <row r="40" spans="1:12" s="82" customFormat="1" ht="18" customHeight="1" x14ac:dyDescent="0.15">
      <c r="A40" s="388">
        <v>27</v>
      </c>
      <c r="B40" s="389">
        <v>228</v>
      </c>
      <c r="C40" s="390">
        <v>110</v>
      </c>
      <c r="D40" s="391">
        <v>118</v>
      </c>
      <c r="E40" s="388">
        <v>62</v>
      </c>
      <c r="F40" s="389">
        <v>369</v>
      </c>
      <c r="G40" s="390">
        <v>180</v>
      </c>
      <c r="H40" s="391">
        <v>189</v>
      </c>
      <c r="I40" s="388">
        <v>97</v>
      </c>
      <c r="J40" s="389">
        <v>23</v>
      </c>
      <c r="K40" s="390">
        <v>4</v>
      </c>
      <c r="L40" s="391">
        <v>19</v>
      </c>
    </row>
    <row r="41" spans="1:12" s="82" customFormat="1" ht="18" customHeight="1" x14ac:dyDescent="0.15">
      <c r="A41" s="388">
        <v>28</v>
      </c>
      <c r="B41" s="389">
        <v>210</v>
      </c>
      <c r="C41" s="390">
        <v>99</v>
      </c>
      <c r="D41" s="391">
        <v>111</v>
      </c>
      <c r="E41" s="388">
        <v>63</v>
      </c>
      <c r="F41" s="389">
        <v>360</v>
      </c>
      <c r="G41" s="390">
        <v>161</v>
      </c>
      <c r="H41" s="391">
        <v>199</v>
      </c>
      <c r="I41" s="388">
        <v>98</v>
      </c>
      <c r="J41" s="389">
        <v>22</v>
      </c>
      <c r="K41" s="390">
        <v>1</v>
      </c>
      <c r="L41" s="391">
        <v>21</v>
      </c>
    </row>
    <row r="42" spans="1:12" s="82" customFormat="1" ht="18" customHeight="1" x14ac:dyDescent="0.15">
      <c r="A42" s="392">
        <v>29</v>
      </c>
      <c r="B42" s="393">
        <v>235</v>
      </c>
      <c r="C42" s="394">
        <v>119</v>
      </c>
      <c r="D42" s="395">
        <v>116</v>
      </c>
      <c r="E42" s="392">
        <v>64</v>
      </c>
      <c r="F42" s="393">
        <v>317</v>
      </c>
      <c r="G42" s="394">
        <v>167</v>
      </c>
      <c r="H42" s="395">
        <v>150</v>
      </c>
      <c r="I42" s="392">
        <v>99</v>
      </c>
      <c r="J42" s="393">
        <v>11</v>
      </c>
      <c r="K42" s="394">
        <v>3</v>
      </c>
      <c r="L42" s="395">
        <v>8</v>
      </c>
    </row>
    <row r="43" spans="1:12" s="82" customFormat="1" ht="18" customHeight="1" x14ac:dyDescent="0.15">
      <c r="A43" s="381" t="s">
        <v>245</v>
      </c>
      <c r="B43" s="382">
        <f>SUM(B44:B48)</f>
        <v>1400</v>
      </c>
      <c r="C43" s="382">
        <f>SUM(C44:C48)</f>
        <v>697</v>
      </c>
      <c r="D43" s="382">
        <f>SUM(D44:D48)</f>
        <v>703</v>
      </c>
      <c r="E43" s="381" t="s">
        <v>246</v>
      </c>
      <c r="F43" s="382">
        <f>SUM(F44:F48)</f>
        <v>1923</v>
      </c>
      <c r="G43" s="382">
        <f>SUM(G44:G48)</f>
        <v>940</v>
      </c>
      <c r="H43" s="382">
        <f>SUM(H44:H48)</f>
        <v>983</v>
      </c>
      <c r="I43" s="384" t="s">
        <v>247</v>
      </c>
      <c r="J43" s="385">
        <v>34</v>
      </c>
      <c r="K43" s="385">
        <v>7</v>
      </c>
      <c r="L43" s="444">
        <v>27</v>
      </c>
    </row>
    <row r="44" spans="1:12" s="82" customFormat="1" ht="18" customHeight="1" x14ac:dyDescent="0.15">
      <c r="A44" s="384">
        <v>30</v>
      </c>
      <c r="B44" s="385">
        <v>263</v>
      </c>
      <c r="C44" s="386">
        <v>115</v>
      </c>
      <c r="D44" s="387">
        <v>148</v>
      </c>
      <c r="E44" s="384">
        <v>65</v>
      </c>
      <c r="F44" s="385">
        <v>387</v>
      </c>
      <c r="G44" s="386">
        <v>200</v>
      </c>
      <c r="H44" s="387">
        <v>187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250</v>
      </c>
      <c r="C45" s="390">
        <v>127</v>
      </c>
      <c r="D45" s="391">
        <v>123</v>
      </c>
      <c r="E45" s="388">
        <v>66</v>
      </c>
      <c r="F45" s="389">
        <v>344</v>
      </c>
      <c r="G45" s="390">
        <v>160</v>
      </c>
      <c r="H45" s="391">
        <v>184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281</v>
      </c>
      <c r="C46" s="390">
        <v>143</v>
      </c>
      <c r="D46" s="391">
        <v>138</v>
      </c>
      <c r="E46" s="388">
        <v>67</v>
      </c>
      <c r="F46" s="389">
        <v>363</v>
      </c>
      <c r="G46" s="390">
        <v>181</v>
      </c>
      <c r="H46" s="391">
        <v>182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312</v>
      </c>
      <c r="C47" s="390">
        <v>160</v>
      </c>
      <c r="D47" s="391">
        <v>152</v>
      </c>
      <c r="E47" s="388">
        <v>68</v>
      </c>
      <c r="F47" s="389">
        <v>433</v>
      </c>
      <c r="G47" s="390">
        <v>200</v>
      </c>
      <c r="H47" s="391">
        <v>233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294</v>
      </c>
      <c r="C48" s="394">
        <v>152</v>
      </c>
      <c r="D48" s="395">
        <v>142</v>
      </c>
      <c r="E48" s="392">
        <v>69</v>
      </c>
      <c r="F48" s="393">
        <v>396</v>
      </c>
      <c r="G48" s="394">
        <v>199</v>
      </c>
      <c r="H48" s="395">
        <v>197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3760</v>
      </c>
      <c r="C52" s="449">
        <f>SUM(C7,C13,C19)</f>
        <v>1925</v>
      </c>
      <c r="D52" s="450">
        <f>SUM(D7,D13,D19)</f>
        <v>1835</v>
      </c>
      <c r="E52" s="396" t="s">
        <v>250</v>
      </c>
      <c r="F52" s="397">
        <f>SUM(G52:H52)</f>
        <v>15285</v>
      </c>
      <c r="G52" s="449">
        <f>SUM(G37,G31,G7,G13,G19,G25,C43,C37,C31,C25)</f>
        <v>7544</v>
      </c>
      <c r="H52" s="450">
        <f>SUM(H37,H31,H25,H19,H13,H7,D25,D31,D37,D43)</f>
        <v>7741</v>
      </c>
      <c r="I52" s="396" t="s">
        <v>251</v>
      </c>
      <c r="J52" s="397">
        <f>SUM(K52:L52)</f>
        <v>8611</v>
      </c>
      <c r="K52" s="449">
        <f>SUM(G43,K43,K37,K31,K25,K19,K13,K7)</f>
        <v>3733</v>
      </c>
      <c r="L52" s="450">
        <f>SUM(L43,L37,L31,L25,L19,L13,L7,H43)</f>
        <v>4878</v>
      </c>
    </row>
    <row r="53" spans="1:12" s="82" customFormat="1" ht="18" customHeight="1" x14ac:dyDescent="0.15">
      <c r="A53" s="404" t="s">
        <v>276</v>
      </c>
      <c r="B53" s="416">
        <f>B52/$B$5</f>
        <v>0.13595603124096037</v>
      </c>
      <c r="C53" s="416">
        <f>C52/$C$5</f>
        <v>0.14581124072110285</v>
      </c>
      <c r="D53" s="417">
        <f>D52/$D$5</f>
        <v>0.12695447626954476</v>
      </c>
      <c r="E53" s="404" t="s">
        <v>276</v>
      </c>
      <c r="F53" s="416">
        <f>F52/$B$5</f>
        <v>0.55268296210587209</v>
      </c>
      <c r="G53" s="416">
        <f>G52/$C$5</f>
        <v>0.5714285714285714</v>
      </c>
      <c r="H53" s="417">
        <f>H52/$D$5</f>
        <v>0.53556109035561095</v>
      </c>
      <c r="I53" s="404" t="s">
        <v>276</v>
      </c>
      <c r="J53" s="416">
        <f>J52/$B$5</f>
        <v>0.31136100665316746</v>
      </c>
      <c r="K53" s="416">
        <f>K52/$C$5</f>
        <v>0.28276018785032569</v>
      </c>
      <c r="L53" s="417">
        <f>L52/$D$5</f>
        <v>0.33748443337484435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60" zoomScaleNormal="60" workbookViewId="0">
      <selection activeCell="J2" sqref="J2:L2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292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8350</v>
      </c>
      <c r="C5" s="374">
        <f>SUM(C7,G7,K7,K13,G13,C13,C19,G19,K19,K25,G25,C25,C31,G31,K31,K37,G37,C37,C43,G43,K43)</f>
        <v>3976</v>
      </c>
      <c r="D5" s="375">
        <f>SUM(D7,H7,L7,L13,H13,D13,D19,H19,L19,L25,H25,D25,D31,H31,L31,L37,H37,D37,D43,H43,L43)</f>
        <v>4374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380"/>
      <c r="E6" s="376"/>
      <c r="F6" s="377"/>
      <c r="G6" s="378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226</v>
      </c>
      <c r="C7" s="382">
        <f>SUM(C8:C12)</f>
        <v>108</v>
      </c>
      <c r="D7" s="382">
        <f>SUM(D8:D12)</f>
        <v>118</v>
      </c>
      <c r="E7" s="381" t="s">
        <v>228</v>
      </c>
      <c r="F7" s="382">
        <f>SUM(F8:F12)</f>
        <v>335</v>
      </c>
      <c r="G7" s="382">
        <f>SUM(G8:G12)</f>
        <v>166</v>
      </c>
      <c r="H7" s="382">
        <f>SUM(H8:H12)</f>
        <v>169</v>
      </c>
      <c r="I7" s="381" t="s">
        <v>229</v>
      </c>
      <c r="J7" s="382">
        <f>SUM(J8:J12)</f>
        <v>948</v>
      </c>
      <c r="K7" s="382">
        <f>SUM(K8:K12)</f>
        <v>470</v>
      </c>
      <c r="L7" s="383">
        <f>SUM(L8:L12)</f>
        <v>478</v>
      </c>
    </row>
    <row r="8" spans="1:12" s="82" customFormat="1" ht="18" customHeight="1" x14ac:dyDescent="0.15">
      <c r="A8" s="384">
        <v>0</v>
      </c>
      <c r="B8" s="385">
        <v>38</v>
      </c>
      <c r="C8" s="386">
        <v>27</v>
      </c>
      <c r="D8" s="387">
        <v>11</v>
      </c>
      <c r="E8" s="384">
        <v>35</v>
      </c>
      <c r="F8" s="385">
        <v>52</v>
      </c>
      <c r="G8" s="386">
        <v>21</v>
      </c>
      <c r="H8" s="387">
        <v>31</v>
      </c>
      <c r="I8" s="384">
        <v>70</v>
      </c>
      <c r="J8" s="385">
        <v>197</v>
      </c>
      <c r="K8" s="386">
        <v>95</v>
      </c>
      <c r="L8" s="387">
        <v>102</v>
      </c>
    </row>
    <row r="9" spans="1:12" s="82" customFormat="1" ht="18" customHeight="1" x14ac:dyDescent="0.15">
      <c r="A9" s="388">
        <v>1</v>
      </c>
      <c r="B9" s="389">
        <v>38</v>
      </c>
      <c r="C9" s="390">
        <v>16</v>
      </c>
      <c r="D9" s="391">
        <v>22</v>
      </c>
      <c r="E9" s="388">
        <v>36</v>
      </c>
      <c r="F9" s="389">
        <v>75</v>
      </c>
      <c r="G9" s="390">
        <v>48</v>
      </c>
      <c r="H9" s="391">
        <v>27</v>
      </c>
      <c r="I9" s="388">
        <v>71</v>
      </c>
      <c r="J9" s="389">
        <v>178</v>
      </c>
      <c r="K9" s="390">
        <v>81</v>
      </c>
      <c r="L9" s="391">
        <v>97</v>
      </c>
    </row>
    <row r="10" spans="1:12" s="82" customFormat="1" ht="18" customHeight="1" x14ac:dyDescent="0.15">
      <c r="A10" s="388">
        <v>2</v>
      </c>
      <c r="B10" s="389">
        <v>43</v>
      </c>
      <c r="C10" s="390">
        <v>22</v>
      </c>
      <c r="D10" s="391">
        <v>21</v>
      </c>
      <c r="E10" s="388">
        <v>37</v>
      </c>
      <c r="F10" s="389">
        <v>56</v>
      </c>
      <c r="G10" s="390">
        <v>31</v>
      </c>
      <c r="H10" s="391">
        <v>25</v>
      </c>
      <c r="I10" s="388">
        <v>72</v>
      </c>
      <c r="J10" s="389">
        <v>197</v>
      </c>
      <c r="K10" s="390">
        <v>106</v>
      </c>
      <c r="L10" s="391">
        <v>91</v>
      </c>
    </row>
    <row r="11" spans="1:12" s="82" customFormat="1" ht="18" customHeight="1" x14ac:dyDescent="0.15">
      <c r="A11" s="388">
        <v>3</v>
      </c>
      <c r="B11" s="389">
        <v>44</v>
      </c>
      <c r="C11" s="390">
        <v>17</v>
      </c>
      <c r="D11" s="391">
        <v>27</v>
      </c>
      <c r="E11" s="388">
        <v>38</v>
      </c>
      <c r="F11" s="389">
        <v>74</v>
      </c>
      <c r="G11" s="390">
        <v>35</v>
      </c>
      <c r="H11" s="391">
        <v>39</v>
      </c>
      <c r="I11" s="388">
        <v>73</v>
      </c>
      <c r="J11" s="389">
        <v>206</v>
      </c>
      <c r="K11" s="390">
        <v>99</v>
      </c>
      <c r="L11" s="391">
        <v>107</v>
      </c>
    </row>
    <row r="12" spans="1:12" s="82" customFormat="1" ht="18" customHeight="1" x14ac:dyDescent="0.15">
      <c r="A12" s="392">
        <v>4</v>
      </c>
      <c r="B12" s="393">
        <v>63</v>
      </c>
      <c r="C12" s="394">
        <v>26</v>
      </c>
      <c r="D12" s="395">
        <v>37</v>
      </c>
      <c r="E12" s="392">
        <v>39</v>
      </c>
      <c r="F12" s="393">
        <v>78</v>
      </c>
      <c r="G12" s="394">
        <v>31</v>
      </c>
      <c r="H12" s="395">
        <v>47</v>
      </c>
      <c r="I12" s="392">
        <v>74</v>
      </c>
      <c r="J12" s="393">
        <v>170</v>
      </c>
      <c r="K12" s="394">
        <v>89</v>
      </c>
      <c r="L12" s="395">
        <v>81</v>
      </c>
    </row>
    <row r="13" spans="1:12" s="82" customFormat="1" ht="18" customHeight="1" x14ac:dyDescent="0.15">
      <c r="A13" s="381" t="s">
        <v>230</v>
      </c>
      <c r="B13" s="382">
        <f>SUM(B14:B18)</f>
        <v>312</v>
      </c>
      <c r="C13" s="382">
        <f>SUM(C14:C18)</f>
        <v>163</v>
      </c>
      <c r="D13" s="382">
        <f>SUM(D14:D18)</f>
        <v>149</v>
      </c>
      <c r="E13" s="381" t="s">
        <v>231</v>
      </c>
      <c r="F13" s="382">
        <f>SUM(F14:F18)</f>
        <v>425</v>
      </c>
      <c r="G13" s="382">
        <f>SUM(G14:G18)</f>
        <v>218</v>
      </c>
      <c r="H13" s="382">
        <f>SUM(H14:H18)</f>
        <v>207</v>
      </c>
      <c r="I13" s="381" t="s">
        <v>232</v>
      </c>
      <c r="J13" s="382">
        <f>SUM(J14:J18)</f>
        <v>554</v>
      </c>
      <c r="K13" s="382">
        <f>SUM(K14:K18)</f>
        <v>228</v>
      </c>
      <c r="L13" s="383">
        <f>SUM(L14:L18)</f>
        <v>326</v>
      </c>
    </row>
    <row r="14" spans="1:12" s="82" customFormat="1" ht="18" customHeight="1" x14ac:dyDescent="0.15">
      <c r="A14" s="384">
        <v>5</v>
      </c>
      <c r="B14" s="385">
        <v>55</v>
      </c>
      <c r="C14" s="386">
        <v>28</v>
      </c>
      <c r="D14" s="387">
        <v>27</v>
      </c>
      <c r="E14" s="384">
        <v>40</v>
      </c>
      <c r="F14" s="385">
        <v>75</v>
      </c>
      <c r="G14" s="386">
        <v>39</v>
      </c>
      <c r="H14" s="387">
        <v>36</v>
      </c>
      <c r="I14" s="384">
        <v>75</v>
      </c>
      <c r="J14" s="385">
        <v>82</v>
      </c>
      <c r="K14" s="386">
        <v>24</v>
      </c>
      <c r="L14" s="387">
        <v>58</v>
      </c>
    </row>
    <row r="15" spans="1:12" s="82" customFormat="1" ht="18" customHeight="1" x14ac:dyDescent="0.15">
      <c r="A15" s="388">
        <v>6</v>
      </c>
      <c r="B15" s="389">
        <v>61</v>
      </c>
      <c r="C15" s="390">
        <v>34</v>
      </c>
      <c r="D15" s="391">
        <v>27</v>
      </c>
      <c r="E15" s="388">
        <v>41</v>
      </c>
      <c r="F15" s="389">
        <v>83</v>
      </c>
      <c r="G15" s="390">
        <v>44</v>
      </c>
      <c r="H15" s="391">
        <v>39</v>
      </c>
      <c r="I15" s="388">
        <v>76</v>
      </c>
      <c r="J15" s="389">
        <v>98</v>
      </c>
      <c r="K15" s="390">
        <v>47</v>
      </c>
      <c r="L15" s="391">
        <v>51</v>
      </c>
    </row>
    <row r="16" spans="1:12" s="82" customFormat="1" ht="18" customHeight="1" x14ac:dyDescent="0.15">
      <c r="A16" s="388">
        <v>7</v>
      </c>
      <c r="B16" s="389">
        <v>73</v>
      </c>
      <c r="C16" s="390">
        <v>34</v>
      </c>
      <c r="D16" s="391">
        <v>39</v>
      </c>
      <c r="E16" s="388">
        <v>42</v>
      </c>
      <c r="F16" s="389">
        <v>83</v>
      </c>
      <c r="G16" s="390">
        <v>42</v>
      </c>
      <c r="H16" s="391">
        <v>41</v>
      </c>
      <c r="I16" s="388">
        <v>77</v>
      </c>
      <c r="J16" s="389">
        <v>134</v>
      </c>
      <c r="K16" s="390">
        <v>61</v>
      </c>
      <c r="L16" s="391">
        <v>73</v>
      </c>
    </row>
    <row r="17" spans="1:12" s="82" customFormat="1" ht="18" customHeight="1" x14ac:dyDescent="0.15">
      <c r="A17" s="388">
        <v>8</v>
      </c>
      <c r="B17" s="389">
        <v>55</v>
      </c>
      <c r="C17" s="390">
        <v>30</v>
      </c>
      <c r="D17" s="391">
        <v>25</v>
      </c>
      <c r="E17" s="388">
        <v>43</v>
      </c>
      <c r="F17" s="389">
        <v>83</v>
      </c>
      <c r="G17" s="390">
        <v>45</v>
      </c>
      <c r="H17" s="391">
        <v>38</v>
      </c>
      <c r="I17" s="388">
        <v>78</v>
      </c>
      <c r="J17" s="389">
        <v>117</v>
      </c>
      <c r="K17" s="390">
        <v>45</v>
      </c>
      <c r="L17" s="391">
        <v>72</v>
      </c>
    </row>
    <row r="18" spans="1:12" s="82" customFormat="1" ht="18" customHeight="1" x14ac:dyDescent="0.15">
      <c r="A18" s="392">
        <v>9</v>
      </c>
      <c r="B18" s="393">
        <v>68</v>
      </c>
      <c r="C18" s="394">
        <v>37</v>
      </c>
      <c r="D18" s="395">
        <v>31</v>
      </c>
      <c r="E18" s="392">
        <v>44</v>
      </c>
      <c r="F18" s="393">
        <v>101</v>
      </c>
      <c r="G18" s="394">
        <v>48</v>
      </c>
      <c r="H18" s="395">
        <v>53</v>
      </c>
      <c r="I18" s="392">
        <v>79</v>
      </c>
      <c r="J18" s="393">
        <v>123</v>
      </c>
      <c r="K18" s="394">
        <v>51</v>
      </c>
      <c r="L18" s="395">
        <v>72</v>
      </c>
    </row>
    <row r="19" spans="1:12" s="82" customFormat="1" ht="18" customHeight="1" x14ac:dyDescent="0.15">
      <c r="A19" s="381" t="s">
        <v>233</v>
      </c>
      <c r="B19" s="382">
        <f>SUM(B20:B24)</f>
        <v>336</v>
      </c>
      <c r="C19" s="382">
        <f>SUM(C20:C24)</f>
        <v>185</v>
      </c>
      <c r="D19" s="382">
        <f>SUM(D20:D24)</f>
        <v>151</v>
      </c>
      <c r="E19" s="381" t="s">
        <v>234</v>
      </c>
      <c r="F19" s="382">
        <f>SUM(F20:F24)</f>
        <v>446</v>
      </c>
      <c r="G19" s="382">
        <f>SUM(G20:G24)</f>
        <v>238</v>
      </c>
      <c r="H19" s="382">
        <f>SUM(H20:H24)</f>
        <v>208</v>
      </c>
      <c r="I19" s="381" t="s">
        <v>235</v>
      </c>
      <c r="J19" s="382">
        <f>SUM(J20:J24)</f>
        <v>616</v>
      </c>
      <c r="K19" s="382">
        <f>SUM(K20:K24)</f>
        <v>235</v>
      </c>
      <c r="L19" s="383">
        <f>SUM(L20:L24)</f>
        <v>381</v>
      </c>
    </row>
    <row r="20" spans="1:12" s="82" customFormat="1" ht="18" customHeight="1" x14ac:dyDescent="0.15">
      <c r="A20" s="384">
        <v>10</v>
      </c>
      <c r="B20" s="385">
        <v>55</v>
      </c>
      <c r="C20" s="386">
        <v>27</v>
      </c>
      <c r="D20" s="387">
        <v>28</v>
      </c>
      <c r="E20" s="384">
        <v>45</v>
      </c>
      <c r="F20" s="385">
        <v>100</v>
      </c>
      <c r="G20" s="386">
        <v>47</v>
      </c>
      <c r="H20" s="387">
        <v>53</v>
      </c>
      <c r="I20" s="384">
        <v>80</v>
      </c>
      <c r="J20" s="385">
        <v>136</v>
      </c>
      <c r="K20" s="386">
        <v>56</v>
      </c>
      <c r="L20" s="387">
        <v>80</v>
      </c>
    </row>
    <row r="21" spans="1:12" s="82" customFormat="1" ht="18" customHeight="1" x14ac:dyDescent="0.15">
      <c r="A21" s="388">
        <v>11</v>
      </c>
      <c r="B21" s="389">
        <v>70</v>
      </c>
      <c r="C21" s="390">
        <v>44</v>
      </c>
      <c r="D21" s="391">
        <v>26</v>
      </c>
      <c r="E21" s="388">
        <v>46</v>
      </c>
      <c r="F21" s="389">
        <v>93</v>
      </c>
      <c r="G21" s="390">
        <v>50</v>
      </c>
      <c r="H21" s="391">
        <v>43</v>
      </c>
      <c r="I21" s="388">
        <v>81</v>
      </c>
      <c r="J21" s="389">
        <v>117</v>
      </c>
      <c r="K21" s="390">
        <v>39</v>
      </c>
      <c r="L21" s="391">
        <v>78</v>
      </c>
    </row>
    <row r="22" spans="1:12" s="82" customFormat="1" ht="18" customHeight="1" x14ac:dyDescent="0.15">
      <c r="A22" s="388">
        <v>12</v>
      </c>
      <c r="B22" s="389">
        <v>75</v>
      </c>
      <c r="C22" s="390">
        <v>36</v>
      </c>
      <c r="D22" s="391">
        <v>39</v>
      </c>
      <c r="E22" s="388">
        <v>47</v>
      </c>
      <c r="F22" s="389">
        <v>75</v>
      </c>
      <c r="G22" s="390">
        <v>37</v>
      </c>
      <c r="H22" s="391">
        <v>38</v>
      </c>
      <c r="I22" s="388">
        <v>82</v>
      </c>
      <c r="J22" s="389">
        <v>123</v>
      </c>
      <c r="K22" s="390">
        <v>54</v>
      </c>
      <c r="L22" s="391">
        <v>69</v>
      </c>
    </row>
    <row r="23" spans="1:12" s="82" customFormat="1" ht="18" customHeight="1" x14ac:dyDescent="0.15">
      <c r="A23" s="388">
        <v>13</v>
      </c>
      <c r="B23" s="389">
        <v>67</v>
      </c>
      <c r="C23" s="390">
        <v>37</v>
      </c>
      <c r="D23" s="391">
        <v>30</v>
      </c>
      <c r="E23" s="388">
        <v>48</v>
      </c>
      <c r="F23" s="389">
        <v>105</v>
      </c>
      <c r="G23" s="390">
        <v>70</v>
      </c>
      <c r="H23" s="391">
        <v>35</v>
      </c>
      <c r="I23" s="388">
        <v>83</v>
      </c>
      <c r="J23" s="389">
        <v>113</v>
      </c>
      <c r="K23" s="390">
        <v>39</v>
      </c>
      <c r="L23" s="391">
        <v>74</v>
      </c>
    </row>
    <row r="24" spans="1:12" s="82" customFormat="1" ht="18" customHeight="1" x14ac:dyDescent="0.15">
      <c r="A24" s="392">
        <v>14</v>
      </c>
      <c r="B24" s="393">
        <v>69</v>
      </c>
      <c r="C24" s="394">
        <v>41</v>
      </c>
      <c r="D24" s="395">
        <v>28</v>
      </c>
      <c r="E24" s="392">
        <v>49</v>
      </c>
      <c r="F24" s="393">
        <v>73</v>
      </c>
      <c r="G24" s="394">
        <v>34</v>
      </c>
      <c r="H24" s="395">
        <v>39</v>
      </c>
      <c r="I24" s="392">
        <v>84</v>
      </c>
      <c r="J24" s="393">
        <v>127</v>
      </c>
      <c r="K24" s="394">
        <v>47</v>
      </c>
      <c r="L24" s="395">
        <v>80</v>
      </c>
    </row>
    <row r="25" spans="1:12" s="82" customFormat="1" ht="18" customHeight="1" x14ac:dyDescent="0.15">
      <c r="A25" s="381" t="s">
        <v>236</v>
      </c>
      <c r="B25" s="382">
        <f>SUM(B26:B30)</f>
        <v>206</v>
      </c>
      <c r="C25" s="382">
        <f>SUM(C26:C30)</f>
        <v>104</v>
      </c>
      <c r="D25" s="382">
        <f>SUM(D26:D30)</f>
        <v>102</v>
      </c>
      <c r="E25" s="381" t="s">
        <v>237</v>
      </c>
      <c r="F25" s="382">
        <f>SUM(F26:F30)</f>
        <v>445</v>
      </c>
      <c r="G25" s="382">
        <f>SUM(G26:G30)</f>
        <v>226</v>
      </c>
      <c r="H25" s="382">
        <f>SUM(H26:H30)</f>
        <v>219</v>
      </c>
      <c r="I25" s="381" t="s">
        <v>238</v>
      </c>
      <c r="J25" s="382">
        <f>SUM(J26:J30)</f>
        <v>550</v>
      </c>
      <c r="K25" s="382">
        <f>SUM(K26:K30)</f>
        <v>202</v>
      </c>
      <c r="L25" s="383">
        <f>SUM(L26:L30)</f>
        <v>348</v>
      </c>
    </row>
    <row r="26" spans="1:12" s="82" customFormat="1" ht="18" customHeight="1" x14ac:dyDescent="0.15">
      <c r="A26" s="384">
        <v>15</v>
      </c>
      <c r="B26" s="385">
        <v>58</v>
      </c>
      <c r="C26" s="386">
        <v>21</v>
      </c>
      <c r="D26" s="387">
        <v>37</v>
      </c>
      <c r="E26" s="384">
        <v>50</v>
      </c>
      <c r="F26" s="385">
        <v>86</v>
      </c>
      <c r="G26" s="386">
        <v>47</v>
      </c>
      <c r="H26" s="387">
        <v>39</v>
      </c>
      <c r="I26" s="384">
        <v>85</v>
      </c>
      <c r="J26" s="385">
        <v>151</v>
      </c>
      <c r="K26" s="386">
        <v>56</v>
      </c>
      <c r="L26" s="387">
        <v>95</v>
      </c>
    </row>
    <row r="27" spans="1:12" s="82" customFormat="1" ht="18" customHeight="1" x14ac:dyDescent="0.15">
      <c r="A27" s="388">
        <v>16</v>
      </c>
      <c r="B27" s="389">
        <v>36</v>
      </c>
      <c r="C27" s="390">
        <v>25</v>
      </c>
      <c r="D27" s="391">
        <v>11</v>
      </c>
      <c r="E27" s="388">
        <v>51</v>
      </c>
      <c r="F27" s="389">
        <v>78</v>
      </c>
      <c r="G27" s="390">
        <v>34</v>
      </c>
      <c r="H27" s="391">
        <v>44</v>
      </c>
      <c r="I27" s="388">
        <v>86</v>
      </c>
      <c r="J27" s="389">
        <v>109</v>
      </c>
      <c r="K27" s="390">
        <v>44</v>
      </c>
      <c r="L27" s="391">
        <v>65</v>
      </c>
    </row>
    <row r="28" spans="1:12" s="82" customFormat="1" ht="18" customHeight="1" x14ac:dyDescent="0.15">
      <c r="A28" s="388">
        <v>17</v>
      </c>
      <c r="B28" s="389">
        <v>69</v>
      </c>
      <c r="C28" s="390">
        <v>35</v>
      </c>
      <c r="D28" s="391">
        <v>34</v>
      </c>
      <c r="E28" s="388">
        <v>52</v>
      </c>
      <c r="F28" s="389">
        <v>88</v>
      </c>
      <c r="G28" s="390">
        <v>50</v>
      </c>
      <c r="H28" s="391">
        <v>38</v>
      </c>
      <c r="I28" s="388">
        <v>87</v>
      </c>
      <c r="J28" s="389">
        <v>116</v>
      </c>
      <c r="K28" s="390">
        <v>54</v>
      </c>
      <c r="L28" s="391">
        <v>62</v>
      </c>
    </row>
    <row r="29" spans="1:12" s="82" customFormat="1" ht="18" customHeight="1" x14ac:dyDescent="0.15">
      <c r="A29" s="388">
        <v>18</v>
      </c>
      <c r="B29" s="389">
        <v>35</v>
      </c>
      <c r="C29" s="390">
        <v>19</v>
      </c>
      <c r="D29" s="391">
        <v>16</v>
      </c>
      <c r="E29" s="388">
        <v>53</v>
      </c>
      <c r="F29" s="389">
        <v>94</v>
      </c>
      <c r="G29" s="390">
        <v>51</v>
      </c>
      <c r="H29" s="391">
        <v>43</v>
      </c>
      <c r="I29" s="388">
        <v>88</v>
      </c>
      <c r="J29" s="389">
        <v>69</v>
      </c>
      <c r="K29" s="390">
        <v>14</v>
      </c>
      <c r="L29" s="391">
        <v>55</v>
      </c>
    </row>
    <row r="30" spans="1:12" s="82" customFormat="1" ht="18" customHeight="1" x14ac:dyDescent="0.15">
      <c r="A30" s="392">
        <v>19</v>
      </c>
      <c r="B30" s="393">
        <v>8</v>
      </c>
      <c r="C30" s="394">
        <v>4</v>
      </c>
      <c r="D30" s="395">
        <v>4</v>
      </c>
      <c r="E30" s="392">
        <v>54</v>
      </c>
      <c r="F30" s="393">
        <v>99</v>
      </c>
      <c r="G30" s="394">
        <v>44</v>
      </c>
      <c r="H30" s="395">
        <v>55</v>
      </c>
      <c r="I30" s="392">
        <v>89</v>
      </c>
      <c r="J30" s="393">
        <v>105</v>
      </c>
      <c r="K30" s="394">
        <v>34</v>
      </c>
      <c r="L30" s="395">
        <v>71</v>
      </c>
    </row>
    <row r="31" spans="1:12" s="82" customFormat="1" ht="18" customHeight="1" x14ac:dyDescent="0.15">
      <c r="A31" s="381" t="s">
        <v>239</v>
      </c>
      <c r="B31" s="382">
        <f>SUM(B32:B36)</f>
        <v>204</v>
      </c>
      <c r="C31" s="382">
        <f>SUM(C32:C36)</f>
        <v>101</v>
      </c>
      <c r="D31" s="382">
        <f>SUM(D32:D36)</f>
        <v>103</v>
      </c>
      <c r="E31" s="381" t="s">
        <v>240</v>
      </c>
      <c r="F31" s="382">
        <f>SUM(F32:F36)</f>
        <v>510</v>
      </c>
      <c r="G31" s="382">
        <f>SUM(G32:G36)</f>
        <v>258</v>
      </c>
      <c r="H31" s="382">
        <f>SUM(H32:H36)</f>
        <v>252</v>
      </c>
      <c r="I31" s="381" t="s">
        <v>241</v>
      </c>
      <c r="J31" s="382">
        <f>SUM(J32:J36)</f>
        <v>280</v>
      </c>
      <c r="K31" s="382">
        <f>SUM(K32:K36)</f>
        <v>87</v>
      </c>
      <c r="L31" s="383">
        <f>SUM(L32:L36)</f>
        <v>193</v>
      </c>
    </row>
    <row r="32" spans="1:12" s="82" customFormat="1" ht="18" customHeight="1" x14ac:dyDescent="0.15">
      <c r="A32" s="384">
        <v>20</v>
      </c>
      <c r="B32" s="385">
        <v>36</v>
      </c>
      <c r="C32" s="386">
        <v>20</v>
      </c>
      <c r="D32" s="387">
        <v>16</v>
      </c>
      <c r="E32" s="384">
        <v>55</v>
      </c>
      <c r="F32" s="385">
        <v>63</v>
      </c>
      <c r="G32" s="386">
        <v>39</v>
      </c>
      <c r="H32" s="387">
        <v>24</v>
      </c>
      <c r="I32" s="384">
        <v>90</v>
      </c>
      <c r="J32" s="385">
        <v>75</v>
      </c>
      <c r="K32" s="386">
        <v>29</v>
      </c>
      <c r="L32" s="387">
        <v>46</v>
      </c>
    </row>
    <row r="33" spans="1:12" s="82" customFormat="1" ht="18" customHeight="1" x14ac:dyDescent="0.15">
      <c r="A33" s="388">
        <v>21</v>
      </c>
      <c r="B33" s="389">
        <v>40</v>
      </c>
      <c r="C33" s="390">
        <v>21</v>
      </c>
      <c r="D33" s="391">
        <v>19</v>
      </c>
      <c r="E33" s="388">
        <v>56</v>
      </c>
      <c r="F33" s="389">
        <v>111</v>
      </c>
      <c r="G33" s="390">
        <v>58</v>
      </c>
      <c r="H33" s="391">
        <v>53</v>
      </c>
      <c r="I33" s="388">
        <v>91</v>
      </c>
      <c r="J33" s="389">
        <v>70</v>
      </c>
      <c r="K33" s="390">
        <v>24</v>
      </c>
      <c r="L33" s="391">
        <v>46</v>
      </c>
    </row>
    <row r="34" spans="1:12" s="82" customFormat="1" ht="18" customHeight="1" x14ac:dyDescent="0.15">
      <c r="A34" s="388">
        <v>22</v>
      </c>
      <c r="B34" s="389">
        <v>24</v>
      </c>
      <c r="C34" s="390">
        <v>6</v>
      </c>
      <c r="D34" s="391">
        <v>18</v>
      </c>
      <c r="E34" s="388">
        <v>57</v>
      </c>
      <c r="F34" s="389">
        <v>114</v>
      </c>
      <c r="G34" s="390">
        <v>52</v>
      </c>
      <c r="H34" s="391">
        <v>62</v>
      </c>
      <c r="I34" s="388">
        <v>92</v>
      </c>
      <c r="J34" s="389">
        <v>48</v>
      </c>
      <c r="K34" s="390">
        <v>5</v>
      </c>
      <c r="L34" s="391">
        <v>43</v>
      </c>
    </row>
    <row r="35" spans="1:12" s="82" customFormat="1" ht="18" customHeight="1" x14ac:dyDescent="0.15">
      <c r="A35" s="388">
        <v>23</v>
      </c>
      <c r="B35" s="389">
        <v>50</v>
      </c>
      <c r="C35" s="390">
        <v>22</v>
      </c>
      <c r="D35" s="391">
        <v>28</v>
      </c>
      <c r="E35" s="388">
        <v>58</v>
      </c>
      <c r="F35" s="389">
        <v>97</v>
      </c>
      <c r="G35" s="390">
        <v>51</v>
      </c>
      <c r="H35" s="391">
        <v>46</v>
      </c>
      <c r="I35" s="388">
        <v>93</v>
      </c>
      <c r="J35" s="389">
        <v>54</v>
      </c>
      <c r="K35" s="390">
        <v>18</v>
      </c>
      <c r="L35" s="391">
        <v>36</v>
      </c>
    </row>
    <row r="36" spans="1:12" s="82" customFormat="1" ht="18" customHeight="1" x14ac:dyDescent="0.15">
      <c r="A36" s="392">
        <v>24</v>
      </c>
      <c r="B36" s="393">
        <v>54</v>
      </c>
      <c r="C36" s="394">
        <v>32</v>
      </c>
      <c r="D36" s="395">
        <v>22</v>
      </c>
      <c r="E36" s="392">
        <v>59</v>
      </c>
      <c r="F36" s="393">
        <v>125</v>
      </c>
      <c r="G36" s="394">
        <v>58</v>
      </c>
      <c r="H36" s="395">
        <v>67</v>
      </c>
      <c r="I36" s="392">
        <v>94</v>
      </c>
      <c r="J36" s="393">
        <v>33</v>
      </c>
      <c r="K36" s="394">
        <v>11</v>
      </c>
      <c r="L36" s="395">
        <v>22</v>
      </c>
    </row>
    <row r="37" spans="1:12" s="82" customFormat="1" ht="18" customHeight="1" x14ac:dyDescent="0.15">
      <c r="A37" s="381" t="s">
        <v>242</v>
      </c>
      <c r="B37" s="382">
        <f>SUM(B38:B42)</f>
        <v>196</v>
      </c>
      <c r="C37" s="382">
        <f>SUM(C38:C42)</f>
        <v>107</v>
      </c>
      <c r="D37" s="382">
        <f>SUM(D38:D42)</f>
        <v>89</v>
      </c>
      <c r="E37" s="381" t="s">
        <v>243</v>
      </c>
      <c r="F37" s="382">
        <f>SUM(F38:F42)</f>
        <v>602</v>
      </c>
      <c r="G37" s="382">
        <f>SUM(G38:G42)</f>
        <v>304</v>
      </c>
      <c r="H37" s="382">
        <f>SUM(H38:H42)</f>
        <v>298</v>
      </c>
      <c r="I37" s="381" t="s">
        <v>244</v>
      </c>
      <c r="J37" s="382">
        <f>SUM(J38:J42)</f>
        <v>88</v>
      </c>
      <c r="K37" s="382">
        <f>SUM(K38:K42)</f>
        <v>16</v>
      </c>
      <c r="L37" s="383">
        <f>SUM(L38:L42)</f>
        <v>72</v>
      </c>
    </row>
    <row r="38" spans="1:12" s="82" customFormat="1" ht="18" customHeight="1" x14ac:dyDescent="0.15">
      <c r="A38" s="384">
        <v>25</v>
      </c>
      <c r="B38" s="385">
        <v>43</v>
      </c>
      <c r="C38" s="386">
        <v>21</v>
      </c>
      <c r="D38" s="387">
        <v>22</v>
      </c>
      <c r="E38" s="384">
        <v>60</v>
      </c>
      <c r="F38" s="385">
        <v>107</v>
      </c>
      <c r="G38" s="386">
        <v>49</v>
      </c>
      <c r="H38" s="387">
        <v>58</v>
      </c>
      <c r="I38" s="384">
        <v>95</v>
      </c>
      <c r="J38" s="385">
        <v>22</v>
      </c>
      <c r="K38" s="386">
        <v>4</v>
      </c>
      <c r="L38" s="387">
        <v>18</v>
      </c>
    </row>
    <row r="39" spans="1:12" s="82" customFormat="1" ht="18" customHeight="1" x14ac:dyDescent="0.15">
      <c r="A39" s="388">
        <v>26</v>
      </c>
      <c r="B39" s="389">
        <v>28</v>
      </c>
      <c r="C39" s="390">
        <v>14</v>
      </c>
      <c r="D39" s="391">
        <v>14</v>
      </c>
      <c r="E39" s="388">
        <v>61</v>
      </c>
      <c r="F39" s="389">
        <v>116</v>
      </c>
      <c r="G39" s="390">
        <v>54</v>
      </c>
      <c r="H39" s="391">
        <v>62</v>
      </c>
      <c r="I39" s="388">
        <v>96</v>
      </c>
      <c r="J39" s="389">
        <v>21</v>
      </c>
      <c r="K39" s="390">
        <v>4</v>
      </c>
      <c r="L39" s="391">
        <v>17</v>
      </c>
    </row>
    <row r="40" spans="1:12" s="82" customFormat="1" ht="18" customHeight="1" x14ac:dyDescent="0.15">
      <c r="A40" s="388">
        <v>27</v>
      </c>
      <c r="B40" s="389">
        <v>47</v>
      </c>
      <c r="C40" s="390">
        <v>24</v>
      </c>
      <c r="D40" s="391">
        <v>23</v>
      </c>
      <c r="E40" s="388">
        <v>62</v>
      </c>
      <c r="F40" s="389">
        <v>147</v>
      </c>
      <c r="G40" s="390">
        <v>73</v>
      </c>
      <c r="H40" s="391">
        <v>74</v>
      </c>
      <c r="I40" s="388">
        <v>97</v>
      </c>
      <c r="J40" s="389">
        <v>12</v>
      </c>
      <c r="K40" s="390">
        <v>0</v>
      </c>
      <c r="L40" s="391">
        <v>12</v>
      </c>
    </row>
    <row r="41" spans="1:12" s="82" customFormat="1" ht="18" customHeight="1" x14ac:dyDescent="0.15">
      <c r="A41" s="388">
        <v>28</v>
      </c>
      <c r="B41" s="389">
        <v>32</v>
      </c>
      <c r="C41" s="390">
        <v>28</v>
      </c>
      <c r="D41" s="391">
        <v>4</v>
      </c>
      <c r="E41" s="388">
        <v>63</v>
      </c>
      <c r="F41" s="389">
        <v>122</v>
      </c>
      <c r="G41" s="390">
        <v>69</v>
      </c>
      <c r="H41" s="391">
        <v>53</v>
      </c>
      <c r="I41" s="388">
        <v>98</v>
      </c>
      <c r="J41" s="389">
        <v>22</v>
      </c>
      <c r="K41" s="390">
        <v>4</v>
      </c>
      <c r="L41" s="391">
        <v>18</v>
      </c>
    </row>
    <row r="42" spans="1:12" s="82" customFormat="1" ht="18" customHeight="1" x14ac:dyDescent="0.15">
      <c r="A42" s="392">
        <v>29</v>
      </c>
      <c r="B42" s="393">
        <v>46</v>
      </c>
      <c r="C42" s="394">
        <v>20</v>
      </c>
      <c r="D42" s="395">
        <v>26</v>
      </c>
      <c r="E42" s="392">
        <v>64</v>
      </c>
      <c r="F42" s="393">
        <v>110</v>
      </c>
      <c r="G42" s="394">
        <v>59</v>
      </c>
      <c r="H42" s="395">
        <v>51</v>
      </c>
      <c r="I42" s="392">
        <v>99</v>
      </c>
      <c r="J42" s="393">
        <v>11</v>
      </c>
      <c r="K42" s="394">
        <v>4</v>
      </c>
      <c r="L42" s="395">
        <v>7</v>
      </c>
    </row>
    <row r="43" spans="1:12" s="82" customFormat="1" ht="18" customHeight="1" x14ac:dyDescent="0.15">
      <c r="A43" s="381" t="s">
        <v>245</v>
      </c>
      <c r="B43" s="382">
        <f>SUM(B44:B48)</f>
        <v>271</v>
      </c>
      <c r="C43" s="382">
        <f>SUM(C44:C48)</f>
        <v>150</v>
      </c>
      <c r="D43" s="382">
        <f>SUM(D44:D48)</f>
        <v>121</v>
      </c>
      <c r="E43" s="381" t="s">
        <v>246</v>
      </c>
      <c r="F43" s="382">
        <f>SUM(F44:F48)</f>
        <v>782</v>
      </c>
      <c r="G43" s="382">
        <f>SUM(G44:G48)</f>
        <v>409</v>
      </c>
      <c r="H43" s="382">
        <f>SUM(H44:H48)</f>
        <v>373</v>
      </c>
      <c r="I43" s="384" t="s">
        <v>247</v>
      </c>
      <c r="J43" s="385">
        <v>18</v>
      </c>
      <c r="K43" s="385">
        <v>1</v>
      </c>
      <c r="L43" s="444">
        <v>17</v>
      </c>
    </row>
    <row r="44" spans="1:12" s="82" customFormat="1" ht="18" customHeight="1" x14ac:dyDescent="0.15">
      <c r="A44" s="384">
        <v>30</v>
      </c>
      <c r="B44" s="385">
        <v>42</v>
      </c>
      <c r="C44" s="386">
        <v>22</v>
      </c>
      <c r="D44" s="387">
        <v>20</v>
      </c>
      <c r="E44" s="384">
        <v>65</v>
      </c>
      <c r="F44" s="385">
        <v>147</v>
      </c>
      <c r="G44" s="386">
        <v>78</v>
      </c>
      <c r="H44" s="387">
        <v>69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44</v>
      </c>
      <c r="C45" s="390">
        <v>25</v>
      </c>
      <c r="D45" s="391">
        <v>19</v>
      </c>
      <c r="E45" s="388">
        <v>66</v>
      </c>
      <c r="F45" s="389">
        <v>135</v>
      </c>
      <c r="G45" s="390">
        <v>65</v>
      </c>
      <c r="H45" s="391">
        <v>70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49</v>
      </c>
      <c r="C46" s="390">
        <v>26</v>
      </c>
      <c r="D46" s="391">
        <v>23</v>
      </c>
      <c r="E46" s="388">
        <v>67</v>
      </c>
      <c r="F46" s="389">
        <v>158</v>
      </c>
      <c r="G46" s="390">
        <v>77</v>
      </c>
      <c r="H46" s="391">
        <v>81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68</v>
      </c>
      <c r="C47" s="390">
        <v>40</v>
      </c>
      <c r="D47" s="391">
        <v>28</v>
      </c>
      <c r="E47" s="388">
        <v>68</v>
      </c>
      <c r="F47" s="389">
        <v>160</v>
      </c>
      <c r="G47" s="390">
        <v>97</v>
      </c>
      <c r="H47" s="391">
        <v>63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68</v>
      </c>
      <c r="C48" s="394">
        <v>37</v>
      </c>
      <c r="D48" s="395">
        <v>31</v>
      </c>
      <c r="E48" s="392">
        <v>69</v>
      </c>
      <c r="F48" s="393">
        <v>182</v>
      </c>
      <c r="G48" s="394">
        <v>92</v>
      </c>
      <c r="H48" s="395">
        <v>90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874</v>
      </c>
      <c r="C52" s="449">
        <f>SUM(C7,C13,C19)</f>
        <v>456</v>
      </c>
      <c r="D52" s="450">
        <f>SUM(D7,D13,D19)</f>
        <v>418</v>
      </c>
      <c r="E52" s="396" t="s">
        <v>250</v>
      </c>
      <c r="F52" s="397">
        <f>SUM(G52:H52)</f>
        <v>3640</v>
      </c>
      <c r="G52" s="449">
        <f>SUM(G37,G31,G7,G13,G19,G25,C43,C37,C31,C25)</f>
        <v>1872</v>
      </c>
      <c r="H52" s="450">
        <f>SUM(H37,H31,H25,H19,H13,H7,D25,D31,D37,D43)</f>
        <v>1768</v>
      </c>
      <c r="I52" s="396" t="s">
        <v>251</v>
      </c>
      <c r="J52" s="397">
        <f>SUM(K52:L52)</f>
        <v>3836</v>
      </c>
      <c r="K52" s="449">
        <f>SUM(G43,K43,K37,K31,K25,K19,K13,K7)</f>
        <v>1648</v>
      </c>
      <c r="L52" s="450">
        <f>SUM(L43,L37,L31,L25,L19,L13,L7,H43)</f>
        <v>2188</v>
      </c>
    </row>
    <row r="53" spans="1:12" s="82" customFormat="1" ht="18" customHeight="1" x14ac:dyDescent="0.15">
      <c r="A53" s="404" t="s">
        <v>276</v>
      </c>
      <c r="B53" s="416">
        <f>B52/$B$5</f>
        <v>0.10467065868263473</v>
      </c>
      <c r="C53" s="416">
        <f>C52/$C$5</f>
        <v>0.11468812877263582</v>
      </c>
      <c r="D53" s="417">
        <f>D52/$D$5</f>
        <v>9.5564700502972111E-2</v>
      </c>
      <c r="E53" s="404" t="s">
        <v>276</v>
      </c>
      <c r="F53" s="416">
        <f>F52/$B$5</f>
        <v>0.43592814371257482</v>
      </c>
      <c r="G53" s="416">
        <f>G52/$C$5</f>
        <v>0.47082494969818911</v>
      </c>
      <c r="H53" s="417">
        <f>H52/$D$5</f>
        <v>0.40420667581161407</v>
      </c>
      <c r="I53" s="404" t="s">
        <v>276</v>
      </c>
      <c r="J53" s="416">
        <f>J52/$B$5</f>
        <v>0.45940119760479042</v>
      </c>
      <c r="K53" s="416">
        <f>K52/$C$5</f>
        <v>0.41448692152917505</v>
      </c>
      <c r="L53" s="417">
        <f>L52/$D$5</f>
        <v>0.50022862368541376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opLeftCell="A13" zoomScale="60" zoomScaleNormal="60" workbookViewId="0">
      <selection activeCell="AJ24" sqref="AJ24"/>
    </sheetView>
  </sheetViews>
  <sheetFormatPr defaultColWidth="9.140625" defaultRowHeight="12" x14ac:dyDescent="0.15"/>
  <cols>
    <col min="1" max="1" width="9.5703125" style="455" customWidth="1"/>
    <col min="2" max="4" width="7.140625" style="455" customWidth="1"/>
    <col min="5" max="5" width="9.5703125" style="290" customWidth="1"/>
    <col min="6" max="7" width="7.140625" style="455" customWidth="1"/>
    <col min="8" max="8" width="7.140625" style="290" customWidth="1"/>
    <col min="9" max="9" width="9.5703125" style="455" customWidth="1"/>
    <col min="10" max="12" width="7.140625" style="455" customWidth="1"/>
    <col min="13" max="65" width="6.7109375" style="455" customWidth="1"/>
    <col min="66" max="86" width="7.7109375" style="455" customWidth="1"/>
    <col min="87" max="106" width="5.7109375" style="455" customWidth="1"/>
    <col min="107" max="16384" width="9.140625" style="455"/>
  </cols>
  <sheetData>
    <row r="1" spans="1:12" s="82" customFormat="1" ht="15" customHeight="1" x14ac:dyDescent="0.15">
      <c r="A1" s="366" t="s">
        <v>274</v>
      </c>
      <c r="C1" s="366"/>
      <c r="E1" s="367"/>
      <c r="H1" s="367"/>
    </row>
    <row r="2" spans="1:12" s="82" customFormat="1" ht="15" customHeight="1" x14ac:dyDescent="0.15">
      <c r="C2" s="366"/>
      <c r="E2" s="367"/>
      <c r="H2" s="367"/>
      <c r="J2" s="610" t="s">
        <v>295</v>
      </c>
      <c r="K2" s="610"/>
      <c r="L2" s="610"/>
    </row>
    <row r="3" spans="1:12" s="82" customFormat="1" ht="15" customHeight="1" x14ac:dyDescent="0.15">
      <c r="A3" s="368" t="s">
        <v>293</v>
      </c>
      <c r="C3" s="368"/>
      <c r="E3" s="367"/>
      <c r="H3" s="367"/>
    </row>
    <row r="4" spans="1:12" s="82" customFormat="1" ht="15" customHeight="1" x14ac:dyDescent="0.15">
      <c r="A4" s="369" t="s">
        <v>226</v>
      </c>
      <c r="B4" s="370" t="s">
        <v>34</v>
      </c>
      <c r="C4" s="370" t="s">
        <v>35</v>
      </c>
      <c r="D4" s="371" t="s">
        <v>36</v>
      </c>
      <c r="E4" s="369" t="s">
        <v>226</v>
      </c>
      <c r="F4" s="370" t="s">
        <v>34</v>
      </c>
      <c r="G4" s="370" t="s">
        <v>35</v>
      </c>
      <c r="H4" s="371" t="s">
        <v>36</v>
      </c>
      <c r="I4" s="369" t="s">
        <v>226</v>
      </c>
      <c r="J4" s="370" t="s">
        <v>34</v>
      </c>
      <c r="K4" s="370" t="s">
        <v>35</v>
      </c>
      <c r="L4" s="371" t="s">
        <v>36</v>
      </c>
    </row>
    <row r="5" spans="1:12" s="82" customFormat="1" ht="18" customHeight="1" x14ac:dyDescent="0.15">
      <c r="A5" s="372" t="s">
        <v>33</v>
      </c>
      <c r="B5" s="373">
        <f>SUM(C5:D5)</f>
        <v>14113</v>
      </c>
      <c r="C5" s="374">
        <f>SUM(C7,G7,K7,K13,G13,C13,C19,G19,K19,K25,G25,C25,C31,G31,K31,K37,G37,C37,C43,G43,K43)</f>
        <v>6829</v>
      </c>
      <c r="D5" s="375">
        <f>SUM(D7,H7,L7,L13,H13,D13,D19,H19,L19,L25,H25,D25,D31,H31,L31,L37,H37,D37,D43,H43,L43)</f>
        <v>7284</v>
      </c>
      <c r="E5" s="376"/>
      <c r="F5" s="400"/>
      <c r="G5" s="402"/>
      <c r="H5" s="403"/>
      <c r="I5" s="376"/>
      <c r="J5" s="400"/>
      <c r="K5" s="402"/>
      <c r="L5" s="403"/>
    </row>
    <row r="6" spans="1:12" s="82" customFormat="1" ht="18" customHeight="1" x14ac:dyDescent="0.15">
      <c r="A6" s="376"/>
      <c r="B6" s="377"/>
      <c r="C6" s="378"/>
      <c r="D6" s="417"/>
      <c r="E6" s="451"/>
      <c r="F6" s="453"/>
      <c r="G6" s="447"/>
      <c r="H6" s="380"/>
      <c r="I6" s="376"/>
      <c r="J6" s="377"/>
      <c r="K6" s="378"/>
      <c r="L6" s="380"/>
    </row>
    <row r="7" spans="1:12" s="82" customFormat="1" ht="18" customHeight="1" x14ac:dyDescent="0.15">
      <c r="A7" s="381" t="s">
        <v>227</v>
      </c>
      <c r="B7" s="382">
        <f>SUM(B8:B12)</f>
        <v>433</v>
      </c>
      <c r="C7" s="382">
        <f>SUM(C8:C12)</f>
        <v>220</v>
      </c>
      <c r="D7" s="382">
        <f>SUM(D8:D12)</f>
        <v>213</v>
      </c>
      <c r="E7" s="381" t="s">
        <v>228</v>
      </c>
      <c r="F7" s="382">
        <f>SUM(F8:F12)</f>
        <v>705</v>
      </c>
      <c r="G7" s="382">
        <f>SUM(G8:G12)</f>
        <v>351</v>
      </c>
      <c r="H7" s="382">
        <f>SUM(H8:H12)</f>
        <v>354</v>
      </c>
      <c r="I7" s="381" t="s">
        <v>229</v>
      </c>
      <c r="J7" s="382">
        <f>SUM(J8:J12)</f>
        <v>1434</v>
      </c>
      <c r="K7" s="382">
        <f>SUM(K8:K12)</f>
        <v>681</v>
      </c>
      <c r="L7" s="383">
        <f>SUM(L8:L12)</f>
        <v>753</v>
      </c>
    </row>
    <row r="8" spans="1:12" s="82" customFormat="1" ht="18" customHeight="1" x14ac:dyDescent="0.15">
      <c r="A8" s="384">
        <v>0</v>
      </c>
      <c r="B8" s="385">
        <v>76</v>
      </c>
      <c r="C8" s="386">
        <v>41</v>
      </c>
      <c r="D8" s="387">
        <v>35</v>
      </c>
      <c r="E8" s="384">
        <v>35</v>
      </c>
      <c r="F8" s="385">
        <v>109</v>
      </c>
      <c r="G8" s="386">
        <v>44</v>
      </c>
      <c r="H8" s="387">
        <v>65</v>
      </c>
      <c r="I8" s="384">
        <v>70</v>
      </c>
      <c r="J8" s="385">
        <v>266</v>
      </c>
      <c r="K8" s="386">
        <v>116</v>
      </c>
      <c r="L8" s="387">
        <v>150</v>
      </c>
    </row>
    <row r="9" spans="1:12" s="82" customFormat="1" ht="18" customHeight="1" x14ac:dyDescent="0.15">
      <c r="A9" s="388">
        <v>1</v>
      </c>
      <c r="B9" s="389">
        <v>79</v>
      </c>
      <c r="C9" s="390">
        <v>32</v>
      </c>
      <c r="D9" s="391">
        <v>47</v>
      </c>
      <c r="E9" s="388">
        <v>36</v>
      </c>
      <c r="F9" s="389">
        <v>147</v>
      </c>
      <c r="G9" s="390">
        <v>72</v>
      </c>
      <c r="H9" s="391">
        <v>75</v>
      </c>
      <c r="I9" s="388">
        <v>71</v>
      </c>
      <c r="J9" s="389">
        <v>285</v>
      </c>
      <c r="K9" s="390">
        <v>128</v>
      </c>
      <c r="L9" s="391">
        <v>157</v>
      </c>
    </row>
    <row r="10" spans="1:12" s="82" customFormat="1" ht="18" customHeight="1" x14ac:dyDescent="0.15">
      <c r="A10" s="388">
        <v>2</v>
      </c>
      <c r="B10" s="389">
        <v>82</v>
      </c>
      <c r="C10" s="390">
        <v>47</v>
      </c>
      <c r="D10" s="391">
        <v>35</v>
      </c>
      <c r="E10" s="388">
        <v>37</v>
      </c>
      <c r="F10" s="389">
        <v>126</v>
      </c>
      <c r="G10" s="390">
        <v>71</v>
      </c>
      <c r="H10" s="391">
        <v>55</v>
      </c>
      <c r="I10" s="388">
        <v>72</v>
      </c>
      <c r="J10" s="389">
        <v>315</v>
      </c>
      <c r="K10" s="390">
        <v>158</v>
      </c>
      <c r="L10" s="391">
        <v>157</v>
      </c>
    </row>
    <row r="11" spans="1:12" s="82" customFormat="1" ht="18" customHeight="1" x14ac:dyDescent="0.15">
      <c r="A11" s="388">
        <v>3</v>
      </c>
      <c r="B11" s="389">
        <v>99</v>
      </c>
      <c r="C11" s="390">
        <v>49</v>
      </c>
      <c r="D11" s="391">
        <v>50</v>
      </c>
      <c r="E11" s="388">
        <v>38</v>
      </c>
      <c r="F11" s="389">
        <v>153</v>
      </c>
      <c r="G11" s="390">
        <v>77</v>
      </c>
      <c r="H11" s="391">
        <v>76</v>
      </c>
      <c r="I11" s="388">
        <v>73</v>
      </c>
      <c r="J11" s="389">
        <v>302</v>
      </c>
      <c r="K11" s="390">
        <v>152</v>
      </c>
      <c r="L11" s="391">
        <v>150</v>
      </c>
    </row>
    <row r="12" spans="1:12" s="82" customFormat="1" ht="18" customHeight="1" x14ac:dyDescent="0.15">
      <c r="A12" s="392">
        <v>4</v>
      </c>
      <c r="B12" s="393">
        <v>97</v>
      </c>
      <c r="C12" s="394">
        <v>51</v>
      </c>
      <c r="D12" s="395">
        <v>46</v>
      </c>
      <c r="E12" s="392">
        <v>39</v>
      </c>
      <c r="F12" s="393">
        <v>170</v>
      </c>
      <c r="G12" s="394">
        <v>87</v>
      </c>
      <c r="H12" s="395">
        <v>83</v>
      </c>
      <c r="I12" s="392">
        <v>74</v>
      </c>
      <c r="J12" s="393">
        <v>266</v>
      </c>
      <c r="K12" s="394">
        <v>127</v>
      </c>
      <c r="L12" s="395">
        <v>139</v>
      </c>
    </row>
    <row r="13" spans="1:12" s="82" customFormat="1" ht="18" customHeight="1" x14ac:dyDescent="0.15">
      <c r="A13" s="381" t="s">
        <v>230</v>
      </c>
      <c r="B13" s="382">
        <f>SUM(B14:B18)</f>
        <v>499</v>
      </c>
      <c r="C13" s="382">
        <f>SUM(C14:C18)</f>
        <v>253</v>
      </c>
      <c r="D13" s="382">
        <f>SUM(D14:D18)</f>
        <v>246</v>
      </c>
      <c r="E13" s="381" t="s">
        <v>231</v>
      </c>
      <c r="F13" s="382">
        <f>SUM(F14:F18)</f>
        <v>763</v>
      </c>
      <c r="G13" s="382">
        <f>SUM(G14:G18)</f>
        <v>423</v>
      </c>
      <c r="H13" s="382">
        <f>SUM(H14:H18)</f>
        <v>340</v>
      </c>
      <c r="I13" s="381" t="s">
        <v>232</v>
      </c>
      <c r="J13" s="382">
        <f>SUM(J14:J18)</f>
        <v>894</v>
      </c>
      <c r="K13" s="382">
        <f>SUM(K14:K18)</f>
        <v>361</v>
      </c>
      <c r="L13" s="383">
        <f>SUM(L14:L18)</f>
        <v>533</v>
      </c>
    </row>
    <row r="14" spans="1:12" s="82" customFormat="1" ht="18" customHeight="1" x14ac:dyDescent="0.15">
      <c r="A14" s="384">
        <v>5</v>
      </c>
      <c r="B14" s="385">
        <v>106</v>
      </c>
      <c r="C14" s="386">
        <v>48</v>
      </c>
      <c r="D14" s="387">
        <v>58</v>
      </c>
      <c r="E14" s="384">
        <v>40</v>
      </c>
      <c r="F14" s="385">
        <v>138</v>
      </c>
      <c r="G14" s="386">
        <v>85</v>
      </c>
      <c r="H14" s="387">
        <v>53</v>
      </c>
      <c r="I14" s="384">
        <v>75</v>
      </c>
      <c r="J14" s="385">
        <v>153</v>
      </c>
      <c r="K14" s="386">
        <v>61</v>
      </c>
      <c r="L14" s="387">
        <v>92</v>
      </c>
    </row>
    <row r="15" spans="1:12" s="82" customFormat="1" ht="18" customHeight="1" x14ac:dyDescent="0.15">
      <c r="A15" s="388">
        <v>6</v>
      </c>
      <c r="B15" s="389">
        <v>88</v>
      </c>
      <c r="C15" s="390">
        <v>50</v>
      </c>
      <c r="D15" s="391">
        <v>38</v>
      </c>
      <c r="E15" s="388">
        <v>41</v>
      </c>
      <c r="F15" s="389">
        <v>196</v>
      </c>
      <c r="G15" s="390">
        <v>97</v>
      </c>
      <c r="H15" s="391">
        <v>99</v>
      </c>
      <c r="I15" s="388">
        <v>76</v>
      </c>
      <c r="J15" s="389">
        <v>156</v>
      </c>
      <c r="K15" s="390">
        <v>65</v>
      </c>
      <c r="L15" s="391">
        <v>91</v>
      </c>
    </row>
    <row r="16" spans="1:12" s="82" customFormat="1" ht="18" customHeight="1" x14ac:dyDescent="0.15">
      <c r="A16" s="388">
        <v>7</v>
      </c>
      <c r="B16" s="389">
        <v>103</v>
      </c>
      <c r="C16" s="390">
        <v>56</v>
      </c>
      <c r="D16" s="391">
        <v>47</v>
      </c>
      <c r="E16" s="388">
        <v>42</v>
      </c>
      <c r="F16" s="389">
        <v>127</v>
      </c>
      <c r="G16" s="390">
        <v>73</v>
      </c>
      <c r="H16" s="391">
        <v>54</v>
      </c>
      <c r="I16" s="388">
        <v>77</v>
      </c>
      <c r="J16" s="389">
        <v>200</v>
      </c>
      <c r="K16" s="390">
        <v>78</v>
      </c>
      <c r="L16" s="391">
        <v>122</v>
      </c>
    </row>
    <row r="17" spans="1:12" s="82" customFormat="1" ht="18" customHeight="1" x14ac:dyDescent="0.15">
      <c r="A17" s="388">
        <v>8</v>
      </c>
      <c r="B17" s="389">
        <v>96</v>
      </c>
      <c r="C17" s="390">
        <v>44</v>
      </c>
      <c r="D17" s="391">
        <v>52</v>
      </c>
      <c r="E17" s="388">
        <v>43</v>
      </c>
      <c r="F17" s="389">
        <v>139</v>
      </c>
      <c r="G17" s="390">
        <v>62</v>
      </c>
      <c r="H17" s="391">
        <v>77</v>
      </c>
      <c r="I17" s="388">
        <v>78</v>
      </c>
      <c r="J17" s="389">
        <v>191</v>
      </c>
      <c r="K17" s="390">
        <v>75</v>
      </c>
      <c r="L17" s="391">
        <v>116</v>
      </c>
    </row>
    <row r="18" spans="1:12" s="82" customFormat="1" ht="18" customHeight="1" x14ac:dyDescent="0.15">
      <c r="A18" s="392">
        <v>9</v>
      </c>
      <c r="B18" s="393">
        <v>106</v>
      </c>
      <c r="C18" s="394">
        <v>55</v>
      </c>
      <c r="D18" s="395">
        <v>51</v>
      </c>
      <c r="E18" s="392">
        <v>44</v>
      </c>
      <c r="F18" s="393">
        <v>163</v>
      </c>
      <c r="G18" s="394">
        <v>106</v>
      </c>
      <c r="H18" s="395">
        <v>57</v>
      </c>
      <c r="I18" s="392">
        <v>79</v>
      </c>
      <c r="J18" s="393">
        <v>194</v>
      </c>
      <c r="K18" s="394">
        <v>82</v>
      </c>
      <c r="L18" s="395">
        <v>112</v>
      </c>
    </row>
    <row r="19" spans="1:12" s="82" customFormat="1" ht="18" customHeight="1" x14ac:dyDescent="0.15">
      <c r="A19" s="381" t="s">
        <v>233</v>
      </c>
      <c r="B19" s="382">
        <f>SUM(B20:B24)</f>
        <v>609</v>
      </c>
      <c r="C19" s="382">
        <f>SUM(C20:C24)</f>
        <v>322</v>
      </c>
      <c r="D19" s="382">
        <f>SUM(D20:D24)</f>
        <v>287</v>
      </c>
      <c r="E19" s="381" t="s">
        <v>234</v>
      </c>
      <c r="F19" s="382">
        <f>SUM(F20:F24)</f>
        <v>856</v>
      </c>
      <c r="G19" s="382">
        <f>SUM(G20:G24)</f>
        <v>435</v>
      </c>
      <c r="H19" s="382">
        <f>SUM(H20:H24)</f>
        <v>421</v>
      </c>
      <c r="I19" s="381" t="s">
        <v>235</v>
      </c>
      <c r="J19" s="382">
        <f>SUM(J20:J24)</f>
        <v>842</v>
      </c>
      <c r="K19" s="382">
        <f>SUM(K20:K24)</f>
        <v>349</v>
      </c>
      <c r="L19" s="383">
        <f>SUM(L20:L24)</f>
        <v>493</v>
      </c>
    </row>
    <row r="20" spans="1:12" s="82" customFormat="1" ht="18" customHeight="1" x14ac:dyDescent="0.15">
      <c r="A20" s="384">
        <v>10</v>
      </c>
      <c r="B20" s="385">
        <v>120</v>
      </c>
      <c r="C20" s="386">
        <v>63</v>
      </c>
      <c r="D20" s="387">
        <v>57</v>
      </c>
      <c r="E20" s="384">
        <v>45</v>
      </c>
      <c r="F20" s="385">
        <v>175</v>
      </c>
      <c r="G20" s="386">
        <v>77</v>
      </c>
      <c r="H20" s="387">
        <v>98</v>
      </c>
      <c r="I20" s="384">
        <v>80</v>
      </c>
      <c r="J20" s="385">
        <v>194</v>
      </c>
      <c r="K20" s="386">
        <v>81</v>
      </c>
      <c r="L20" s="387">
        <v>113</v>
      </c>
    </row>
    <row r="21" spans="1:12" s="82" customFormat="1" ht="18" customHeight="1" x14ac:dyDescent="0.15">
      <c r="A21" s="388">
        <v>11</v>
      </c>
      <c r="B21" s="389">
        <v>121</v>
      </c>
      <c r="C21" s="390">
        <v>62</v>
      </c>
      <c r="D21" s="391">
        <v>59</v>
      </c>
      <c r="E21" s="388">
        <v>46</v>
      </c>
      <c r="F21" s="389">
        <v>187</v>
      </c>
      <c r="G21" s="390">
        <v>96</v>
      </c>
      <c r="H21" s="391">
        <v>91</v>
      </c>
      <c r="I21" s="388">
        <v>81</v>
      </c>
      <c r="J21" s="389">
        <v>185</v>
      </c>
      <c r="K21" s="390">
        <v>75</v>
      </c>
      <c r="L21" s="391">
        <v>110</v>
      </c>
    </row>
    <row r="22" spans="1:12" s="82" customFormat="1" ht="18" customHeight="1" x14ac:dyDescent="0.15">
      <c r="A22" s="388">
        <v>12</v>
      </c>
      <c r="B22" s="389">
        <v>129</v>
      </c>
      <c r="C22" s="390">
        <v>68</v>
      </c>
      <c r="D22" s="391">
        <v>61</v>
      </c>
      <c r="E22" s="388">
        <v>47</v>
      </c>
      <c r="F22" s="389">
        <v>150</v>
      </c>
      <c r="G22" s="390">
        <v>91</v>
      </c>
      <c r="H22" s="391">
        <v>59</v>
      </c>
      <c r="I22" s="388">
        <v>82</v>
      </c>
      <c r="J22" s="389">
        <v>145</v>
      </c>
      <c r="K22" s="390">
        <v>63</v>
      </c>
      <c r="L22" s="391">
        <v>82</v>
      </c>
    </row>
    <row r="23" spans="1:12" s="82" customFormat="1" ht="18" customHeight="1" x14ac:dyDescent="0.15">
      <c r="A23" s="388">
        <v>13</v>
      </c>
      <c r="B23" s="389">
        <v>128</v>
      </c>
      <c r="C23" s="390">
        <v>78</v>
      </c>
      <c r="D23" s="391">
        <v>50</v>
      </c>
      <c r="E23" s="388">
        <v>48</v>
      </c>
      <c r="F23" s="389">
        <v>177</v>
      </c>
      <c r="G23" s="390">
        <v>85</v>
      </c>
      <c r="H23" s="391">
        <v>92</v>
      </c>
      <c r="I23" s="388">
        <v>83</v>
      </c>
      <c r="J23" s="389">
        <v>148</v>
      </c>
      <c r="K23" s="390">
        <v>67</v>
      </c>
      <c r="L23" s="391">
        <v>81</v>
      </c>
    </row>
    <row r="24" spans="1:12" s="82" customFormat="1" ht="18" customHeight="1" x14ac:dyDescent="0.15">
      <c r="A24" s="392">
        <v>14</v>
      </c>
      <c r="B24" s="393">
        <v>111</v>
      </c>
      <c r="C24" s="394">
        <v>51</v>
      </c>
      <c r="D24" s="395">
        <v>60</v>
      </c>
      <c r="E24" s="392">
        <v>49</v>
      </c>
      <c r="F24" s="393">
        <v>167</v>
      </c>
      <c r="G24" s="394">
        <v>86</v>
      </c>
      <c r="H24" s="395">
        <v>81</v>
      </c>
      <c r="I24" s="392">
        <v>84</v>
      </c>
      <c r="J24" s="393">
        <v>170</v>
      </c>
      <c r="K24" s="394">
        <v>63</v>
      </c>
      <c r="L24" s="395">
        <v>107</v>
      </c>
    </row>
    <row r="25" spans="1:12" s="82" customFormat="1" ht="18" customHeight="1" x14ac:dyDescent="0.15">
      <c r="A25" s="381" t="s">
        <v>236</v>
      </c>
      <c r="B25" s="382">
        <f>SUM(B26:B30)</f>
        <v>519</v>
      </c>
      <c r="C25" s="382">
        <f>SUM(C26:C30)</f>
        <v>272</v>
      </c>
      <c r="D25" s="382">
        <f>SUM(D26:D30)</f>
        <v>247</v>
      </c>
      <c r="E25" s="381" t="s">
        <v>237</v>
      </c>
      <c r="F25" s="382">
        <f>SUM(F26:F30)</f>
        <v>870</v>
      </c>
      <c r="G25" s="382">
        <f>SUM(G26:G30)</f>
        <v>444</v>
      </c>
      <c r="H25" s="382">
        <f>SUM(H26:H30)</f>
        <v>426</v>
      </c>
      <c r="I25" s="381" t="s">
        <v>238</v>
      </c>
      <c r="J25" s="382">
        <f>SUM(J26:J30)</f>
        <v>684</v>
      </c>
      <c r="K25" s="382">
        <f>SUM(K26:K30)</f>
        <v>229</v>
      </c>
      <c r="L25" s="383">
        <f>SUM(L26:L30)</f>
        <v>455</v>
      </c>
    </row>
    <row r="26" spans="1:12" s="82" customFormat="1" ht="18" customHeight="1" x14ac:dyDescent="0.15">
      <c r="A26" s="384">
        <v>15</v>
      </c>
      <c r="B26" s="385">
        <v>117</v>
      </c>
      <c r="C26" s="386">
        <v>50</v>
      </c>
      <c r="D26" s="387">
        <v>67</v>
      </c>
      <c r="E26" s="384">
        <v>50</v>
      </c>
      <c r="F26" s="385">
        <v>162</v>
      </c>
      <c r="G26" s="386">
        <v>77</v>
      </c>
      <c r="H26" s="387">
        <v>85</v>
      </c>
      <c r="I26" s="384">
        <v>85</v>
      </c>
      <c r="J26" s="385">
        <v>158</v>
      </c>
      <c r="K26" s="386">
        <v>65</v>
      </c>
      <c r="L26" s="387">
        <v>93</v>
      </c>
    </row>
    <row r="27" spans="1:12" s="82" customFormat="1" ht="18" customHeight="1" x14ac:dyDescent="0.15">
      <c r="A27" s="388">
        <v>16</v>
      </c>
      <c r="B27" s="389">
        <v>118</v>
      </c>
      <c r="C27" s="390">
        <v>54</v>
      </c>
      <c r="D27" s="391">
        <v>64</v>
      </c>
      <c r="E27" s="388">
        <v>51</v>
      </c>
      <c r="F27" s="389">
        <v>160</v>
      </c>
      <c r="G27" s="390">
        <v>80</v>
      </c>
      <c r="H27" s="391">
        <v>80</v>
      </c>
      <c r="I27" s="388">
        <v>86</v>
      </c>
      <c r="J27" s="389">
        <v>167</v>
      </c>
      <c r="K27" s="390">
        <v>56</v>
      </c>
      <c r="L27" s="391">
        <v>111</v>
      </c>
    </row>
    <row r="28" spans="1:12" s="82" customFormat="1" ht="18" customHeight="1" x14ac:dyDescent="0.15">
      <c r="A28" s="388">
        <v>17</v>
      </c>
      <c r="B28" s="389">
        <v>115</v>
      </c>
      <c r="C28" s="390">
        <v>59</v>
      </c>
      <c r="D28" s="391">
        <v>56</v>
      </c>
      <c r="E28" s="388">
        <v>52</v>
      </c>
      <c r="F28" s="389">
        <v>192</v>
      </c>
      <c r="G28" s="390">
        <v>116</v>
      </c>
      <c r="H28" s="391">
        <v>76</v>
      </c>
      <c r="I28" s="388">
        <v>87</v>
      </c>
      <c r="J28" s="389">
        <v>130</v>
      </c>
      <c r="K28" s="390">
        <v>38</v>
      </c>
      <c r="L28" s="391">
        <v>92</v>
      </c>
    </row>
    <row r="29" spans="1:12" s="82" customFormat="1" ht="18" customHeight="1" x14ac:dyDescent="0.15">
      <c r="A29" s="388">
        <v>18</v>
      </c>
      <c r="B29" s="389">
        <v>74</v>
      </c>
      <c r="C29" s="390">
        <v>51</v>
      </c>
      <c r="D29" s="391">
        <v>23</v>
      </c>
      <c r="E29" s="388">
        <v>53</v>
      </c>
      <c r="F29" s="389">
        <v>183</v>
      </c>
      <c r="G29" s="390">
        <v>84</v>
      </c>
      <c r="H29" s="391">
        <v>99</v>
      </c>
      <c r="I29" s="388">
        <v>88</v>
      </c>
      <c r="J29" s="389">
        <v>112</v>
      </c>
      <c r="K29" s="390">
        <v>33</v>
      </c>
      <c r="L29" s="391">
        <v>79</v>
      </c>
    </row>
    <row r="30" spans="1:12" s="82" customFormat="1" ht="18" customHeight="1" x14ac:dyDescent="0.15">
      <c r="A30" s="392">
        <v>19</v>
      </c>
      <c r="B30" s="393">
        <v>95</v>
      </c>
      <c r="C30" s="394">
        <v>58</v>
      </c>
      <c r="D30" s="395">
        <v>37</v>
      </c>
      <c r="E30" s="392">
        <v>54</v>
      </c>
      <c r="F30" s="393">
        <v>173</v>
      </c>
      <c r="G30" s="394">
        <v>87</v>
      </c>
      <c r="H30" s="395">
        <v>86</v>
      </c>
      <c r="I30" s="392">
        <v>89</v>
      </c>
      <c r="J30" s="393">
        <v>117</v>
      </c>
      <c r="K30" s="394">
        <v>37</v>
      </c>
      <c r="L30" s="395">
        <v>80</v>
      </c>
    </row>
    <row r="31" spans="1:12" s="82" customFormat="1" ht="18" customHeight="1" x14ac:dyDescent="0.15">
      <c r="A31" s="381" t="s">
        <v>239</v>
      </c>
      <c r="B31" s="382">
        <f>SUM(B32:B36)</f>
        <v>504</v>
      </c>
      <c r="C31" s="382">
        <f>SUM(C32:C36)</f>
        <v>298</v>
      </c>
      <c r="D31" s="382">
        <f>SUM(D32:D36)</f>
        <v>206</v>
      </c>
      <c r="E31" s="381" t="s">
        <v>240</v>
      </c>
      <c r="F31" s="382">
        <f>SUM(F32:F36)</f>
        <v>825</v>
      </c>
      <c r="G31" s="382">
        <f>SUM(G32:G36)</f>
        <v>409</v>
      </c>
      <c r="H31" s="382">
        <f>SUM(H32:H36)</f>
        <v>416</v>
      </c>
      <c r="I31" s="381" t="s">
        <v>241</v>
      </c>
      <c r="J31" s="382">
        <f>SUM(J32:J36)</f>
        <v>370</v>
      </c>
      <c r="K31" s="382">
        <f>SUM(K32:K36)</f>
        <v>114</v>
      </c>
      <c r="L31" s="383">
        <f>SUM(L32:L36)</f>
        <v>256</v>
      </c>
    </row>
    <row r="32" spans="1:12" s="82" customFormat="1" ht="18" customHeight="1" x14ac:dyDescent="0.15">
      <c r="A32" s="384">
        <v>20</v>
      </c>
      <c r="B32" s="385">
        <v>63</v>
      </c>
      <c r="C32" s="386">
        <v>43</v>
      </c>
      <c r="D32" s="387">
        <v>20</v>
      </c>
      <c r="E32" s="384">
        <v>55</v>
      </c>
      <c r="F32" s="385">
        <v>130</v>
      </c>
      <c r="G32" s="386">
        <v>58</v>
      </c>
      <c r="H32" s="387">
        <v>72</v>
      </c>
      <c r="I32" s="384">
        <v>90</v>
      </c>
      <c r="J32" s="385">
        <v>93</v>
      </c>
      <c r="K32" s="386">
        <v>31</v>
      </c>
      <c r="L32" s="387">
        <v>62</v>
      </c>
    </row>
    <row r="33" spans="1:12" s="82" customFormat="1" ht="18" customHeight="1" x14ac:dyDescent="0.15">
      <c r="A33" s="388">
        <v>21</v>
      </c>
      <c r="B33" s="389">
        <v>94</v>
      </c>
      <c r="C33" s="390">
        <v>67</v>
      </c>
      <c r="D33" s="391">
        <v>27</v>
      </c>
      <c r="E33" s="388">
        <v>56</v>
      </c>
      <c r="F33" s="389">
        <v>173</v>
      </c>
      <c r="G33" s="390">
        <v>92</v>
      </c>
      <c r="H33" s="391">
        <v>81</v>
      </c>
      <c r="I33" s="388">
        <v>91</v>
      </c>
      <c r="J33" s="389">
        <v>101</v>
      </c>
      <c r="K33" s="390">
        <v>33</v>
      </c>
      <c r="L33" s="391">
        <v>68</v>
      </c>
    </row>
    <row r="34" spans="1:12" s="82" customFormat="1" ht="18" customHeight="1" x14ac:dyDescent="0.15">
      <c r="A34" s="388">
        <v>22</v>
      </c>
      <c r="B34" s="389">
        <v>87</v>
      </c>
      <c r="C34" s="390">
        <v>54</v>
      </c>
      <c r="D34" s="391">
        <v>33</v>
      </c>
      <c r="E34" s="388">
        <v>57</v>
      </c>
      <c r="F34" s="389">
        <v>162</v>
      </c>
      <c r="G34" s="390">
        <v>77</v>
      </c>
      <c r="H34" s="391">
        <v>85</v>
      </c>
      <c r="I34" s="388">
        <v>92</v>
      </c>
      <c r="J34" s="389">
        <v>73</v>
      </c>
      <c r="K34" s="390">
        <v>21</v>
      </c>
      <c r="L34" s="391">
        <v>52</v>
      </c>
    </row>
    <row r="35" spans="1:12" s="82" customFormat="1" ht="18" customHeight="1" x14ac:dyDescent="0.15">
      <c r="A35" s="388">
        <v>23</v>
      </c>
      <c r="B35" s="389">
        <v>146</v>
      </c>
      <c r="C35" s="390">
        <v>74</v>
      </c>
      <c r="D35" s="391">
        <v>72</v>
      </c>
      <c r="E35" s="388">
        <v>58</v>
      </c>
      <c r="F35" s="389">
        <v>184</v>
      </c>
      <c r="G35" s="390">
        <v>92</v>
      </c>
      <c r="H35" s="391">
        <v>92</v>
      </c>
      <c r="I35" s="388">
        <v>93</v>
      </c>
      <c r="J35" s="389">
        <v>66</v>
      </c>
      <c r="K35" s="390">
        <v>14</v>
      </c>
      <c r="L35" s="391">
        <v>52</v>
      </c>
    </row>
    <row r="36" spans="1:12" s="82" customFormat="1" ht="18" customHeight="1" x14ac:dyDescent="0.15">
      <c r="A36" s="392">
        <v>24</v>
      </c>
      <c r="B36" s="393">
        <v>114</v>
      </c>
      <c r="C36" s="394">
        <v>60</v>
      </c>
      <c r="D36" s="395">
        <v>54</v>
      </c>
      <c r="E36" s="392">
        <v>59</v>
      </c>
      <c r="F36" s="393">
        <v>176</v>
      </c>
      <c r="G36" s="394">
        <v>90</v>
      </c>
      <c r="H36" s="395">
        <v>86</v>
      </c>
      <c r="I36" s="392">
        <v>94</v>
      </c>
      <c r="J36" s="393">
        <v>37</v>
      </c>
      <c r="K36" s="394">
        <v>15</v>
      </c>
      <c r="L36" s="395">
        <v>22</v>
      </c>
    </row>
    <row r="37" spans="1:12" s="82" customFormat="1" ht="18" customHeight="1" x14ac:dyDescent="0.15">
      <c r="A37" s="381" t="s">
        <v>242</v>
      </c>
      <c r="B37" s="382">
        <f>SUM(B38:B42)</f>
        <v>476</v>
      </c>
      <c r="C37" s="382">
        <f>SUM(C38:C42)</f>
        <v>295</v>
      </c>
      <c r="D37" s="382">
        <f>SUM(D38:D42)</f>
        <v>181</v>
      </c>
      <c r="E37" s="381" t="s">
        <v>243</v>
      </c>
      <c r="F37" s="382">
        <f>SUM(F38:F42)</f>
        <v>1023</v>
      </c>
      <c r="G37" s="382">
        <f>SUM(G38:G42)</f>
        <v>493</v>
      </c>
      <c r="H37" s="382">
        <f>SUM(H38:H42)</f>
        <v>530</v>
      </c>
      <c r="I37" s="381" t="s">
        <v>244</v>
      </c>
      <c r="J37" s="382">
        <f>SUM(J38:J42)</f>
        <v>111</v>
      </c>
      <c r="K37" s="382">
        <f>SUM(K38:K42)</f>
        <v>21</v>
      </c>
      <c r="L37" s="383">
        <f>SUM(L38:L42)</f>
        <v>90</v>
      </c>
    </row>
    <row r="38" spans="1:12" s="82" customFormat="1" ht="18" customHeight="1" x14ac:dyDescent="0.15">
      <c r="A38" s="384">
        <v>25</v>
      </c>
      <c r="B38" s="385">
        <v>89</v>
      </c>
      <c r="C38" s="386">
        <v>53</v>
      </c>
      <c r="D38" s="387">
        <v>36</v>
      </c>
      <c r="E38" s="384">
        <v>60</v>
      </c>
      <c r="F38" s="385">
        <v>193</v>
      </c>
      <c r="G38" s="386">
        <v>91</v>
      </c>
      <c r="H38" s="387">
        <v>102</v>
      </c>
      <c r="I38" s="384">
        <v>95</v>
      </c>
      <c r="J38" s="385">
        <v>45</v>
      </c>
      <c r="K38" s="386">
        <v>9</v>
      </c>
      <c r="L38" s="387">
        <v>36</v>
      </c>
    </row>
    <row r="39" spans="1:12" s="82" customFormat="1" ht="18" customHeight="1" x14ac:dyDescent="0.15">
      <c r="A39" s="388">
        <v>26</v>
      </c>
      <c r="B39" s="389">
        <v>115</v>
      </c>
      <c r="C39" s="390">
        <v>68</v>
      </c>
      <c r="D39" s="391">
        <v>47</v>
      </c>
      <c r="E39" s="388">
        <v>61</v>
      </c>
      <c r="F39" s="389">
        <v>189</v>
      </c>
      <c r="G39" s="390">
        <v>84</v>
      </c>
      <c r="H39" s="391">
        <v>105</v>
      </c>
      <c r="I39" s="388">
        <v>96</v>
      </c>
      <c r="J39" s="389">
        <v>24</v>
      </c>
      <c r="K39" s="390">
        <v>4</v>
      </c>
      <c r="L39" s="391">
        <v>20</v>
      </c>
    </row>
    <row r="40" spans="1:12" s="82" customFormat="1" ht="18" customHeight="1" x14ac:dyDescent="0.15">
      <c r="A40" s="388">
        <v>27</v>
      </c>
      <c r="B40" s="389">
        <v>95</v>
      </c>
      <c r="C40" s="390">
        <v>66</v>
      </c>
      <c r="D40" s="391">
        <v>29</v>
      </c>
      <c r="E40" s="388">
        <v>62</v>
      </c>
      <c r="F40" s="389">
        <v>213</v>
      </c>
      <c r="G40" s="390">
        <v>116</v>
      </c>
      <c r="H40" s="391">
        <v>97</v>
      </c>
      <c r="I40" s="388">
        <v>97</v>
      </c>
      <c r="J40" s="389">
        <v>17</v>
      </c>
      <c r="K40" s="390">
        <v>4</v>
      </c>
      <c r="L40" s="391">
        <v>13</v>
      </c>
    </row>
    <row r="41" spans="1:12" s="82" customFormat="1" ht="18" customHeight="1" x14ac:dyDescent="0.15">
      <c r="A41" s="388">
        <v>28</v>
      </c>
      <c r="B41" s="389">
        <v>89</v>
      </c>
      <c r="C41" s="390">
        <v>52</v>
      </c>
      <c r="D41" s="391">
        <v>37</v>
      </c>
      <c r="E41" s="388">
        <v>63</v>
      </c>
      <c r="F41" s="389">
        <v>210</v>
      </c>
      <c r="G41" s="390">
        <v>100</v>
      </c>
      <c r="H41" s="391">
        <v>110</v>
      </c>
      <c r="I41" s="388">
        <v>98</v>
      </c>
      <c r="J41" s="389">
        <v>6</v>
      </c>
      <c r="K41" s="390">
        <v>-1</v>
      </c>
      <c r="L41" s="391">
        <v>7</v>
      </c>
    </row>
    <row r="42" spans="1:12" s="82" customFormat="1" ht="18" customHeight="1" x14ac:dyDescent="0.15">
      <c r="A42" s="392">
        <v>29</v>
      </c>
      <c r="B42" s="393">
        <v>88</v>
      </c>
      <c r="C42" s="394">
        <v>56</v>
      </c>
      <c r="D42" s="395">
        <v>32</v>
      </c>
      <c r="E42" s="392">
        <v>64</v>
      </c>
      <c r="F42" s="393">
        <v>218</v>
      </c>
      <c r="G42" s="394">
        <v>102</v>
      </c>
      <c r="H42" s="395">
        <v>116</v>
      </c>
      <c r="I42" s="392">
        <v>99</v>
      </c>
      <c r="J42" s="393">
        <v>19</v>
      </c>
      <c r="K42" s="394">
        <v>5</v>
      </c>
      <c r="L42" s="395">
        <v>14</v>
      </c>
    </row>
    <row r="43" spans="1:12" s="82" customFormat="1" ht="18" customHeight="1" x14ac:dyDescent="0.15">
      <c r="A43" s="381" t="s">
        <v>245</v>
      </c>
      <c r="B43" s="382">
        <f>SUM(B44:B48)</f>
        <v>516</v>
      </c>
      <c r="C43" s="382">
        <f>SUM(C44:C48)</f>
        <v>281</v>
      </c>
      <c r="D43" s="382">
        <f>SUM(D44:D48)</f>
        <v>235</v>
      </c>
      <c r="E43" s="381" t="s">
        <v>246</v>
      </c>
      <c r="F43" s="382">
        <f>SUM(F44:F48)</f>
        <v>1168</v>
      </c>
      <c r="G43" s="382">
        <f>SUM(G44:G48)</f>
        <v>578</v>
      </c>
      <c r="H43" s="382">
        <f>SUM(H44:H48)</f>
        <v>590</v>
      </c>
      <c r="I43" s="384" t="s">
        <v>247</v>
      </c>
      <c r="J43" s="385">
        <v>12</v>
      </c>
      <c r="K43" s="385">
        <v>0</v>
      </c>
      <c r="L43" s="444">
        <v>12</v>
      </c>
    </row>
    <row r="44" spans="1:12" s="82" customFormat="1" ht="18" customHeight="1" x14ac:dyDescent="0.15">
      <c r="A44" s="384">
        <v>30</v>
      </c>
      <c r="B44" s="385">
        <v>104</v>
      </c>
      <c r="C44" s="386">
        <v>59</v>
      </c>
      <c r="D44" s="387">
        <v>45</v>
      </c>
      <c r="E44" s="384">
        <v>65</v>
      </c>
      <c r="F44" s="385">
        <v>203</v>
      </c>
      <c r="G44" s="386">
        <v>106</v>
      </c>
      <c r="H44" s="387">
        <v>97</v>
      </c>
      <c r="I44" s="388"/>
      <c r="J44" s="389"/>
      <c r="K44" s="389"/>
      <c r="L44" s="445"/>
    </row>
    <row r="45" spans="1:12" s="82" customFormat="1" ht="18" customHeight="1" x14ac:dyDescent="0.15">
      <c r="A45" s="388">
        <v>31</v>
      </c>
      <c r="B45" s="389">
        <v>109</v>
      </c>
      <c r="C45" s="390">
        <v>53</v>
      </c>
      <c r="D45" s="391">
        <v>56</v>
      </c>
      <c r="E45" s="388">
        <v>66</v>
      </c>
      <c r="F45" s="389">
        <v>236</v>
      </c>
      <c r="G45" s="390">
        <v>120</v>
      </c>
      <c r="H45" s="391">
        <v>116</v>
      </c>
      <c r="I45" s="399"/>
      <c r="J45" s="377"/>
      <c r="K45" s="377"/>
      <c r="L45" s="380"/>
    </row>
    <row r="46" spans="1:12" s="82" customFormat="1" ht="18" customHeight="1" x14ac:dyDescent="0.15">
      <c r="A46" s="388">
        <v>32</v>
      </c>
      <c r="B46" s="389">
        <v>92</v>
      </c>
      <c r="C46" s="390">
        <v>49</v>
      </c>
      <c r="D46" s="391">
        <v>43</v>
      </c>
      <c r="E46" s="388">
        <v>67</v>
      </c>
      <c r="F46" s="389">
        <v>237</v>
      </c>
      <c r="G46" s="390">
        <v>119</v>
      </c>
      <c r="H46" s="391">
        <v>118</v>
      </c>
      <c r="I46" s="399"/>
      <c r="J46" s="377"/>
      <c r="K46" s="378"/>
      <c r="L46" s="379"/>
    </row>
    <row r="47" spans="1:12" s="82" customFormat="1" ht="18" customHeight="1" x14ac:dyDescent="0.15">
      <c r="A47" s="388">
        <v>33</v>
      </c>
      <c r="B47" s="389">
        <v>74</v>
      </c>
      <c r="C47" s="390">
        <v>44</v>
      </c>
      <c r="D47" s="391">
        <v>30</v>
      </c>
      <c r="E47" s="388">
        <v>68</v>
      </c>
      <c r="F47" s="389">
        <v>239</v>
      </c>
      <c r="G47" s="390">
        <v>114</v>
      </c>
      <c r="H47" s="391">
        <v>125</v>
      </c>
      <c r="I47" s="399"/>
      <c r="J47" s="377"/>
      <c r="K47" s="378"/>
      <c r="L47" s="379"/>
    </row>
    <row r="48" spans="1:12" s="82" customFormat="1" ht="18" customHeight="1" x14ac:dyDescent="0.15">
      <c r="A48" s="392">
        <v>34</v>
      </c>
      <c r="B48" s="393">
        <v>137</v>
      </c>
      <c r="C48" s="394">
        <v>76</v>
      </c>
      <c r="D48" s="395">
        <v>61</v>
      </c>
      <c r="E48" s="392">
        <v>69</v>
      </c>
      <c r="F48" s="393">
        <v>253</v>
      </c>
      <c r="G48" s="394">
        <v>119</v>
      </c>
      <c r="H48" s="395">
        <v>134</v>
      </c>
      <c r="I48" s="404"/>
      <c r="J48" s="446"/>
      <c r="K48" s="447"/>
      <c r="L48" s="448"/>
    </row>
    <row r="49" spans="1:12" s="82" customFormat="1" ht="15" customHeight="1" x14ac:dyDescent="0.15">
      <c r="A49" s="408"/>
      <c r="B49" s="409"/>
      <c r="C49" s="410"/>
      <c r="D49" s="410"/>
      <c r="E49" s="408"/>
      <c r="F49" s="409"/>
      <c r="G49" s="410"/>
      <c r="H49" s="410"/>
      <c r="I49" s="408"/>
      <c r="J49" s="409"/>
      <c r="K49" s="410"/>
      <c r="L49" s="410"/>
    </row>
    <row r="50" spans="1:12" s="82" customFormat="1" ht="15" customHeight="1" x14ac:dyDescent="0.15">
      <c r="A50" s="408" t="s">
        <v>248</v>
      </c>
      <c r="B50" s="409"/>
      <c r="C50" s="410"/>
      <c r="D50" s="410"/>
      <c r="E50" s="408"/>
      <c r="F50" s="409"/>
      <c r="G50" s="410"/>
      <c r="H50" s="410"/>
      <c r="I50" s="408"/>
      <c r="J50" s="409"/>
      <c r="K50" s="410"/>
      <c r="L50" s="410"/>
    </row>
    <row r="51" spans="1:12" s="82" customFormat="1" ht="15" customHeight="1" x14ac:dyDescent="0.15">
      <c r="A51" s="369" t="s">
        <v>226</v>
      </c>
      <c r="B51" s="411" t="s">
        <v>34</v>
      </c>
      <c r="C51" s="411" t="s">
        <v>35</v>
      </c>
      <c r="D51" s="412" t="s">
        <v>36</v>
      </c>
      <c r="E51" s="369" t="s">
        <v>226</v>
      </c>
      <c r="F51" s="411" t="s">
        <v>34</v>
      </c>
      <c r="G51" s="411" t="s">
        <v>35</v>
      </c>
      <c r="H51" s="412" t="s">
        <v>36</v>
      </c>
      <c r="I51" s="369" t="s">
        <v>226</v>
      </c>
      <c r="J51" s="411" t="s">
        <v>34</v>
      </c>
      <c r="K51" s="411" t="s">
        <v>35</v>
      </c>
      <c r="L51" s="412" t="s">
        <v>36</v>
      </c>
    </row>
    <row r="52" spans="1:12" s="82" customFormat="1" ht="18" customHeight="1" x14ac:dyDescent="0.15">
      <c r="A52" s="396" t="s">
        <v>249</v>
      </c>
      <c r="B52" s="397">
        <f>SUM(C52:D52)</f>
        <v>1541</v>
      </c>
      <c r="C52" s="449">
        <f>SUM(C7,C13,C19)</f>
        <v>795</v>
      </c>
      <c r="D52" s="450">
        <f>SUM(D7,D13,D19)</f>
        <v>746</v>
      </c>
      <c r="E52" s="396" t="s">
        <v>250</v>
      </c>
      <c r="F52" s="397">
        <f>SUM(G52:H52)</f>
        <v>7057</v>
      </c>
      <c r="G52" s="449">
        <f>SUM(G37,G31,G7,G13,G19,G25,C43,C37,C31,C25)</f>
        <v>3701</v>
      </c>
      <c r="H52" s="450">
        <f>SUM(H37,H31,H25,H19,H13,H7,D25,D31,D37,D43)</f>
        <v>3356</v>
      </c>
      <c r="I52" s="396" t="s">
        <v>251</v>
      </c>
      <c r="J52" s="397">
        <f>SUM(K52:L52)</f>
        <v>5515</v>
      </c>
      <c r="K52" s="449">
        <f>SUM(G43,K43,K37,K31,K25,K19,K13,K7)</f>
        <v>2333</v>
      </c>
      <c r="L52" s="450">
        <f>SUM(L43,L37,L31,L25,L19,L13,L7,H43)</f>
        <v>3182</v>
      </c>
    </row>
    <row r="53" spans="1:12" s="82" customFormat="1" ht="18" customHeight="1" x14ac:dyDescent="0.15">
      <c r="A53" s="404" t="s">
        <v>276</v>
      </c>
      <c r="B53" s="416">
        <f>B52/$B$5</f>
        <v>0.10919010841068519</v>
      </c>
      <c r="C53" s="416">
        <f>C52/$C$5</f>
        <v>0.11641528774344706</v>
      </c>
      <c r="D53" s="417">
        <f>D52/$D$5</f>
        <v>0.10241625480505218</v>
      </c>
      <c r="E53" s="404" t="s">
        <v>276</v>
      </c>
      <c r="F53" s="416">
        <f>F52/$B$5</f>
        <v>0.50003542832849146</v>
      </c>
      <c r="G53" s="416">
        <f>G52/$C$5</f>
        <v>0.54195343388490258</v>
      </c>
      <c r="H53" s="417">
        <f>H52/$D$5</f>
        <v>0.46073585941790224</v>
      </c>
      <c r="I53" s="404" t="s">
        <v>276</v>
      </c>
      <c r="J53" s="416">
        <f>J52/$B$5</f>
        <v>0.39077446326082338</v>
      </c>
      <c r="K53" s="416">
        <f>K52/$C$5</f>
        <v>0.3416312783716503</v>
      </c>
      <c r="L53" s="417">
        <f>L52/$D$5</f>
        <v>0.43684788577704559</v>
      </c>
    </row>
    <row r="54" spans="1:12" s="82" customFormat="1" ht="15" customHeight="1" x14ac:dyDescent="0.15">
      <c r="C54" s="368"/>
      <c r="D54" s="368"/>
      <c r="E54" s="367"/>
      <c r="H54" s="367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AL27" sqref="AL27"/>
      <selection pane="topRight" activeCell="AL27" sqref="AL27"/>
      <selection pane="bottomLeft" activeCell="AL27" sqref="AL27"/>
      <selection pane="bottomRight" activeCell="AB14" sqref="AB14"/>
    </sheetView>
  </sheetViews>
  <sheetFormatPr defaultColWidth="9.140625" defaultRowHeight="12" x14ac:dyDescent="0.15"/>
  <cols>
    <col min="1" max="1" width="7.85546875" style="34" customWidth="1"/>
    <col min="2" max="37" width="3.85546875" style="34" customWidth="1"/>
    <col min="38" max="40" width="4.5703125" style="34" customWidth="1"/>
    <col min="41" max="16384" width="9.140625" style="34"/>
  </cols>
  <sheetData>
    <row r="1" spans="1:40" ht="15" customHeight="1" x14ac:dyDescent="0.15">
      <c r="A1" s="496" t="s">
        <v>38</v>
      </c>
      <c r="B1" s="496"/>
      <c r="C1" s="496"/>
      <c r="D1" s="496"/>
      <c r="E1" s="496"/>
      <c r="F1" s="496"/>
      <c r="G1" s="496"/>
      <c r="H1" s="496"/>
      <c r="I1" s="496"/>
      <c r="J1" s="496"/>
      <c r="K1" s="2"/>
      <c r="L1" s="2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AD2" s="504" t="s">
        <v>32</v>
      </c>
      <c r="AE2" s="504"/>
      <c r="AF2" s="504"/>
      <c r="AG2" s="504"/>
      <c r="AH2" s="504"/>
      <c r="AI2" s="504"/>
      <c r="AJ2" s="504"/>
      <c r="AK2" s="504"/>
      <c r="AL2" s="504"/>
      <c r="AM2" s="504"/>
      <c r="AN2" s="504"/>
    </row>
    <row r="3" spans="1:40" s="3" customFormat="1" ht="23.25" customHeight="1" x14ac:dyDescent="0.15">
      <c r="A3" s="501"/>
      <c r="B3" s="506">
        <v>43739</v>
      </c>
      <c r="C3" s="507"/>
      <c r="D3" s="508"/>
      <c r="E3" s="506">
        <v>43770</v>
      </c>
      <c r="F3" s="507"/>
      <c r="G3" s="508"/>
      <c r="H3" s="506">
        <v>43800</v>
      </c>
      <c r="I3" s="507"/>
      <c r="J3" s="508"/>
      <c r="K3" s="506">
        <v>43831</v>
      </c>
      <c r="L3" s="507"/>
      <c r="M3" s="508"/>
      <c r="N3" s="506">
        <v>43862</v>
      </c>
      <c r="O3" s="507"/>
      <c r="P3" s="508"/>
      <c r="Q3" s="506">
        <v>43891</v>
      </c>
      <c r="R3" s="507"/>
      <c r="S3" s="508"/>
      <c r="T3" s="506">
        <v>43922</v>
      </c>
      <c r="U3" s="507"/>
      <c r="V3" s="508"/>
      <c r="W3" s="506">
        <v>43952</v>
      </c>
      <c r="X3" s="507"/>
      <c r="Y3" s="508"/>
      <c r="Z3" s="506">
        <v>43983</v>
      </c>
      <c r="AA3" s="507"/>
      <c r="AB3" s="508"/>
      <c r="AC3" s="506">
        <v>44013</v>
      </c>
      <c r="AD3" s="507"/>
      <c r="AE3" s="508"/>
      <c r="AF3" s="506">
        <v>44044</v>
      </c>
      <c r="AG3" s="507"/>
      <c r="AH3" s="508"/>
      <c r="AI3" s="506">
        <v>44075</v>
      </c>
      <c r="AJ3" s="507"/>
      <c r="AK3" s="508"/>
      <c r="AL3" s="497" t="s">
        <v>33</v>
      </c>
      <c r="AM3" s="497"/>
      <c r="AN3" s="498"/>
    </row>
    <row r="4" spans="1:40" s="3" customFormat="1" ht="23.25" customHeight="1" x14ac:dyDescent="0.15">
      <c r="A4" s="502"/>
      <c r="B4" s="37" t="s">
        <v>34</v>
      </c>
      <c r="C4" s="38" t="s">
        <v>35</v>
      </c>
      <c r="D4" s="39" t="s">
        <v>36</v>
      </c>
      <c r="E4" s="37" t="s">
        <v>34</v>
      </c>
      <c r="F4" s="38" t="s">
        <v>35</v>
      </c>
      <c r="G4" s="39" t="s">
        <v>36</v>
      </c>
      <c r="H4" s="37" t="s">
        <v>34</v>
      </c>
      <c r="I4" s="38" t="s">
        <v>35</v>
      </c>
      <c r="J4" s="39" t="s">
        <v>36</v>
      </c>
      <c r="K4" s="37" t="s">
        <v>34</v>
      </c>
      <c r="L4" s="38" t="s">
        <v>35</v>
      </c>
      <c r="M4" s="39" t="s">
        <v>36</v>
      </c>
      <c r="N4" s="37" t="s">
        <v>34</v>
      </c>
      <c r="O4" s="38" t="s">
        <v>35</v>
      </c>
      <c r="P4" s="39" t="s">
        <v>36</v>
      </c>
      <c r="Q4" s="37" t="s">
        <v>34</v>
      </c>
      <c r="R4" s="38" t="s">
        <v>35</v>
      </c>
      <c r="S4" s="39" t="s">
        <v>36</v>
      </c>
      <c r="T4" s="37" t="s">
        <v>34</v>
      </c>
      <c r="U4" s="38" t="s">
        <v>35</v>
      </c>
      <c r="V4" s="39" t="s">
        <v>36</v>
      </c>
      <c r="W4" s="37" t="s">
        <v>34</v>
      </c>
      <c r="X4" s="38" t="s">
        <v>35</v>
      </c>
      <c r="Y4" s="39" t="s">
        <v>36</v>
      </c>
      <c r="Z4" s="37" t="s">
        <v>34</v>
      </c>
      <c r="AA4" s="38" t="s">
        <v>35</v>
      </c>
      <c r="AB4" s="39" t="s">
        <v>36</v>
      </c>
      <c r="AC4" s="37" t="s">
        <v>34</v>
      </c>
      <c r="AD4" s="38" t="s">
        <v>35</v>
      </c>
      <c r="AE4" s="39" t="s">
        <v>36</v>
      </c>
      <c r="AF4" s="37" t="s">
        <v>34</v>
      </c>
      <c r="AG4" s="38" t="s">
        <v>35</v>
      </c>
      <c r="AH4" s="39" t="s">
        <v>36</v>
      </c>
      <c r="AI4" s="37" t="s">
        <v>34</v>
      </c>
      <c r="AJ4" s="38" t="s">
        <v>35</v>
      </c>
      <c r="AK4" s="39" t="s">
        <v>36</v>
      </c>
      <c r="AL4" s="79" t="s">
        <v>34</v>
      </c>
      <c r="AM4" s="41" t="s">
        <v>35</v>
      </c>
      <c r="AN4" s="42" t="s">
        <v>36</v>
      </c>
    </row>
    <row r="5" spans="1:40" s="3" customFormat="1" ht="23.25" customHeight="1" thickBot="1" x14ac:dyDescent="0.2">
      <c r="A5" s="43" t="s">
        <v>11</v>
      </c>
      <c r="B5" s="44">
        <v>2280</v>
      </c>
      <c r="C5" s="45">
        <v>1286</v>
      </c>
      <c r="D5" s="46">
        <v>994</v>
      </c>
      <c r="E5" s="44">
        <v>2205</v>
      </c>
      <c r="F5" s="45">
        <v>1141</v>
      </c>
      <c r="G5" s="46">
        <v>1064</v>
      </c>
      <c r="H5" s="44">
        <v>2636</v>
      </c>
      <c r="I5" s="45">
        <v>1387</v>
      </c>
      <c r="J5" s="46">
        <v>1249</v>
      </c>
      <c r="K5" s="44">
        <v>2285</v>
      </c>
      <c r="L5" s="45">
        <v>1249</v>
      </c>
      <c r="M5" s="46">
        <v>1036</v>
      </c>
      <c r="N5" s="44">
        <v>2478</v>
      </c>
      <c r="O5" s="45">
        <v>1341</v>
      </c>
      <c r="P5" s="46">
        <v>1137</v>
      </c>
      <c r="Q5" s="44">
        <v>7221</v>
      </c>
      <c r="R5" s="45">
        <v>3891</v>
      </c>
      <c r="S5" s="46">
        <v>3330</v>
      </c>
      <c r="T5" s="44">
        <v>5508</v>
      </c>
      <c r="U5" s="45">
        <v>3083</v>
      </c>
      <c r="V5" s="46">
        <v>2425</v>
      </c>
      <c r="W5" s="44">
        <v>2091</v>
      </c>
      <c r="X5" s="45">
        <v>1128</v>
      </c>
      <c r="Y5" s="46">
        <v>963</v>
      </c>
      <c r="Z5" s="44">
        <v>2207</v>
      </c>
      <c r="AA5" s="45">
        <v>1201</v>
      </c>
      <c r="AB5" s="46">
        <v>1006</v>
      </c>
      <c r="AC5" s="44">
        <v>2398</v>
      </c>
      <c r="AD5" s="45">
        <v>1352</v>
      </c>
      <c r="AE5" s="46">
        <v>1046</v>
      </c>
      <c r="AF5" s="44">
        <v>2433</v>
      </c>
      <c r="AG5" s="45">
        <v>1298</v>
      </c>
      <c r="AH5" s="46">
        <v>1135</v>
      </c>
      <c r="AI5" s="44">
        <v>2216</v>
      </c>
      <c r="AJ5" s="45">
        <v>1284</v>
      </c>
      <c r="AK5" s="46">
        <v>932</v>
      </c>
      <c r="AL5" s="44">
        <v>35958</v>
      </c>
      <c r="AM5" s="45">
        <v>19641</v>
      </c>
      <c r="AN5" s="47">
        <v>16317</v>
      </c>
    </row>
    <row r="6" spans="1:40" s="3" customFormat="1" ht="23.25" customHeight="1" thickTop="1" x14ac:dyDescent="0.15">
      <c r="A6" s="48" t="s">
        <v>12</v>
      </c>
      <c r="B6" s="49">
        <v>851</v>
      </c>
      <c r="C6" s="50">
        <v>485</v>
      </c>
      <c r="D6" s="50">
        <v>366</v>
      </c>
      <c r="E6" s="49">
        <v>764</v>
      </c>
      <c r="F6" s="50">
        <v>407</v>
      </c>
      <c r="G6" s="50">
        <v>357</v>
      </c>
      <c r="H6" s="49">
        <v>956</v>
      </c>
      <c r="I6" s="50">
        <v>499</v>
      </c>
      <c r="J6" s="50">
        <v>457</v>
      </c>
      <c r="K6" s="49">
        <v>722</v>
      </c>
      <c r="L6" s="50">
        <v>390</v>
      </c>
      <c r="M6" s="50">
        <v>332</v>
      </c>
      <c r="N6" s="49">
        <v>900</v>
      </c>
      <c r="O6" s="50">
        <v>489</v>
      </c>
      <c r="P6" s="50">
        <v>411</v>
      </c>
      <c r="Q6" s="49">
        <v>3165</v>
      </c>
      <c r="R6" s="50">
        <v>1729</v>
      </c>
      <c r="S6" s="50">
        <v>1436</v>
      </c>
      <c r="T6" s="49">
        <v>2423</v>
      </c>
      <c r="U6" s="50">
        <v>1380</v>
      </c>
      <c r="V6" s="50">
        <v>1043</v>
      </c>
      <c r="W6" s="49">
        <v>826</v>
      </c>
      <c r="X6" s="50">
        <v>445</v>
      </c>
      <c r="Y6" s="50">
        <v>381</v>
      </c>
      <c r="Z6" s="49">
        <v>844</v>
      </c>
      <c r="AA6" s="50">
        <v>469</v>
      </c>
      <c r="AB6" s="50">
        <v>375</v>
      </c>
      <c r="AC6" s="49">
        <v>908</v>
      </c>
      <c r="AD6" s="50">
        <v>501</v>
      </c>
      <c r="AE6" s="50">
        <v>407</v>
      </c>
      <c r="AF6" s="49">
        <v>899</v>
      </c>
      <c r="AG6" s="50">
        <v>476</v>
      </c>
      <c r="AH6" s="50">
        <v>423</v>
      </c>
      <c r="AI6" s="49">
        <v>881</v>
      </c>
      <c r="AJ6" s="50">
        <v>537</v>
      </c>
      <c r="AK6" s="50">
        <v>344</v>
      </c>
      <c r="AL6" s="52">
        <v>14139</v>
      </c>
      <c r="AM6" s="53">
        <v>7807</v>
      </c>
      <c r="AN6" s="54">
        <v>6332</v>
      </c>
    </row>
    <row r="7" spans="1:40" s="3" customFormat="1" ht="23.25" customHeight="1" x14ac:dyDescent="0.15">
      <c r="A7" s="55" t="s">
        <v>13</v>
      </c>
      <c r="B7" s="56">
        <v>267</v>
      </c>
      <c r="C7" s="57">
        <v>139</v>
      </c>
      <c r="D7" s="57">
        <v>128</v>
      </c>
      <c r="E7" s="56">
        <v>290</v>
      </c>
      <c r="F7" s="57">
        <v>137</v>
      </c>
      <c r="G7" s="57">
        <v>153</v>
      </c>
      <c r="H7" s="56">
        <v>496</v>
      </c>
      <c r="I7" s="57">
        <v>263</v>
      </c>
      <c r="J7" s="57">
        <v>233</v>
      </c>
      <c r="K7" s="56">
        <v>303</v>
      </c>
      <c r="L7" s="57">
        <v>149</v>
      </c>
      <c r="M7" s="57">
        <v>154</v>
      </c>
      <c r="N7" s="56">
        <v>302</v>
      </c>
      <c r="O7" s="57">
        <v>154</v>
      </c>
      <c r="P7" s="57">
        <v>148</v>
      </c>
      <c r="Q7" s="56">
        <v>893</v>
      </c>
      <c r="R7" s="57">
        <v>420</v>
      </c>
      <c r="S7" s="57">
        <v>473</v>
      </c>
      <c r="T7" s="56">
        <v>723</v>
      </c>
      <c r="U7" s="57">
        <v>360</v>
      </c>
      <c r="V7" s="57">
        <v>363</v>
      </c>
      <c r="W7" s="56">
        <v>288</v>
      </c>
      <c r="X7" s="57">
        <v>126</v>
      </c>
      <c r="Y7" s="57">
        <v>162</v>
      </c>
      <c r="Z7" s="56">
        <v>331</v>
      </c>
      <c r="AA7" s="57">
        <v>169</v>
      </c>
      <c r="AB7" s="57">
        <v>162</v>
      </c>
      <c r="AC7" s="56">
        <v>344</v>
      </c>
      <c r="AD7" s="57">
        <v>192</v>
      </c>
      <c r="AE7" s="57">
        <v>152</v>
      </c>
      <c r="AF7" s="56">
        <v>287</v>
      </c>
      <c r="AG7" s="57">
        <v>146</v>
      </c>
      <c r="AH7" s="57">
        <v>141</v>
      </c>
      <c r="AI7" s="56">
        <v>301</v>
      </c>
      <c r="AJ7" s="57">
        <v>151</v>
      </c>
      <c r="AK7" s="57">
        <v>150</v>
      </c>
      <c r="AL7" s="44">
        <v>4825</v>
      </c>
      <c r="AM7" s="45">
        <v>2406</v>
      </c>
      <c r="AN7" s="47">
        <v>2419</v>
      </c>
    </row>
    <row r="8" spans="1:40" s="3" customFormat="1" ht="23.25" customHeight="1" x14ac:dyDescent="0.15">
      <c r="A8" s="55" t="s">
        <v>14</v>
      </c>
      <c r="B8" s="56">
        <v>298</v>
      </c>
      <c r="C8" s="57">
        <v>204</v>
      </c>
      <c r="D8" s="57">
        <v>94</v>
      </c>
      <c r="E8" s="56">
        <v>272</v>
      </c>
      <c r="F8" s="57">
        <v>172</v>
      </c>
      <c r="G8" s="57">
        <v>100</v>
      </c>
      <c r="H8" s="56">
        <v>209</v>
      </c>
      <c r="I8" s="57">
        <v>133</v>
      </c>
      <c r="J8" s="57">
        <v>76</v>
      </c>
      <c r="K8" s="56">
        <v>245</v>
      </c>
      <c r="L8" s="57">
        <v>158</v>
      </c>
      <c r="M8" s="57">
        <v>87</v>
      </c>
      <c r="N8" s="56">
        <v>265</v>
      </c>
      <c r="O8" s="57">
        <v>181</v>
      </c>
      <c r="P8" s="57">
        <v>84</v>
      </c>
      <c r="Q8" s="56">
        <v>663</v>
      </c>
      <c r="R8" s="57">
        <v>408</v>
      </c>
      <c r="S8" s="57">
        <v>255</v>
      </c>
      <c r="T8" s="56">
        <v>447</v>
      </c>
      <c r="U8" s="57">
        <v>265</v>
      </c>
      <c r="V8" s="57">
        <v>182</v>
      </c>
      <c r="W8" s="56">
        <v>200</v>
      </c>
      <c r="X8" s="57">
        <v>141</v>
      </c>
      <c r="Y8" s="57">
        <v>59</v>
      </c>
      <c r="Z8" s="56">
        <v>219</v>
      </c>
      <c r="AA8" s="57">
        <v>128</v>
      </c>
      <c r="AB8" s="57">
        <v>91</v>
      </c>
      <c r="AC8" s="56">
        <v>201</v>
      </c>
      <c r="AD8" s="57">
        <v>121</v>
      </c>
      <c r="AE8" s="57">
        <v>80</v>
      </c>
      <c r="AF8" s="56">
        <v>244</v>
      </c>
      <c r="AG8" s="57">
        <v>133</v>
      </c>
      <c r="AH8" s="57">
        <v>111</v>
      </c>
      <c r="AI8" s="56">
        <v>244</v>
      </c>
      <c r="AJ8" s="57">
        <v>156</v>
      </c>
      <c r="AK8" s="57">
        <v>88</v>
      </c>
      <c r="AL8" s="44">
        <v>3507</v>
      </c>
      <c r="AM8" s="45">
        <v>2200</v>
      </c>
      <c r="AN8" s="47">
        <v>1307</v>
      </c>
    </row>
    <row r="9" spans="1:40" s="3" customFormat="1" ht="23.25" customHeight="1" x14ac:dyDescent="0.15">
      <c r="A9" s="55" t="s">
        <v>15</v>
      </c>
      <c r="B9" s="56">
        <v>121</v>
      </c>
      <c r="C9" s="57">
        <v>60</v>
      </c>
      <c r="D9" s="57">
        <v>61</v>
      </c>
      <c r="E9" s="56">
        <v>103</v>
      </c>
      <c r="F9" s="57">
        <v>45</v>
      </c>
      <c r="G9" s="57">
        <v>58</v>
      </c>
      <c r="H9" s="56">
        <v>103</v>
      </c>
      <c r="I9" s="57">
        <v>56</v>
      </c>
      <c r="J9" s="57">
        <v>47</v>
      </c>
      <c r="K9" s="56">
        <v>168</v>
      </c>
      <c r="L9" s="57">
        <v>117</v>
      </c>
      <c r="M9" s="57">
        <v>51</v>
      </c>
      <c r="N9" s="56">
        <v>113</v>
      </c>
      <c r="O9" s="57">
        <v>74</v>
      </c>
      <c r="P9" s="57">
        <v>39</v>
      </c>
      <c r="Q9" s="56">
        <v>341</v>
      </c>
      <c r="R9" s="57">
        <v>181</v>
      </c>
      <c r="S9" s="57">
        <v>160</v>
      </c>
      <c r="T9" s="56">
        <v>263</v>
      </c>
      <c r="U9" s="57">
        <v>142</v>
      </c>
      <c r="V9" s="57">
        <v>121</v>
      </c>
      <c r="W9" s="56">
        <v>91</v>
      </c>
      <c r="X9" s="57">
        <v>51</v>
      </c>
      <c r="Y9" s="57">
        <v>40</v>
      </c>
      <c r="Z9" s="56">
        <v>98</v>
      </c>
      <c r="AA9" s="57">
        <v>54</v>
      </c>
      <c r="AB9" s="57">
        <v>44</v>
      </c>
      <c r="AC9" s="56">
        <v>87</v>
      </c>
      <c r="AD9" s="57">
        <v>47</v>
      </c>
      <c r="AE9" s="57">
        <v>40</v>
      </c>
      <c r="AF9" s="56">
        <v>122</v>
      </c>
      <c r="AG9" s="57">
        <v>64</v>
      </c>
      <c r="AH9" s="57">
        <v>58</v>
      </c>
      <c r="AI9" s="56">
        <v>73</v>
      </c>
      <c r="AJ9" s="57">
        <v>40</v>
      </c>
      <c r="AK9" s="57">
        <v>33</v>
      </c>
      <c r="AL9" s="44">
        <v>1683</v>
      </c>
      <c r="AM9" s="45">
        <v>931</v>
      </c>
      <c r="AN9" s="47">
        <v>752</v>
      </c>
    </row>
    <row r="10" spans="1:40" s="3" customFormat="1" ht="23.25" customHeight="1" x14ac:dyDescent="0.15">
      <c r="A10" s="55" t="s">
        <v>16</v>
      </c>
      <c r="B10" s="56">
        <v>82</v>
      </c>
      <c r="C10" s="57">
        <v>50</v>
      </c>
      <c r="D10" s="57">
        <v>32</v>
      </c>
      <c r="E10" s="56">
        <v>82</v>
      </c>
      <c r="F10" s="57">
        <v>50</v>
      </c>
      <c r="G10" s="57">
        <v>32</v>
      </c>
      <c r="H10" s="56">
        <v>151</v>
      </c>
      <c r="I10" s="57">
        <v>81</v>
      </c>
      <c r="J10" s="57">
        <v>70</v>
      </c>
      <c r="K10" s="56">
        <v>109</v>
      </c>
      <c r="L10" s="57">
        <v>64</v>
      </c>
      <c r="M10" s="57">
        <v>45</v>
      </c>
      <c r="N10" s="56">
        <v>104</v>
      </c>
      <c r="O10" s="57">
        <v>58</v>
      </c>
      <c r="P10" s="57">
        <v>46</v>
      </c>
      <c r="Q10" s="56">
        <v>286</v>
      </c>
      <c r="R10" s="57">
        <v>149</v>
      </c>
      <c r="S10" s="57">
        <v>137</v>
      </c>
      <c r="T10" s="56">
        <v>259</v>
      </c>
      <c r="U10" s="57">
        <v>140</v>
      </c>
      <c r="V10" s="57">
        <v>119</v>
      </c>
      <c r="W10" s="56">
        <v>87</v>
      </c>
      <c r="X10" s="57">
        <v>46</v>
      </c>
      <c r="Y10" s="57">
        <v>41</v>
      </c>
      <c r="Z10" s="56">
        <v>75</v>
      </c>
      <c r="AA10" s="57">
        <v>43</v>
      </c>
      <c r="AB10" s="57">
        <v>32</v>
      </c>
      <c r="AC10" s="56">
        <v>123</v>
      </c>
      <c r="AD10" s="57">
        <v>67</v>
      </c>
      <c r="AE10" s="57">
        <v>56</v>
      </c>
      <c r="AF10" s="56">
        <v>70</v>
      </c>
      <c r="AG10" s="57">
        <v>42</v>
      </c>
      <c r="AH10" s="57">
        <v>28</v>
      </c>
      <c r="AI10" s="56">
        <v>77</v>
      </c>
      <c r="AJ10" s="57">
        <v>51</v>
      </c>
      <c r="AK10" s="57">
        <v>26</v>
      </c>
      <c r="AL10" s="44">
        <v>1505</v>
      </c>
      <c r="AM10" s="45">
        <v>841</v>
      </c>
      <c r="AN10" s="47">
        <v>664</v>
      </c>
    </row>
    <row r="11" spans="1:40" s="3" customFormat="1" ht="23.25" customHeight="1" x14ac:dyDescent="0.15">
      <c r="A11" s="55" t="s">
        <v>17</v>
      </c>
      <c r="B11" s="56">
        <v>55</v>
      </c>
      <c r="C11" s="57">
        <v>28</v>
      </c>
      <c r="D11" s="57">
        <v>27</v>
      </c>
      <c r="E11" s="56">
        <v>47</v>
      </c>
      <c r="F11" s="57">
        <v>21</v>
      </c>
      <c r="G11" s="57">
        <v>26</v>
      </c>
      <c r="H11" s="56">
        <v>44</v>
      </c>
      <c r="I11" s="57">
        <v>23</v>
      </c>
      <c r="J11" s="57">
        <v>21</v>
      </c>
      <c r="K11" s="56">
        <v>59</v>
      </c>
      <c r="L11" s="57">
        <v>32</v>
      </c>
      <c r="M11" s="57">
        <v>27</v>
      </c>
      <c r="N11" s="56">
        <v>45</v>
      </c>
      <c r="O11" s="57">
        <v>24</v>
      </c>
      <c r="P11" s="57">
        <v>21</v>
      </c>
      <c r="Q11" s="56">
        <v>155</v>
      </c>
      <c r="R11" s="57">
        <v>92</v>
      </c>
      <c r="S11" s="57">
        <v>63</v>
      </c>
      <c r="T11" s="56">
        <v>85</v>
      </c>
      <c r="U11" s="57">
        <v>44</v>
      </c>
      <c r="V11" s="57">
        <v>41</v>
      </c>
      <c r="W11" s="56">
        <v>50</v>
      </c>
      <c r="X11" s="57">
        <v>29</v>
      </c>
      <c r="Y11" s="57">
        <v>21</v>
      </c>
      <c r="Z11" s="56">
        <v>72</v>
      </c>
      <c r="AA11" s="57">
        <v>40</v>
      </c>
      <c r="AB11" s="57">
        <v>32</v>
      </c>
      <c r="AC11" s="56">
        <v>53</v>
      </c>
      <c r="AD11" s="57">
        <v>31</v>
      </c>
      <c r="AE11" s="57">
        <v>22</v>
      </c>
      <c r="AF11" s="56">
        <v>69</v>
      </c>
      <c r="AG11" s="57">
        <v>35</v>
      </c>
      <c r="AH11" s="57">
        <v>34</v>
      </c>
      <c r="AI11" s="56">
        <v>63</v>
      </c>
      <c r="AJ11" s="57">
        <v>39</v>
      </c>
      <c r="AK11" s="57">
        <v>24</v>
      </c>
      <c r="AL11" s="44">
        <v>797</v>
      </c>
      <c r="AM11" s="45">
        <v>438</v>
      </c>
      <c r="AN11" s="47">
        <v>359</v>
      </c>
    </row>
    <row r="12" spans="1:40" s="3" customFormat="1" ht="23.25" customHeight="1" x14ac:dyDescent="0.15">
      <c r="A12" s="55" t="s">
        <v>18</v>
      </c>
      <c r="B12" s="56">
        <v>13</v>
      </c>
      <c r="C12" s="57">
        <v>5</v>
      </c>
      <c r="D12" s="57">
        <v>8</v>
      </c>
      <c r="E12" s="56">
        <v>21</v>
      </c>
      <c r="F12" s="57">
        <v>11</v>
      </c>
      <c r="G12" s="57">
        <v>10</v>
      </c>
      <c r="H12" s="56">
        <v>12</v>
      </c>
      <c r="I12" s="57">
        <v>8</v>
      </c>
      <c r="J12" s="57">
        <v>4</v>
      </c>
      <c r="K12" s="56">
        <v>17</v>
      </c>
      <c r="L12" s="57">
        <v>6</v>
      </c>
      <c r="M12" s="57">
        <v>11</v>
      </c>
      <c r="N12" s="56">
        <v>29</v>
      </c>
      <c r="O12" s="57">
        <v>16</v>
      </c>
      <c r="P12" s="57">
        <v>13</v>
      </c>
      <c r="Q12" s="56">
        <v>50</v>
      </c>
      <c r="R12" s="57">
        <v>24</v>
      </c>
      <c r="S12" s="57">
        <v>26</v>
      </c>
      <c r="T12" s="56">
        <v>55</v>
      </c>
      <c r="U12" s="57">
        <v>33</v>
      </c>
      <c r="V12" s="57">
        <v>22</v>
      </c>
      <c r="W12" s="56">
        <v>15</v>
      </c>
      <c r="X12" s="57">
        <v>8</v>
      </c>
      <c r="Y12" s="57">
        <v>7</v>
      </c>
      <c r="Z12" s="56">
        <v>25</v>
      </c>
      <c r="AA12" s="57">
        <v>11</v>
      </c>
      <c r="AB12" s="57">
        <v>14</v>
      </c>
      <c r="AC12" s="56">
        <v>15</v>
      </c>
      <c r="AD12" s="57">
        <v>9</v>
      </c>
      <c r="AE12" s="57">
        <v>6</v>
      </c>
      <c r="AF12" s="56">
        <v>17</v>
      </c>
      <c r="AG12" s="57">
        <v>7</v>
      </c>
      <c r="AH12" s="57">
        <v>10</v>
      </c>
      <c r="AI12" s="56">
        <v>17</v>
      </c>
      <c r="AJ12" s="57">
        <v>9</v>
      </c>
      <c r="AK12" s="57">
        <v>8</v>
      </c>
      <c r="AL12" s="44">
        <v>286</v>
      </c>
      <c r="AM12" s="45">
        <v>147</v>
      </c>
      <c r="AN12" s="47">
        <v>139</v>
      </c>
    </row>
    <row r="13" spans="1:40" s="3" customFormat="1" ht="23.25" customHeight="1" x14ac:dyDescent="0.15">
      <c r="A13" s="55" t="s">
        <v>19</v>
      </c>
      <c r="B13" s="56">
        <v>30</v>
      </c>
      <c r="C13" s="57">
        <v>16</v>
      </c>
      <c r="D13" s="57">
        <v>14</v>
      </c>
      <c r="E13" s="56">
        <v>28</v>
      </c>
      <c r="F13" s="57">
        <v>16</v>
      </c>
      <c r="G13" s="57">
        <v>12</v>
      </c>
      <c r="H13" s="56">
        <v>37</v>
      </c>
      <c r="I13" s="57">
        <v>22</v>
      </c>
      <c r="J13" s="57">
        <v>15</v>
      </c>
      <c r="K13" s="56">
        <v>29</v>
      </c>
      <c r="L13" s="57">
        <v>15</v>
      </c>
      <c r="M13" s="57">
        <v>14</v>
      </c>
      <c r="N13" s="56">
        <v>44</v>
      </c>
      <c r="O13" s="57">
        <v>16</v>
      </c>
      <c r="P13" s="57">
        <v>28</v>
      </c>
      <c r="Q13" s="56">
        <v>108</v>
      </c>
      <c r="R13" s="57">
        <v>52</v>
      </c>
      <c r="S13" s="57">
        <v>56</v>
      </c>
      <c r="T13" s="56">
        <v>98</v>
      </c>
      <c r="U13" s="57">
        <v>57</v>
      </c>
      <c r="V13" s="57">
        <v>41</v>
      </c>
      <c r="W13" s="56">
        <v>40</v>
      </c>
      <c r="X13" s="57">
        <v>21</v>
      </c>
      <c r="Y13" s="57">
        <v>19</v>
      </c>
      <c r="Z13" s="56">
        <v>31</v>
      </c>
      <c r="AA13" s="57">
        <v>17</v>
      </c>
      <c r="AB13" s="57">
        <v>14</v>
      </c>
      <c r="AC13" s="56">
        <v>31</v>
      </c>
      <c r="AD13" s="57">
        <v>17</v>
      </c>
      <c r="AE13" s="57">
        <v>14</v>
      </c>
      <c r="AF13" s="56">
        <v>32</v>
      </c>
      <c r="AG13" s="57">
        <v>18</v>
      </c>
      <c r="AH13" s="57">
        <v>14</v>
      </c>
      <c r="AI13" s="56">
        <v>35</v>
      </c>
      <c r="AJ13" s="57">
        <v>24</v>
      </c>
      <c r="AK13" s="57">
        <v>11</v>
      </c>
      <c r="AL13" s="44">
        <v>543</v>
      </c>
      <c r="AM13" s="45">
        <v>291</v>
      </c>
      <c r="AN13" s="47">
        <v>252</v>
      </c>
    </row>
    <row r="14" spans="1:40" s="3" customFormat="1" ht="23.25" customHeight="1" x14ac:dyDescent="0.15">
      <c r="A14" s="80" t="s">
        <v>20</v>
      </c>
      <c r="B14" s="56">
        <v>56</v>
      </c>
      <c r="C14" s="57">
        <v>33</v>
      </c>
      <c r="D14" s="57">
        <v>23</v>
      </c>
      <c r="E14" s="56">
        <v>54</v>
      </c>
      <c r="F14" s="57">
        <v>32</v>
      </c>
      <c r="G14" s="57">
        <v>22</v>
      </c>
      <c r="H14" s="56">
        <v>53</v>
      </c>
      <c r="I14" s="57">
        <v>20</v>
      </c>
      <c r="J14" s="57">
        <v>33</v>
      </c>
      <c r="K14" s="56">
        <v>74</v>
      </c>
      <c r="L14" s="57">
        <v>37</v>
      </c>
      <c r="M14" s="57">
        <v>37</v>
      </c>
      <c r="N14" s="56">
        <v>75</v>
      </c>
      <c r="O14" s="57">
        <v>35</v>
      </c>
      <c r="P14" s="57">
        <v>40</v>
      </c>
      <c r="Q14" s="56">
        <v>193</v>
      </c>
      <c r="R14" s="57">
        <v>96</v>
      </c>
      <c r="S14" s="57">
        <v>97</v>
      </c>
      <c r="T14" s="56">
        <v>102</v>
      </c>
      <c r="U14" s="57">
        <v>58</v>
      </c>
      <c r="V14" s="57">
        <v>44</v>
      </c>
      <c r="W14" s="56">
        <v>34</v>
      </c>
      <c r="X14" s="57">
        <v>20</v>
      </c>
      <c r="Y14" s="57">
        <v>14</v>
      </c>
      <c r="Z14" s="56">
        <v>37</v>
      </c>
      <c r="AA14" s="57">
        <v>23</v>
      </c>
      <c r="AB14" s="57">
        <v>14</v>
      </c>
      <c r="AC14" s="56">
        <v>56</v>
      </c>
      <c r="AD14" s="57">
        <v>33</v>
      </c>
      <c r="AE14" s="57">
        <v>23</v>
      </c>
      <c r="AF14" s="56">
        <v>59</v>
      </c>
      <c r="AG14" s="57">
        <v>30</v>
      </c>
      <c r="AH14" s="57">
        <v>29</v>
      </c>
      <c r="AI14" s="56">
        <v>44</v>
      </c>
      <c r="AJ14" s="57">
        <v>26</v>
      </c>
      <c r="AK14" s="57">
        <v>18</v>
      </c>
      <c r="AL14" s="44">
        <v>837</v>
      </c>
      <c r="AM14" s="45">
        <v>443</v>
      </c>
      <c r="AN14" s="47">
        <v>394</v>
      </c>
    </row>
    <row r="15" spans="1:40" s="3" customFormat="1" ht="23.25" customHeight="1" x14ac:dyDescent="0.15">
      <c r="A15" s="55" t="s">
        <v>21</v>
      </c>
      <c r="B15" s="56">
        <v>53</v>
      </c>
      <c r="C15" s="57">
        <v>30</v>
      </c>
      <c r="D15" s="57">
        <v>23</v>
      </c>
      <c r="E15" s="56">
        <v>49</v>
      </c>
      <c r="F15" s="57">
        <v>30</v>
      </c>
      <c r="G15" s="57">
        <v>19</v>
      </c>
      <c r="H15" s="56">
        <v>48</v>
      </c>
      <c r="I15" s="57">
        <v>30</v>
      </c>
      <c r="J15" s="57">
        <v>18</v>
      </c>
      <c r="K15" s="56">
        <v>55</v>
      </c>
      <c r="L15" s="57">
        <v>35</v>
      </c>
      <c r="M15" s="57">
        <v>20</v>
      </c>
      <c r="N15" s="56">
        <v>54</v>
      </c>
      <c r="O15" s="57">
        <v>28</v>
      </c>
      <c r="P15" s="57">
        <v>26</v>
      </c>
      <c r="Q15" s="56">
        <v>121</v>
      </c>
      <c r="R15" s="57">
        <v>61</v>
      </c>
      <c r="S15" s="57">
        <v>60</v>
      </c>
      <c r="T15" s="56">
        <v>93</v>
      </c>
      <c r="U15" s="57">
        <v>57</v>
      </c>
      <c r="V15" s="57">
        <v>36</v>
      </c>
      <c r="W15" s="56">
        <v>49</v>
      </c>
      <c r="X15" s="57">
        <v>29</v>
      </c>
      <c r="Y15" s="57">
        <v>20</v>
      </c>
      <c r="Z15" s="56">
        <v>61</v>
      </c>
      <c r="AA15" s="57">
        <v>34</v>
      </c>
      <c r="AB15" s="57">
        <v>27</v>
      </c>
      <c r="AC15" s="56">
        <v>53</v>
      </c>
      <c r="AD15" s="57">
        <v>27</v>
      </c>
      <c r="AE15" s="57">
        <v>26</v>
      </c>
      <c r="AF15" s="56">
        <v>78</v>
      </c>
      <c r="AG15" s="57">
        <v>46</v>
      </c>
      <c r="AH15" s="57">
        <v>32</v>
      </c>
      <c r="AI15" s="56">
        <v>50</v>
      </c>
      <c r="AJ15" s="57">
        <v>27</v>
      </c>
      <c r="AK15" s="57">
        <v>23</v>
      </c>
      <c r="AL15" s="44">
        <v>764</v>
      </c>
      <c r="AM15" s="45">
        <v>434</v>
      </c>
      <c r="AN15" s="47">
        <v>330</v>
      </c>
    </row>
    <row r="16" spans="1:40" s="3" customFormat="1" ht="23.25" customHeight="1" x14ac:dyDescent="0.15">
      <c r="A16" s="55" t="s">
        <v>22</v>
      </c>
      <c r="B16" s="56">
        <v>96</v>
      </c>
      <c r="C16" s="57">
        <v>49</v>
      </c>
      <c r="D16" s="57">
        <v>47</v>
      </c>
      <c r="E16" s="56">
        <v>137</v>
      </c>
      <c r="F16" s="57">
        <v>52</v>
      </c>
      <c r="G16" s="57">
        <v>85</v>
      </c>
      <c r="H16" s="56">
        <v>116</v>
      </c>
      <c r="I16" s="57">
        <v>59</v>
      </c>
      <c r="J16" s="57">
        <v>57</v>
      </c>
      <c r="K16" s="56">
        <v>109</v>
      </c>
      <c r="L16" s="57">
        <v>46</v>
      </c>
      <c r="M16" s="57">
        <v>63</v>
      </c>
      <c r="N16" s="56">
        <v>130</v>
      </c>
      <c r="O16" s="57">
        <v>49</v>
      </c>
      <c r="P16" s="57">
        <v>81</v>
      </c>
      <c r="Q16" s="56">
        <v>276</v>
      </c>
      <c r="R16" s="57">
        <v>164</v>
      </c>
      <c r="S16" s="57">
        <v>112</v>
      </c>
      <c r="T16" s="56">
        <v>224</v>
      </c>
      <c r="U16" s="57">
        <v>129</v>
      </c>
      <c r="V16" s="57">
        <v>95</v>
      </c>
      <c r="W16" s="56">
        <v>90</v>
      </c>
      <c r="X16" s="57">
        <v>43</v>
      </c>
      <c r="Y16" s="57">
        <v>47</v>
      </c>
      <c r="Z16" s="56">
        <v>81</v>
      </c>
      <c r="AA16" s="57">
        <v>44</v>
      </c>
      <c r="AB16" s="57">
        <v>37</v>
      </c>
      <c r="AC16" s="56">
        <v>76</v>
      </c>
      <c r="AD16" s="57">
        <v>36</v>
      </c>
      <c r="AE16" s="57">
        <v>40</v>
      </c>
      <c r="AF16" s="56">
        <v>102</v>
      </c>
      <c r="AG16" s="57">
        <v>49</v>
      </c>
      <c r="AH16" s="57">
        <v>53</v>
      </c>
      <c r="AI16" s="56">
        <v>88</v>
      </c>
      <c r="AJ16" s="57">
        <v>43</v>
      </c>
      <c r="AK16" s="57">
        <v>45</v>
      </c>
      <c r="AL16" s="44">
        <v>1525</v>
      </c>
      <c r="AM16" s="45">
        <v>763</v>
      </c>
      <c r="AN16" s="47">
        <v>762</v>
      </c>
    </row>
    <row r="17" spans="1:40" s="3" customFormat="1" ht="23.25" customHeight="1" x14ac:dyDescent="0.15">
      <c r="A17" s="80" t="s">
        <v>23</v>
      </c>
      <c r="B17" s="56">
        <v>44</v>
      </c>
      <c r="C17" s="57">
        <v>28</v>
      </c>
      <c r="D17" s="57">
        <v>16</v>
      </c>
      <c r="E17" s="56">
        <v>66</v>
      </c>
      <c r="F17" s="57">
        <v>34</v>
      </c>
      <c r="G17" s="57">
        <v>32</v>
      </c>
      <c r="H17" s="56">
        <v>78</v>
      </c>
      <c r="I17" s="57">
        <v>36</v>
      </c>
      <c r="J17" s="57">
        <v>42</v>
      </c>
      <c r="K17" s="56">
        <v>102</v>
      </c>
      <c r="L17" s="57">
        <v>61</v>
      </c>
      <c r="M17" s="57">
        <v>41</v>
      </c>
      <c r="N17" s="56">
        <v>102</v>
      </c>
      <c r="O17" s="57">
        <v>61</v>
      </c>
      <c r="P17" s="57">
        <v>41</v>
      </c>
      <c r="Q17" s="56">
        <v>140</v>
      </c>
      <c r="R17" s="57">
        <v>71</v>
      </c>
      <c r="S17" s="57">
        <v>69</v>
      </c>
      <c r="T17" s="56">
        <v>147</v>
      </c>
      <c r="U17" s="57">
        <v>86</v>
      </c>
      <c r="V17" s="57">
        <v>61</v>
      </c>
      <c r="W17" s="56">
        <v>75</v>
      </c>
      <c r="X17" s="57">
        <v>41</v>
      </c>
      <c r="Y17" s="57">
        <v>34</v>
      </c>
      <c r="Z17" s="56">
        <v>64</v>
      </c>
      <c r="AA17" s="57">
        <v>33</v>
      </c>
      <c r="AB17" s="57">
        <v>31</v>
      </c>
      <c r="AC17" s="56">
        <v>70</v>
      </c>
      <c r="AD17" s="57">
        <v>41</v>
      </c>
      <c r="AE17" s="57">
        <v>29</v>
      </c>
      <c r="AF17" s="56">
        <v>75</v>
      </c>
      <c r="AG17" s="57">
        <v>42</v>
      </c>
      <c r="AH17" s="57">
        <v>33</v>
      </c>
      <c r="AI17" s="56">
        <v>58</v>
      </c>
      <c r="AJ17" s="57">
        <v>31</v>
      </c>
      <c r="AK17" s="57">
        <v>27</v>
      </c>
      <c r="AL17" s="44">
        <v>1021</v>
      </c>
      <c r="AM17" s="45">
        <v>565</v>
      </c>
      <c r="AN17" s="47">
        <v>456</v>
      </c>
    </row>
    <row r="18" spans="1:40" s="3" customFormat="1" ht="23.25" customHeight="1" x14ac:dyDescent="0.15">
      <c r="A18" s="55" t="s">
        <v>24</v>
      </c>
      <c r="B18" s="56">
        <v>102</v>
      </c>
      <c r="C18" s="57">
        <v>50</v>
      </c>
      <c r="D18" s="57">
        <v>52</v>
      </c>
      <c r="E18" s="56">
        <v>99</v>
      </c>
      <c r="F18" s="57">
        <v>49</v>
      </c>
      <c r="G18" s="57">
        <v>50</v>
      </c>
      <c r="H18" s="56">
        <v>110</v>
      </c>
      <c r="I18" s="57">
        <v>41</v>
      </c>
      <c r="J18" s="57">
        <v>69</v>
      </c>
      <c r="K18" s="56">
        <v>91</v>
      </c>
      <c r="L18" s="57">
        <v>46</v>
      </c>
      <c r="M18" s="57">
        <v>45</v>
      </c>
      <c r="N18" s="56">
        <v>107</v>
      </c>
      <c r="O18" s="57">
        <v>52</v>
      </c>
      <c r="P18" s="57">
        <v>55</v>
      </c>
      <c r="Q18" s="56">
        <v>299</v>
      </c>
      <c r="R18" s="57">
        <v>141</v>
      </c>
      <c r="S18" s="57">
        <v>158</v>
      </c>
      <c r="T18" s="56">
        <v>245</v>
      </c>
      <c r="U18" s="57">
        <v>136</v>
      </c>
      <c r="V18" s="57">
        <v>109</v>
      </c>
      <c r="W18" s="56">
        <v>78</v>
      </c>
      <c r="X18" s="57">
        <v>37</v>
      </c>
      <c r="Y18" s="57">
        <v>41</v>
      </c>
      <c r="Z18" s="56">
        <v>91</v>
      </c>
      <c r="AA18" s="57">
        <v>36</v>
      </c>
      <c r="AB18" s="57">
        <v>55</v>
      </c>
      <c r="AC18" s="56">
        <v>165</v>
      </c>
      <c r="AD18" s="57">
        <v>98</v>
      </c>
      <c r="AE18" s="57">
        <v>67</v>
      </c>
      <c r="AF18" s="56">
        <v>145</v>
      </c>
      <c r="AG18" s="57">
        <v>75</v>
      </c>
      <c r="AH18" s="57">
        <v>70</v>
      </c>
      <c r="AI18" s="56">
        <v>92</v>
      </c>
      <c r="AJ18" s="57">
        <v>40</v>
      </c>
      <c r="AK18" s="57">
        <v>52</v>
      </c>
      <c r="AL18" s="44">
        <v>1624</v>
      </c>
      <c r="AM18" s="45">
        <v>801</v>
      </c>
      <c r="AN18" s="47">
        <v>823</v>
      </c>
    </row>
    <row r="19" spans="1:40" s="3" customFormat="1" ht="23.25" customHeight="1" x14ac:dyDescent="0.15">
      <c r="A19" s="55" t="s">
        <v>25</v>
      </c>
      <c r="B19" s="56">
        <v>65</v>
      </c>
      <c r="C19" s="57">
        <v>34</v>
      </c>
      <c r="D19" s="57">
        <v>31</v>
      </c>
      <c r="E19" s="56">
        <v>84</v>
      </c>
      <c r="F19" s="57">
        <v>33</v>
      </c>
      <c r="G19" s="57">
        <v>51</v>
      </c>
      <c r="H19" s="56">
        <v>104</v>
      </c>
      <c r="I19" s="57">
        <v>51</v>
      </c>
      <c r="J19" s="57">
        <v>53</v>
      </c>
      <c r="K19" s="56">
        <v>63</v>
      </c>
      <c r="L19" s="57">
        <v>32</v>
      </c>
      <c r="M19" s="57">
        <v>31</v>
      </c>
      <c r="N19" s="56">
        <v>74</v>
      </c>
      <c r="O19" s="57">
        <v>31</v>
      </c>
      <c r="P19" s="57">
        <v>43</v>
      </c>
      <c r="Q19" s="56">
        <v>168</v>
      </c>
      <c r="R19" s="57">
        <v>104</v>
      </c>
      <c r="S19" s="57">
        <v>64</v>
      </c>
      <c r="T19" s="56">
        <v>99</v>
      </c>
      <c r="U19" s="57">
        <v>53</v>
      </c>
      <c r="V19" s="57">
        <v>46</v>
      </c>
      <c r="W19" s="56">
        <v>54</v>
      </c>
      <c r="X19" s="57">
        <v>32</v>
      </c>
      <c r="Y19" s="57">
        <v>22</v>
      </c>
      <c r="Z19" s="56">
        <v>58</v>
      </c>
      <c r="AA19" s="57">
        <v>34</v>
      </c>
      <c r="AB19" s="57">
        <v>24</v>
      </c>
      <c r="AC19" s="56">
        <v>48</v>
      </c>
      <c r="AD19" s="57">
        <v>29</v>
      </c>
      <c r="AE19" s="57">
        <v>19</v>
      </c>
      <c r="AF19" s="56">
        <v>64</v>
      </c>
      <c r="AG19" s="57">
        <v>34</v>
      </c>
      <c r="AH19" s="57">
        <v>30</v>
      </c>
      <c r="AI19" s="56">
        <v>41</v>
      </c>
      <c r="AJ19" s="57">
        <v>22</v>
      </c>
      <c r="AK19" s="57">
        <v>19</v>
      </c>
      <c r="AL19" s="44">
        <v>922</v>
      </c>
      <c r="AM19" s="45">
        <v>489</v>
      </c>
      <c r="AN19" s="47">
        <v>433</v>
      </c>
    </row>
    <row r="20" spans="1:40" s="3" customFormat="1" ht="23.25" customHeight="1" x14ac:dyDescent="0.15">
      <c r="A20" s="55" t="s">
        <v>26</v>
      </c>
      <c r="B20" s="56">
        <v>5</v>
      </c>
      <c r="C20" s="57">
        <v>3</v>
      </c>
      <c r="D20" s="57">
        <v>2</v>
      </c>
      <c r="E20" s="56">
        <v>1</v>
      </c>
      <c r="F20" s="57">
        <v>0</v>
      </c>
      <c r="G20" s="57">
        <v>1</v>
      </c>
      <c r="H20" s="56">
        <v>4</v>
      </c>
      <c r="I20" s="57">
        <v>2</v>
      </c>
      <c r="J20" s="57">
        <v>2</v>
      </c>
      <c r="K20" s="56">
        <v>4</v>
      </c>
      <c r="L20" s="57">
        <v>2</v>
      </c>
      <c r="M20" s="57">
        <v>2</v>
      </c>
      <c r="N20" s="56">
        <v>3</v>
      </c>
      <c r="O20" s="57">
        <v>2</v>
      </c>
      <c r="P20" s="57">
        <v>1</v>
      </c>
      <c r="Q20" s="56">
        <v>3</v>
      </c>
      <c r="R20" s="57">
        <v>2</v>
      </c>
      <c r="S20" s="57">
        <v>1</v>
      </c>
      <c r="T20" s="56">
        <v>8</v>
      </c>
      <c r="U20" s="57">
        <v>6</v>
      </c>
      <c r="V20" s="57">
        <v>2</v>
      </c>
      <c r="W20" s="56">
        <v>1</v>
      </c>
      <c r="X20" s="57">
        <v>1</v>
      </c>
      <c r="Y20" s="57">
        <v>0</v>
      </c>
      <c r="Z20" s="56">
        <v>4</v>
      </c>
      <c r="AA20" s="57">
        <v>1</v>
      </c>
      <c r="AB20" s="57">
        <v>3</v>
      </c>
      <c r="AC20" s="56">
        <v>3</v>
      </c>
      <c r="AD20" s="57">
        <v>1</v>
      </c>
      <c r="AE20" s="57">
        <v>2</v>
      </c>
      <c r="AF20" s="56">
        <v>1</v>
      </c>
      <c r="AG20" s="57">
        <v>1</v>
      </c>
      <c r="AH20" s="57">
        <v>0</v>
      </c>
      <c r="AI20" s="56">
        <v>0</v>
      </c>
      <c r="AJ20" s="57">
        <v>0</v>
      </c>
      <c r="AK20" s="57">
        <v>0</v>
      </c>
      <c r="AL20" s="44">
        <v>37</v>
      </c>
      <c r="AM20" s="45">
        <v>21</v>
      </c>
      <c r="AN20" s="47">
        <v>16</v>
      </c>
    </row>
    <row r="21" spans="1:40" s="3" customFormat="1" ht="23.25" customHeight="1" x14ac:dyDescent="0.15">
      <c r="A21" s="55" t="s">
        <v>27</v>
      </c>
      <c r="B21" s="56">
        <v>82</v>
      </c>
      <c r="C21" s="57">
        <v>38</v>
      </c>
      <c r="D21" s="57">
        <v>44</v>
      </c>
      <c r="E21" s="56">
        <v>72</v>
      </c>
      <c r="F21" s="57">
        <v>32</v>
      </c>
      <c r="G21" s="57">
        <v>40</v>
      </c>
      <c r="H21" s="56">
        <v>66</v>
      </c>
      <c r="I21" s="57">
        <v>35</v>
      </c>
      <c r="J21" s="57">
        <v>31</v>
      </c>
      <c r="K21" s="56">
        <v>78</v>
      </c>
      <c r="L21" s="57">
        <v>36</v>
      </c>
      <c r="M21" s="57">
        <v>42</v>
      </c>
      <c r="N21" s="56">
        <v>92</v>
      </c>
      <c r="O21" s="57">
        <v>45</v>
      </c>
      <c r="P21" s="57">
        <v>47</v>
      </c>
      <c r="Q21" s="56">
        <v>194</v>
      </c>
      <c r="R21" s="57">
        <v>103</v>
      </c>
      <c r="S21" s="57">
        <v>91</v>
      </c>
      <c r="T21" s="56">
        <v>128</v>
      </c>
      <c r="U21" s="57">
        <v>75</v>
      </c>
      <c r="V21" s="57">
        <v>53</v>
      </c>
      <c r="W21" s="56">
        <v>77</v>
      </c>
      <c r="X21" s="57">
        <v>38</v>
      </c>
      <c r="Y21" s="57">
        <v>39</v>
      </c>
      <c r="Z21" s="56">
        <v>74</v>
      </c>
      <c r="AA21" s="57">
        <v>40</v>
      </c>
      <c r="AB21" s="57">
        <v>34</v>
      </c>
      <c r="AC21" s="56">
        <v>69</v>
      </c>
      <c r="AD21" s="57">
        <v>32</v>
      </c>
      <c r="AE21" s="57">
        <v>37</v>
      </c>
      <c r="AF21" s="56">
        <v>89</v>
      </c>
      <c r="AG21" s="57">
        <v>50</v>
      </c>
      <c r="AH21" s="57">
        <v>39</v>
      </c>
      <c r="AI21" s="56">
        <v>75</v>
      </c>
      <c r="AJ21" s="57">
        <v>43</v>
      </c>
      <c r="AK21" s="57">
        <v>32</v>
      </c>
      <c r="AL21" s="44">
        <v>1096</v>
      </c>
      <c r="AM21" s="45">
        <v>567</v>
      </c>
      <c r="AN21" s="47">
        <v>529</v>
      </c>
    </row>
    <row r="22" spans="1:40" s="3" customFormat="1" ht="23.25" customHeight="1" x14ac:dyDescent="0.15">
      <c r="A22" s="55" t="s">
        <v>28</v>
      </c>
      <c r="B22" s="56">
        <v>29</v>
      </c>
      <c r="C22" s="57">
        <v>15</v>
      </c>
      <c r="D22" s="57">
        <v>14</v>
      </c>
      <c r="E22" s="56">
        <v>5</v>
      </c>
      <c r="F22" s="57">
        <v>3</v>
      </c>
      <c r="G22" s="57">
        <v>2</v>
      </c>
      <c r="H22" s="56">
        <v>19</v>
      </c>
      <c r="I22" s="57">
        <v>12</v>
      </c>
      <c r="J22" s="57">
        <v>7</v>
      </c>
      <c r="K22" s="56">
        <v>20</v>
      </c>
      <c r="L22" s="57">
        <v>7</v>
      </c>
      <c r="M22" s="57">
        <v>13</v>
      </c>
      <c r="N22" s="56">
        <v>20</v>
      </c>
      <c r="O22" s="57">
        <v>12</v>
      </c>
      <c r="P22" s="57">
        <v>8</v>
      </c>
      <c r="Q22" s="56">
        <v>41</v>
      </c>
      <c r="R22" s="57">
        <v>21</v>
      </c>
      <c r="S22" s="57">
        <v>20</v>
      </c>
      <c r="T22" s="56">
        <v>39</v>
      </c>
      <c r="U22" s="57">
        <v>22</v>
      </c>
      <c r="V22" s="57">
        <v>17</v>
      </c>
      <c r="W22" s="56">
        <v>17</v>
      </c>
      <c r="X22" s="57">
        <v>10</v>
      </c>
      <c r="Y22" s="57">
        <v>7</v>
      </c>
      <c r="Z22" s="56">
        <v>13</v>
      </c>
      <c r="AA22" s="57">
        <v>6</v>
      </c>
      <c r="AB22" s="57">
        <v>7</v>
      </c>
      <c r="AC22" s="56">
        <v>21</v>
      </c>
      <c r="AD22" s="57">
        <v>11</v>
      </c>
      <c r="AE22" s="57">
        <v>10</v>
      </c>
      <c r="AF22" s="56">
        <v>21</v>
      </c>
      <c r="AG22" s="57">
        <v>11</v>
      </c>
      <c r="AH22" s="57">
        <v>10</v>
      </c>
      <c r="AI22" s="56">
        <v>28</v>
      </c>
      <c r="AJ22" s="57">
        <v>10</v>
      </c>
      <c r="AK22" s="57">
        <v>18</v>
      </c>
      <c r="AL22" s="44">
        <v>273</v>
      </c>
      <c r="AM22" s="45">
        <v>140</v>
      </c>
      <c r="AN22" s="47">
        <v>133</v>
      </c>
    </row>
    <row r="23" spans="1:40" s="3" customFormat="1" ht="23.25" customHeight="1" thickBot="1" x14ac:dyDescent="0.2">
      <c r="A23" s="60" t="s">
        <v>29</v>
      </c>
      <c r="B23" s="61">
        <v>31</v>
      </c>
      <c r="C23" s="62">
        <v>19</v>
      </c>
      <c r="D23" s="62">
        <v>12</v>
      </c>
      <c r="E23" s="61">
        <v>31</v>
      </c>
      <c r="F23" s="62">
        <v>17</v>
      </c>
      <c r="G23" s="62">
        <v>14</v>
      </c>
      <c r="H23" s="61">
        <v>30</v>
      </c>
      <c r="I23" s="62">
        <v>16</v>
      </c>
      <c r="J23" s="62">
        <v>14</v>
      </c>
      <c r="K23" s="61">
        <v>37</v>
      </c>
      <c r="L23" s="62">
        <v>16</v>
      </c>
      <c r="M23" s="62">
        <v>21</v>
      </c>
      <c r="N23" s="61">
        <v>19</v>
      </c>
      <c r="O23" s="62">
        <v>14</v>
      </c>
      <c r="P23" s="62">
        <v>5</v>
      </c>
      <c r="Q23" s="61">
        <v>125</v>
      </c>
      <c r="R23" s="62">
        <v>73</v>
      </c>
      <c r="S23" s="62">
        <v>52</v>
      </c>
      <c r="T23" s="61">
        <v>70</v>
      </c>
      <c r="U23" s="62">
        <v>40</v>
      </c>
      <c r="V23" s="62">
        <v>30</v>
      </c>
      <c r="W23" s="61">
        <v>19</v>
      </c>
      <c r="X23" s="62">
        <v>10</v>
      </c>
      <c r="Y23" s="62">
        <v>9</v>
      </c>
      <c r="Z23" s="61">
        <v>29</v>
      </c>
      <c r="AA23" s="62">
        <v>19</v>
      </c>
      <c r="AB23" s="62">
        <v>10</v>
      </c>
      <c r="AC23" s="61">
        <v>75</v>
      </c>
      <c r="AD23" s="62">
        <v>59</v>
      </c>
      <c r="AE23" s="62">
        <v>16</v>
      </c>
      <c r="AF23" s="61">
        <v>59</v>
      </c>
      <c r="AG23" s="62">
        <v>39</v>
      </c>
      <c r="AH23" s="62">
        <v>20</v>
      </c>
      <c r="AI23" s="61">
        <v>49</v>
      </c>
      <c r="AJ23" s="62">
        <v>35</v>
      </c>
      <c r="AK23" s="62">
        <v>14</v>
      </c>
      <c r="AL23" s="64">
        <v>574</v>
      </c>
      <c r="AM23" s="65">
        <v>357</v>
      </c>
      <c r="AN23" s="66">
        <v>217</v>
      </c>
    </row>
  </sheetData>
  <mergeCells count="16">
    <mergeCell ref="AL3:AN3"/>
    <mergeCell ref="A1:J1"/>
    <mergeCell ref="AD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AL27" sqref="AL27"/>
      <selection pane="topRight" activeCell="AL27" sqref="AL27"/>
      <selection pane="bottomLeft" activeCell="AL27" sqref="AL27"/>
      <selection pane="bottomRight" activeCell="U11" sqref="U11"/>
    </sheetView>
  </sheetViews>
  <sheetFormatPr defaultColWidth="9.140625" defaultRowHeight="12" x14ac:dyDescent="0.15"/>
  <cols>
    <col min="1" max="1" width="8" style="34" customWidth="1"/>
    <col min="2" max="16" width="4.140625" style="34" customWidth="1"/>
    <col min="17" max="17" width="4.85546875" style="34" customWidth="1"/>
    <col min="18" max="37" width="4.140625" style="34" customWidth="1"/>
    <col min="38" max="40" width="4.85546875" style="34" customWidth="1"/>
    <col min="41" max="16384" width="9.140625" style="34"/>
  </cols>
  <sheetData>
    <row r="1" spans="1:40" ht="15" customHeight="1" x14ac:dyDescent="0.15">
      <c r="A1" s="496" t="s">
        <v>39</v>
      </c>
      <c r="B1" s="496"/>
      <c r="C1" s="496"/>
      <c r="D1" s="496"/>
      <c r="E1" s="496"/>
      <c r="F1" s="496"/>
      <c r="G1" s="496"/>
      <c r="H1" s="496"/>
      <c r="I1" s="496"/>
      <c r="J1" s="496"/>
      <c r="K1" s="2"/>
      <c r="L1" s="2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AE2" s="504" t="s">
        <v>32</v>
      </c>
      <c r="AF2" s="504"/>
      <c r="AG2" s="504"/>
      <c r="AH2" s="504"/>
      <c r="AI2" s="504"/>
      <c r="AJ2" s="504"/>
      <c r="AK2" s="504"/>
      <c r="AL2" s="504"/>
      <c r="AM2" s="504"/>
      <c r="AN2" s="504"/>
    </row>
    <row r="3" spans="1:40" s="3" customFormat="1" ht="15" customHeight="1" x14ac:dyDescent="0.15">
      <c r="A3" s="501"/>
      <c r="B3" s="503">
        <v>43739</v>
      </c>
      <c r="C3" s="503"/>
      <c r="D3" s="503"/>
      <c r="E3" s="503">
        <v>43770</v>
      </c>
      <c r="F3" s="503"/>
      <c r="G3" s="503"/>
      <c r="H3" s="503">
        <v>43800</v>
      </c>
      <c r="I3" s="503"/>
      <c r="J3" s="503"/>
      <c r="K3" s="503">
        <v>43831</v>
      </c>
      <c r="L3" s="503"/>
      <c r="M3" s="503"/>
      <c r="N3" s="503">
        <v>43862</v>
      </c>
      <c r="O3" s="503"/>
      <c r="P3" s="503"/>
      <c r="Q3" s="503">
        <v>43891</v>
      </c>
      <c r="R3" s="503"/>
      <c r="S3" s="503"/>
      <c r="T3" s="503">
        <v>43922</v>
      </c>
      <c r="U3" s="503"/>
      <c r="V3" s="503"/>
      <c r="W3" s="503">
        <v>43952</v>
      </c>
      <c r="X3" s="503"/>
      <c r="Y3" s="503"/>
      <c r="Z3" s="503">
        <v>43983</v>
      </c>
      <c r="AA3" s="503"/>
      <c r="AB3" s="503"/>
      <c r="AC3" s="503">
        <v>44013</v>
      </c>
      <c r="AD3" s="503"/>
      <c r="AE3" s="503"/>
      <c r="AF3" s="503">
        <v>44044</v>
      </c>
      <c r="AG3" s="503"/>
      <c r="AH3" s="503"/>
      <c r="AI3" s="503">
        <v>44075</v>
      </c>
      <c r="AJ3" s="503"/>
      <c r="AK3" s="503"/>
      <c r="AL3" s="497" t="s">
        <v>33</v>
      </c>
      <c r="AM3" s="497"/>
      <c r="AN3" s="498"/>
    </row>
    <row r="4" spans="1:40" s="3" customFormat="1" ht="15" customHeight="1" x14ac:dyDescent="0.15">
      <c r="A4" s="502"/>
      <c r="B4" s="37" t="s">
        <v>34</v>
      </c>
      <c r="C4" s="38" t="s">
        <v>35</v>
      </c>
      <c r="D4" s="39" t="s">
        <v>36</v>
      </c>
      <c r="E4" s="37" t="s">
        <v>34</v>
      </c>
      <c r="F4" s="38" t="s">
        <v>35</v>
      </c>
      <c r="G4" s="39" t="s">
        <v>36</v>
      </c>
      <c r="H4" s="37" t="s">
        <v>34</v>
      </c>
      <c r="I4" s="38" t="s">
        <v>35</v>
      </c>
      <c r="J4" s="39" t="s">
        <v>36</v>
      </c>
      <c r="K4" s="37" t="s">
        <v>34</v>
      </c>
      <c r="L4" s="38" t="s">
        <v>35</v>
      </c>
      <c r="M4" s="39" t="s">
        <v>36</v>
      </c>
      <c r="N4" s="37" t="s">
        <v>34</v>
      </c>
      <c r="O4" s="38" t="s">
        <v>35</v>
      </c>
      <c r="P4" s="39" t="s">
        <v>36</v>
      </c>
      <c r="Q4" s="37" t="s">
        <v>34</v>
      </c>
      <c r="R4" s="38" t="s">
        <v>35</v>
      </c>
      <c r="S4" s="39" t="s">
        <v>36</v>
      </c>
      <c r="T4" s="37" t="s">
        <v>34</v>
      </c>
      <c r="U4" s="38" t="s">
        <v>35</v>
      </c>
      <c r="V4" s="39" t="s">
        <v>36</v>
      </c>
      <c r="W4" s="37" t="s">
        <v>34</v>
      </c>
      <c r="X4" s="38" t="s">
        <v>35</v>
      </c>
      <c r="Y4" s="39" t="s">
        <v>36</v>
      </c>
      <c r="Z4" s="37" t="s">
        <v>34</v>
      </c>
      <c r="AA4" s="38" t="s">
        <v>35</v>
      </c>
      <c r="AB4" s="39" t="s">
        <v>36</v>
      </c>
      <c r="AC4" s="37" t="s">
        <v>34</v>
      </c>
      <c r="AD4" s="38" t="s">
        <v>35</v>
      </c>
      <c r="AE4" s="39" t="s">
        <v>36</v>
      </c>
      <c r="AF4" s="37" t="s">
        <v>34</v>
      </c>
      <c r="AG4" s="38" t="s">
        <v>35</v>
      </c>
      <c r="AH4" s="39" t="s">
        <v>36</v>
      </c>
      <c r="AI4" s="37" t="s">
        <v>34</v>
      </c>
      <c r="AJ4" s="38" t="s">
        <v>35</v>
      </c>
      <c r="AK4" s="39" t="s">
        <v>36</v>
      </c>
      <c r="AL4" s="40" t="s">
        <v>34</v>
      </c>
      <c r="AM4" s="41" t="s">
        <v>35</v>
      </c>
      <c r="AN4" s="42" t="s">
        <v>36</v>
      </c>
    </row>
    <row r="5" spans="1:40" s="3" customFormat="1" ht="23.25" customHeight="1" thickBot="1" x14ac:dyDescent="0.2">
      <c r="A5" s="43" t="s">
        <v>11</v>
      </c>
      <c r="B5" s="44">
        <v>2340</v>
      </c>
      <c r="C5" s="45">
        <v>1207</v>
      </c>
      <c r="D5" s="46">
        <v>1133</v>
      </c>
      <c r="E5" s="44">
        <v>2083</v>
      </c>
      <c r="F5" s="45">
        <v>1066</v>
      </c>
      <c r="G5" s="46">
        <v>1017</v>
      </c>
      <c r="H5" s="44">
        <v>2425</v>
      </c>
      <c r="I5" s="45">
        <v>1205</v>
      </c>
      <c r="J5" s="46">
        <v>1220</v>
      </c>
      <c r="K5" s="44">
        <v>2100</v>
      </c>
      <c r="L5" s="45">
        <v>1117</v>
      </c>
      <c r="M5" s="46">
        <v>983</v>
      </c>
      <c r="N5" s="44">
        <v>2720</v>
      </c>
      <c r="O5" s="45">
        <v>1451</v>
      </c>
      <c r="P5" s="46">
        <v>1269</v>
      </c>
      <c r="Q5" s="44">
        <v>10105</v>
      </c>
      <c r="R5" s="45">
        <v>5410</v>
      </c>
      <c r="S5" s="46">
        <v>4695</v>
      </c>
      <c r="T5" s="44">
        <v>4663</v>
      </c>
      <c r="U5" s="45">
        <v>2497</v>
      </c>
      <c r="V5" s="46">
        <v>2166</v>
      </c>
      <c r="W5" s="44">
        <v>2154</v>
      </c>
      <c r="X5" s="45">
        <v>1152</v>
      </c>
      <c r="Y5" s="46">
        <v>1002</v>
      </c>
      <c r="Z5" s="44">
        <v>2394</v>
      </c>
      <c r="AA5" s="45">
        <v>1273</v>
      </c>
      <c r="AB5" s="46">
        <v>1121</v>
      </c>
      <c r="AC5" s="44">
        <v>2452</v>
      </c>
      <c r="AD5" s="45">
        <v>1386</v>
      </c>
      <c r="AE5" s="46">
        <v>1066</v>
      </c>
      <c r="AF5" s="44">
        <v>2460</v>
      </c>
      <c r="AG5" s="45">
        <v>1310</v>
      </c>
      <c r="AH5" s="46">
        <v>1150</v>
      </c>
      <c r="AI5" s="44">
        <v>2397</v>
      </c>
      <c r="AJ5" s="45">
        <v>1333</v>
      </c>
      <c r="AK5" s="46">
        <v>1064</v>
      </c>
      <c r="AL5" s="44">
        <v>38293</v>
      </c>
      <c r="AM5" s="45">
        <v>20407</v>
      </c>
      <c r="AN5" s="47">
        <v>17886</v>
      </c>
    </row>
    <row r="6" spans="1:40" s="3" customFormat="1" ht="23.25" customHeight="1" thickTop="1" x14ac:dyDescent="0.15">
      <c r="A6" s="48" t="s">
        <v>12</v>
      </c>
      <c r="B6" s="49">
        <v>749</v>
      </c>
      <c r="C6" s="50">
        <v>411</v>
      </c>
      <c r="D6" s="50">
        <v>338</v>
      </c>
      <c r="E6" s="49">
        <v>650</v>
      </c>
      <c r="F6" s="50">
        <v>342</v>
      </c>
      <c r="G6" s="50">
        <v>308</v>
      </c>
      <c r="H6" s="49">
        <v>773</v>
      </c>
      <c r="I6" s="50">
        <v>388</v>
      </c>
      <c r="J6" s="50">
        <v>385</v>
      </c>
      <c r="K6" s="49">
        <v>751</v>
      </c>
      <c r="L6" s="50">
        <v>407</v>
      </c>
      <c r="M6" s="50">
        <v>344</v>
      </c>
      <c r="N6" s="49">
        <v>976</v>
      </c>
      <c r="O6" s="50">
        <v>504</v>
      </c>
      <c r="P6" s="50">
        <v>472</v>
      </c>
      <c r="Q6" s="49">
        <v>4268</v>
      </c>
      <c r="R6" s="50">
        <v>2358</v>
      </c>
      <c r="S6" s="50">
        <v>1910</v>
      </c>
      <c r="T6" s="49">
        <v>1561</v>
      </c>
      <c r="U6" s="50">
        <v>835</v>
      </c>
      <c r="V6" s="50">
        <v>726</v>
      </c>
      <c r="W6" s="49">
        <v>750</v>
      </c>
      <c r="X6" s="50">
        <v>431</v>
      </c>
      <c r="Y6" s="50">
        <v>319</v>
      </c>
      <c r="Z6" s="49">
        <v>829</v>
      </c>
      <c r="AA6" s="50">
        <v>446</v>
      </c>
      <c r="AB6" s="50">
        <v>383</v>
      </c>
      <c r="AC6" s="49">
        <v>848</v>
      </c>
      <c r="AD6" s="50">
        <v>477</v>
      </c>
      <c r="AE6" s="50">
        <v>371</v>
      </c>
      <c r="AF6" s="49">
        <v>843</v>
      </c>
      <c r="AG6" s="50">
        <v>451</v>
      </c>
      <c r="AH6" s="50">
        <v>392</v>
      </c>
      <c r="AI6" s="49">
        <v>798</v>
      </c>
      <c r="AJ6" s="50">
        <v>456</v>
      </c>
      <c r="AK6" s="50">
        <v>342</v>
      </c>
      <c r="AL6" s="52">
        <v>13796</v>
      </c>
      <c r="AM6" s="53">
        <v>7506</v>
      </c>
      <c r="AN6" s="54">
        <v>6290</v>
      </c>
    </row>
    <row r="7" spans="1:40" s="3" customFormat="1" ht="23.25" customHeight="1" x14ac:dyDescent="0.15">
      <c r="A7" s="55" t="s">
        <v>13</v>
      </c>
      <c r="B7" s="56">
        <v>347</v>
      </c>
      <c r="C7" s="57">
        <v>198</v>
      </c>
      <c r="D7" s="57">
        <v>149</v>
      </c>
      <c r="E7" s="56">
        <v>291</v>
      </c>
      <c r="F7" s="57">
        <v>133</v>
      </c>
      <c r="G7" s="57">
        <v>158</v>
      </c>
      <c r="H7" s="56">
        <v>444</v>
      </c>
      <c r="I7" s="57">
        <v>196</v>
      </c>
      <c r="J7" s="57">
        <v>248</v>
      </c>
      <c r="K7" s="56">
        <v>238</v>
      </c>
      <c r="L7" s="57">
        <v>117</v>
      </c>
      <c r="M7" s="57">
        <v>121</v>
      </c>
      <c r="N7" s="56">
        <v>417</v>
      </c>
      <c r="O7" s="57">
        <v>191</v>
      </c>
      <c r="P7" s="57">
        <v>226</v>
      </c>
      <c r="Q7" s="56">
        <v>1272</v>
      </c>
      <c r="R7" s="57">
        <v>676</v>
      </c>
      <c r="S7" s="57">
        <v>596</v>
      </c>
      <c r="T7" s="56">
        <v>558</v>
      </c>
      <c r="U7" s="57">
        <v>281</v>
      </c>
      <c r="V7" s="57">
        <v>277</v>
      </c>
      <c r="W7" s="56">
        <v>267</v>
      </c>
      <c r="X7" s="57">
        <v>138</v>
      </c>
      <c r="Y7" s="57">
        <v>129</v>
      </c>
      <c r="Z7" s="56">
        <v>380</v>
      </c>
      <c r="AA7" s="57">
        <v>216</v>
      </c>
      <c r="AB7" s="57">
        <v>164</v>
      </c>
      <c r="AC7" s="56">
        <v>349</v>
      </c>
      <c r="AD7" s="57">
        <v>199</v>
      </c>
      <c r="AE7" s="57">
        <v>150</v>
      </c>
      <c r="AF7" s="56">
        <v>357</v>
      </c>
      <c r="AG7" s="57">
        <v>168</v>
      </c>
      <c r="AH7" s="57">
        <v>189</v>
      </c>
      <c r="AI7" s="56">
        <v>365</v>
      </c>
      <c r="AJ7" s="57">
        <v>179</v>
      </c>
      <c r="AK7" s="57">
        <v>186</v>
      </c>
      <c r="AL7" s="44">
        <v>5285</v>
      </c>
      <c r="AM7" s="45">
        <v>2692</v>
      </c>
      <c r="AN7" s="47">
        <v>2593</v>
      </c>
    </row>
    <row r="8" spans="1:40" s="3" customFormat="1" ht="23.25" customHeight="1" x14ac:dyDescent="0.15">
      <c r="A8" s="55" t="s">
        <v>14</v>
      </c>
      <c r="B8" s="56">
        <v>242</v>
      </c>
      <c r="C8" s="57">
        <v>162</v>
      </c>
      <c r="D8" s="57">
        <v>80</v>
      </c>
      <c r="E8" s="56">
        <v>172</v>
      </c>
      <c r="F8" s="57">
        <v>111</v>
      </c>
      <c r="G8" s="57">
        <v>61</v>
      </c>
      <c r="H8" s="56">
        <v>222</v>
      </c>
      <c r="I8" s="57">
        <v>129</v>
      </c>
      <c r="J8" s="57">
        <v>93</v>
      </c>
      <c r="K8" s="56">
        <v>190</v>
      </c>
      <c r="L8" s="57">
        <v>135</v>
      </c>
      <c r="M8" s="57">
        <v>55</v>
      </c>
      <c r="N8" s="56">
        <v>235</v>
      </c>
      <c r="O8" s="57">
        <v>149</v>
      </c>
      <c r="P8" s="57">
        <v>86</v>
      </c>
      <c r="Q8" s="56">
        <v>807</v>
      </c>
      <c r="R8" s="57">
        <v>428</v>
      </c>
      <c r="S8" s="57">
        <v>379</v>
      </c>
      <c r="T8" s="56">
        <v>431</v>
      </c>
      <c r="U8" s="57">
        <v>269</v>
      </c>
      <c r="V8" s="57">
        <v>162</v>
      </c>
      <c r="W8" s="56">
        <v>228</v>
      </c>
      <c r="X8" s="57">
        <v>141</v>
      </c>
      <c r="Y8" s="57">
        <v>87</v>
      </c>
      <c r="Z8" s="56">
        <v>232</v>
      </c>
      <c r="AA8" s="57">
        <v>151</v>
      </c>
      <c r="AB8" s="57">
        <v>81</v>
      </c>
      <c r="AC8" s="56">
        <v>285</v>
      </c>
      <c r="AD8" s="57">
        <v>199</v>
      </c>
      <c r="AE8" s="57">
        <v>86</v>
      </c>
      <c r="AF8" s="56">
        <v>266</v>
      </c>
      <c r="AG8" s="57">
        <v>150</v>
      </c>
      <c r="AH8" s="57">
        <v>116</v>
      </c>
      <c r="AI8" s="56">
        <v>198</v>
      </c>
      <c r="AJ8" s="57">
        <v>123</v>
      </c>
      <c r="AK8" s="57">
        <v>75</v>
      </c>
      <c r="AL8" s="44">
        <v>3508</v>
      </c>
      <c r="AM8" s="45">
        <v>2147</v>
      </c>
      <c r="AN8" s="47">
        <v>1361</v>
      </c>
    </row>
    <row r="9" spans="1:40" s="3" customFormat="1" ht="23.25" customHeight="1" x14ac:dyDescent="0.15">
      <c r="A9" s="55" t="s">
        <v>15</v>
      </c>
      <c r="B9" s="56">
        <v>107</v>
      </c>
      <c r="C9" s="57">
        <v>46</v>
      </c>
      <c r="D9" s="57">
        <v>61</v>
      </c>
      <c r="E9" s="56">
        <v>104</v>
      </c>
      <c r="F9" s="57">
        <v>57</v>
      </c>
      <c r="G9" s="57">
        <v>47</v>
      </c>
      <c r="H9" s="56">
        <v>114</v>
      </c>
      <c r="I9" s="57">
        <v>59</v>
      </c>
      <c r="J9" s="57">
        <v>55</v>
      </c>
      <c r="K9" s="56">
        <v>133</v>
      </c>
      <c r="L9" s="57">
        <v>79</v>
      </c>
      <c r="M9" s="57">
        <v>54</v>
      </c>
      <c r="N9" s="56">
        <v>156</v>
      </c>
      <c r="O9" s="57">
        <v>108</v>
      </c>
      <c r="P9" s="57">
        <v>48</v>
      </c>
      <c r="Q9" s="56">
        <v>615</v>
      </c>
      <c r="R9" s="57">
        <v>305</v>
      </c>
      <c r="S9" s="57">
        <v>310</v>
      </c>
      <c r="T9" s="56">
        <v>280</v>
      </c>
      <c r="U9" s="57">
        <v>146</v>
      </c>
      <c r="V9" s="57">
        <v>134</v>
      </c>
      <c r="W9" s="56">
        <v>131</v>
      </c>
      <c r="X9" s="57">
        <v>68</v>
      </c>
      <c r="Y9" s="57">
        <v>63</v>
      </c>
      <c r="Z9" s="56">
        <v>102</v>
      </c>
      <c r="AA9" s="57">
        <v>49</v>
      </c>
      <c r="AB9" s="57">
        <v>53</v>
      </c>
      <c r="AC9" s="56">
        <v>120</v>
      </c>
      <c r="AD9" s="57">
        <v>66</v>
      </c>
      <c r="AE9" s="57">
        <v>54</v>
      </c>
      <c r="AF9" s="56">
        <v>109</v>
      </c>
      <c r="AG9" s="57">
        <v>55</v>
      </c>
      <c r="AH9" s="57">
        <v>54</v>
      </c>
      <c r="AI9" s="56">
        <v>94</v>
      </c>
      <c r="AJ9" s="57">
        <v>54</v>
      </c>
      <c r="AK9" s="57">
        <v>40</v>
      </c>
      <c r="AL9" s="44">
        <v>2065</v>
      </c>
      <c r="AM9" s="45">
        <v>1092</v>
      </c>
      <c r="AN9" s="47">
        <v>973</v>
      </c>
    </row>
    <row r="10" spans="1:40" s="3" customFormat="1" ht="23.25" customHeight="1" x14ac:dyDescent="0.15">
      <c r="A10" s="55" t="s">
        <v>16</v>
      </c>
      <c r="B10" s="56">
        <v>98</v>
      </c>
      <c r="C10" s="57">
        <v>46</v>
      </c>
      <c r="D10" s="57">
        <v>52</v>
      </c>
      <c r="E10" s="56">
        <v>98</v>
      </c>
      <c r="F10" s="57">
        <v>48</v>
      </c>
      <c r="G10" s="57">
        <v>50</v>
      </c>
      <c r="H10" s="56">
        <v>105</v>
      </c>
      <c r="I10" s="57">
        <v>56</v>
      </c>
      <c r="J10" s="57">
        <v>49</v>
      </c>
      <c r="K10" s="56">
        <v>97</v>
      </c>
      <c r="L10" s="57">
        <v>51</v>
      </c>
      <c r="M10" s="57">
        <v>46</v>
      </c>
      <c r="N10" s="56">
        <v>115</v>
      </c>
      <c r="O10" s="57">
        <v>61</v>
      </c>
      <c r="P10" s="57">
        <v>54</v>
      </c>
      <c r="Q10" s="56">
        <v>438</v>
      </c>
      <c r="R10" s="57">
        <v>208</v>
      </c>
      <c r="S10" s="57">
        <v>230</v>
      </c>
      <c r="T10" s="56">
        <v>329</v>
      </c>
      <c r="U10" s="57">
        <v>193</v>
      </c>
      <c r="V10" s="57">
        <v>136</v>
      </c>
      <c r="W10" s="56">
        <v>95</v>
      </c>
      <c r="X10" s="57">
        <v>52</v>
      </c>
      <c r="Y10" s="57">
        <v>43</v>
      </c>
      <c r="Z10" s="56">
        <v>115</v>
      </c>
      <c r="AA10" s="57">
        <v>57</v>
      </c>
      <c r="AB10" s="57">
        <v>58</v>
      </c>
      <c r="AC10" s="56">
        <v>97</v>
      </c>
      <c r="AD10" s="57">
        <v>50</v>
      </c>
      <c r="AE10" s="57">
        <v>47</v>
      </c>
      <c r="AF10" s="56">
        <v>122</v>
      </c>
      <c r="AG10" s="57">
        <v>71</v>
      </c>
      <c r="AH10" s="57">
        <v>51</v>
      </c>
      <c r="AI10" s="56">
        <v>91</v>
      </c>
      <c r="AJ10" s="57">
        <v>54</v>
      </c>
      <c r="AK10" s="57">
        <v>37</v>
      </c>
      <c r="AL10" s="44">
        <v>1800</v>
      </c>
      <c r="AM10" s="45">
        <v>947</v>
      </c>
      <c r="AN10" s="47">
        <v>853</v>
      </c>
    </row>
    <row r="11" spans="1:40" s="3" customFormat="1" ht="23.25" customHeight="1" x14ac:dyDescent="0.15">
      <c r="A11" s="55" t="s">
        <v>17</v>
      </c>
      <c r="B11" s="56">
        <v>77</v>
      </c>
      <c r="C11" s="57">
        <v>32</v>
      </c>
      <c r="D11" s="57">
        <v>45</v>
      </c>
      <c r="E11" s="56">
        <v>59</v>
      </c>
      <c r="F11" s="57">
        <v>32</v>
      </c>
      <c r="G11" s="57">
        <v>27</v>
      </c>
      <c r="H11" s="56">
        <v>92</v>
      </c>
      <c r="I11" s="57">
        <v>44</v>
      </c>
      <c r="J11" s="57">
        <v>48</v>
      </c>
      <c r="K11" s="56">
        <v>75</v>
      </c>
      <c r="L11" s="57">
        <v>43</v>
      </c>
      <c r="M11" s="57">
        <v>32</v>
      </c>
      <c r="N11" s="56">
        <v>75</v>
      </c>
      <c r="O11" s="57">
        <v>39</v>
      </c>
      <c r="P11" s="57">
        <v>36</v>
      </c>
      <c r="Q11" s="56">
        <v>229</v>
      </c>
      <c r="R11" s="57">
        <v>123</v>
      </c>
      <c r="S11" s="57">
        <v>106</v>
      </c>
      <c r="T11" s="56">
        <v>147</v>
      </c>
      <c r="U11" s="57">
        <v>72</v>
      </c>
      <c r="V11" s="57">
        <v>75</v>
      </c>
      <c r="W11" s="56">
        <v>64</v>
      </c>
      <c r="X11" s="57">
        <v>29</v>
      </c>
      <c r="Y11" s="57">
        <v>35</v>
      </c>
      <c r="Z11" s="56">
        <v>75</v>
      </c>
      <c r="AA11" s="57">
        <v>37</v>
      </c>
      <c r="AB11" s="57">
        <v>38</v>
      </c>
      <c r="AC11" s="56">
        <v>59</v>
      </c>
      <c r="AD11" s="57">
        <v>37</v>
      </c>
      <c r="AE11" s="57">
        <v>22</v>
      </c>
      <c r="AF11" s="56">
        <v>60</v>
      </c>
      <c r="AG11" s="57">
        <v>38</v>
      </c>
      <c r="AH11" s="57">
        <v>22</v>
      </c>
      <c r="AI11" s="56">
        <v>182</v>
      </c>
      <c r="AJ11" s="57">
        <v>154</v>
      </c>
      <c r="AK11" s="57">
        <v>28</v>
      </c>
      <c r="AL11" s="44">
        <v>1194</v>
      </c>
      <c r="AM11" s="45">
        <v>680</v>
      </c>
      <c r="AN11" s="47">
        <v>514</v>
      </c>
    </row>
    <row r="12" spans="1:40" s="3" customFormat="1" ht="23.25" customHeight="1" x14ac:dyDescent="0.15">
      <c r="A12" s="55" t="s">
        <v>18</v>
      </c>
      <c r="B12" s="56">
        <v>32</v>
      </c>
      <c r="C12" s="57">
        <v>15</v>
      </c>
      <c r="D12" s="57">
        <v>17</v>
      </c>
      <c r="E12" s="56">
        <v>29</v>
      </c>
      <c r="F12" s="57">
        <v>10</v>
      </c>
      <c r="G12" s="57">
        <v>19</v>
      </c>
      <c r="H12" s="56">
        <v>23</v>
      </c>
      <c r="I12" s="57">
        <v>13</v>
      </c>
      <c r="J12" s="57">
        <v>10</v>
      </c>
      <c r="K12" s="56">
        <v>30</v>
      </c>
      <c r="L12" s="57">
        <v>14</v>
      </c>
      <c r="M12" s="57">
        <v>16</v>
      </c>
      <c r="N12" s="56">
        <v>40</v>
      </c>
      <c r="O12" s="57">
        <v>18</v>
      </c>
      <c r="P12" s="57">
        <v>22</v>
      </c>
      <c r="Q12" s="56">
        <v>110</v>
      </c>
      <c r="R12" s="57">
        <v>53</v>
      </c>
      <c r="S12" s="57">
        <v>57</v>
      </c>
      <c r="T12" s="56">
        <v>64</v>
      </c>
      <c r="U12" s="57">
        <v>28</v>
      </c>
      <c r="V12" s="57">
        <v>36</v>
      </c>
      <c r="W12" s="56">
        <v>28</v>
      </c>
      <c r="X12" s="57">
        <v>8</v>
      </c>
      <c r="Y12" s="57">
        <v>20</v>
      </c>
      <c r="Z12" s="56">
        <v>33</v>
      </c>
      <c r="AA12" s="57">
        <v>18</v>
      </c>
      <c r="AB12" s="57">
        <v>15</v>
      </c>
      <c r="AC12" s="56">
        <v>31</v>
      </c>
      <c r="AD12" s="57">
        <v>14</v>
      </c>
      <c r="AE12" s="57">
        <v>17</v>
      </c>
      <c r="AF12" s="56">
        <v>27</v>
      </c>
      <c r="AG12" s="57">
        <v>15</v>
      </c>
      <c r="AH12" s="57">
        <v>12</v>
      </c>
      <c r="AI12" s="56">
        <v>27</v>
      </c>
      <c r="AJ12" s="57">
        <v>12</v>
      </c>
      <c r="AK12" s="57">
        <v>15</v>
      </c>
      <c r="AL12" s="44">
        <v>474</v>
      </c>
      <c r="AM12" s="45">
        <v>218</v>
      </c>
      <c r="AN12" s="47">
        <v>256</v>
      </c>
    </row>
    <row r="13" spans="1:40" s="3" customFormat="1" ht="23.25" customHeight="1" x14ac:dyDescent="0.15">
      <c r="A13" s="55" t="s">
        <v>19</v>
      </c>
      <c r="B13" s="56">
        <v>47</v>
      </c>
      <c r="C13" s="57">
        <v>22</v>
      </c>
      <c r="D13" s="57">
        <v>25</v>
      </c>
      <c r="E13" s="56">
        <v>49</v>
      </c>
      <c r="F13" s="57">
        <v>27</v>
      </c>
      <c r="G13" s="57">
        <v>22</v>
      </c>
      <c r="H13" s="56">
        <v>50</v>
      </c>
      <c r="I13" s="57">
        <v>24</v>
      </c>
      <c r="J13" s="57">
        <v>26</v>
      </c>
      <c r="K13" s="56">
        <v>40</v>
      </c>
      <c r="L13" s="57">
        <v>16</v>
      </c>
      <c r="M13" s="57">
        <v>24</v>
      </c>
      <c r="N13" s="56">
        <v>48</v>
      </c>
      <c r="O13" s="57">
        <v>26</v>
      </c>
      <c r="P13" s="57">
        <v>22</v>
      </c>
      <c r="Q13" s="56">
        <v>151</v>
      </c>
      <c r="R13" s="57">
        <v>81</v>
      </c>
      <c r="S13" s="57">
        <v>70</v>
      </c>
      <c r="T13" s="56">
        <v>78</v>
      </c>
      <c r="U13" s="57">
        <v>42</v>
      </c>
      <c r="V13" s="57">
        <v>36</v>
      </c>
      <c r="W13" s="56">
        <v>35</v>
      </c>
      <c r="X13" s="57">
        <v>16</v>
      </c>
      <c r="Y13" s="57">
        <v>19</v>
      </c>
      <c r="Z13" s="56">
        <v>52</v>
      </c>
      <c r="AA13" s="57">
        <v>23</v>
      </c>
      <c r="AB13" s="57">
        <v>29</v>
      </c>
      <c r="AC13" s="56">
        <v>31</v>
      </c>
      <c r="AD13" s="57">
        <v>14</v>
      </c>
      <c r="AE13" s="57">
        <v>17</v>
      </c>
      <c r="AF13" s="56">
        <v>35</v>
      </c>
      <c r="AG13" s="57">
        <v>16</v>
      </c>
      <c r="AH13" s="57">
        <v>19</v>
      </c>
      <c r="AI13" s="56">
        <v>32</v>
      </c>
      <c r="AJ13" s="57">
        <v>14</v>
      </c>
      <c r="AK13" s="57">
        <v>18</v>
      </c>
      <c r="AL13" s="44">
        <v>648</v>
      </c>
      <c r="AM13" s="45">
        <v>321</v>
      </c>
      <c r="AN13" s="47">
        <v>327</v>
      </c>
    </row>
    <row r="14" spans="1:40" s="3" customFormat="1" ht="23.25" customHeight="1" x14ac:dyDescent="0.15">
      <c r="A14" s="55" t="s">
        <v>20</v>
      </c>
      <c r="B14" s="56">
        <v>46</v>
      </c>
      <c r="C14" s="57">
        <v>19</v>
      </c>
      <c r="D14" s="57">
        <v>27</v>
      </c>
      <c r="E14" s="56">
        <v>48</v>
      </c>
      <c r="F14" s="57">
        <v>18</v>
      </c>
      <c r="G14" s="57">
        <v>30</v>
      </c>
      <c r="H14" s="56">
        <v>53</v>
      </c>
      <c r="I14" s="57">
        <v>26</v>
      </c>
      <c r="J14" s="57">
        <v>27</v>
      </c>
      <c r="K14" s="56">
        <v>56</v>
      </c>
      <c r="L14" s="57">
        <v>23</v>
      </c>
      <c r="M14" s="57">
        <v>33</v>
      </c>
      <c r="N14" s="56">
        <v>50</v>
      </c>
      <c r="O14" s="57">
        <v>36</v>
      </c>
      <c r="P14" s="57">
        <v>14</v>
      </c>
      <c r="Q14" s="56">
        <v>165</v>
      </c>
      <c r="R14" s="57">
        <v>82</v>
      </c>
      <c r="S14" s="57">
        <v>83</v>
      </c>
      <c r="T14" s="56">
        <v>115</v>
      </c>
      <c r="U14" s="57">
        <v>58</v>
      </c>
      <c r="V14" s="57">
        <v>57</v>
      </c>
      <c r="W14" s="56">
        <v>46</v>
      </c>
      <c r="X14" s="57">
        <v>21</v>
      </c>
      <c r="Y14" s="57">
        <v>25</v>
      </c>
      <c r="Z14" s="56">
        <v>56</v>
      </c>
      <c r="AA14" s="57">
        <v>25</v>
      </c>
      <c r="AB14" s="57">
        <v>31</v>
      </c>
      <c r="AC14" s="56">
        <v>56</v>
      </c>
      <c r="AD14" s="57">
        <v>26</v>
      </c>
      <c r="AE14" s="57">
        <v>30</v>
      </c>
      <c r="AF14" s="56">
        <v>46</v>
      </c>
      <c r="AG14" s="57">
        <v>22</v>
      </c>
      <c r="AH14" s="57">
        <v>24</v>
      </c>
      <c r="AI14" s="56">
        <v>62</v>
      </c>
      <c r="AJ14" s="57">
        <v>31</v>
      </c>
      <c r="AK14" s="57">
        <v>31</v>
      </c>
      <c r="AL14" s="44">
        <v>799</v>
      </c>
      <c r="AM14" s="45">
        <v>387</v>
      </c>
      <c r="AN14" s="47">
        <v>412</v>
      </c>
    </row>
    <row r="15" spans="1:40" s="3" customFormat="1" ht="23.25" customHeight="1" x14ac:dyDescent="0.15">
      <c r="A15" s="55" t="s">
        <v>21</v>
      </c>
      <c r="B15" s="56">
        <v>85</v>
      </c>
      <c r="C15" s="57">
        <v>42</v>
      </c>
      <c r="D15" s="57">
        <v>43</v>
      </c>
      <c r="E15" s="56">
        <v>106</v>
      </c>
      <c r="F15" s="57">
        <v>59</v>
      </c>
      <c r="G15" s="57">
        <v>47</v>
      </c>
      <c r="H15" s="56">
        <v>110</v>
      </c>
      <c r="I15" s="57">
        <v>57</v>
      </c>
      <c r="J15" s="57">
        <v>53</v>
      </c>
      <c r="K15" s="56">
        <v>60</v>
      </c>
      <c r="L15" s="57">
        <v>33</v>
      </c>
      <c r="M15" s="57">
        <v>27</v>
      </c>
      <c r="N15" s="56">
        <v>60</v>
      </c>
      <c r="O15" s="57">
        <v>26</v>
      </c>
      <c r="P15" s="57">
        <v>34</v>
      </c>
      <c r="Q15" s="56">
        <v>234</v>
      </c>
      <c r="R15" s="57">
        <v>119</v>
      </c>
      <c r="S15" s="57">
        <v>115</v>
      </c>
      <c r="T15" s="56">
        <v>122</v>
      </c>
      <c r="U15" s="57">
        <v>62</v>
      </c>
      <c r="V15" s="57">
        <v>60</v>
      </c>
      <c r="W15" s="56">
        <v>54</v>
      </c>
      <c r="X15" s="57">
        <v>31</v>
      </c>
      <c r="Y15" s="57">
        <v>23</v>
      </c>
      <c r="Z15" s="56">
        <v>49</v>
      </c>
      <c r="AA15" s="57">
        <v>23</v>
      </c>
      <c r="AB15" s="57">
        <v>26</v>
      </c>
      <c r="AC15" s="56">
        <v>63</v>
      </c>
      <c r="AD15" s="57">
        <v>37</v>
      </c>
      <c r="AE15" s="57">
        <v>26</v>
      </c>
      <c r="AF15" s="56">
        <v>50</v>
      </c>
      <c r="AG15" s="57">
        <v>30</v>
      </c>
      <c r="AH15" s="57">
        <v>20</v>
      </c>
      <c r="AI15" s="56">
        <v>78</v>
      </c>
      <c r="AJ15" s="57">
        <v>35</v>
      </c>
      <c r="AK15" s="57">
        <v>43</v>
      </c>
      <c r="AL15" s="44">
        <v>1071</v>
      </c>
      <c r="AM15" s="45">
        <v>554</v>
      </c>
      <c r="AN15" s="47">
        <v>517</v>
      </c>
    </row>
    <row r="16" spans="1:40" s="3" customFormat="1" ht="23.25" customHeight="1" x14ac:dyDescent="0.15">
      <c r="A16" s="55" t="s">
        <v>22</v>
      </c>
      <c r="B16" s="56">
        <v>143</v>
      </c>
      <c r="C16" s="57">
        <v>42</v>
      </c>
      <c r="D16" s="57">
        <v>101</v>
      </c>
      <c r="E16" s="56">
        <v>114</v>
      </c>
      <c r="F16" s="57">
        <v>52</v>
      </c>
      <c r="G16" s="57">
        <v>62</v>
      </c>
      <c r="H16" s="56">
        <v>81</v>
      </c>
      <c r="I16" s="57">
        <v>33</v>
      </c>
      <c r="J16" s="57">
        <v>48</v>
      </c>
      <c r="K16" s="56">
        <v>80</v>
      </c>
      <c r="L16" s="57">
        <v>47</v>
      </c>
      <c r="M16" s="57">
        <v>33</v>
      </c>
      <c r="N16" s="56">
        <v>101</v>
      </c>
      <c r="O16" s="57">
        <v>60</v>
      </c>
      <c r="P16" s="57">
        <v>41</v>
      </c>
      <c r="Q16" s="56">
        <v>438</v>
      </c>
      <c r="R16" s="57">
        <v>238</v>
      </c>
      <c r="S16" s="57">
        <v>200</v>
      </c>
      <c r="T16" s="56">
        <v>228</v>
      </c>
      <c r="U16" s="57">
        <v>112</v>
      </c>
      <c r="V16" s="57">
        <v>116</v>
      </c>
      <c r="W16" s="56">
        <v>101</v>
      </c>
      <c r="X16" s="57">
        <v>53</v>
      </c>
      <c r="Y16" s="57">
        <v>48</v>
      </c>
      <c r="Z16" s="56">
        <v>100</v>
      </c>
      <c r="AA16" s="57">
        <v>55</v>
      </c>
      <c r="AB16" s="57">
        <v>45</v>
      </c>
      <c r="AC16" s="56">
        <v>97</v>
      </c>
      <c r="AD16" s="57">
        <v>48</v>
      </c>
      <c r="AE16" s="57">
        <v>49</v>
      </c>
      <c r="AF16" s="56">
        <v>121</v>
      </c>
      <c r="AG16" s="57">
        <v>48</v>
      </c>
      <c r="AH16" s="57">
        <v>73</v>
      </c>
      <c r="AI16" s="56">
        <v>111</v>
      </c>
      <c r="AJ16" s="57">
        <v>47</v>
      </c>
      <c r="AK16" s="57">
        <v>64</v>
      </c>
      <c r="AL16" s="44">
        <v>1715</v>
      </c>
      <c r="AM16" s="45">
        <v>835</v>
      </c>
      <c r="AN16" s="47">
        <v>880</v>
      </c>
    </row>
    <row r="17" spans="1:40" s="3" customFormat="1" ht="23.25" customHeight="1" x14ac:dyDescent="0.15">
      <c r="A17" s="55" t="s">
        <v>23</v>
      </c>
      <c r="B17" s="56">
        <v>67</v>
      </c>
      <c r="C17" s="57">
        <v>24</v>
      </c>
      <c r="D17" s="57">
        <v>43</v>
      </c>
      <c r="E17" s="56">
        <v>66</v>
      </c>
      <c r="F17" s="57">
        <v>36</v>
      </c>
      <c r="G17" s="57">
        <v>30</v>
      </c>
      <c r="H17" s="56">
        <v>60</v>
      </c>
      <c r="I17" s="57">
        <v>25</v>
      </c>
      <c r="J17" s="57">
        <v>35</v>
      </c>
      <c r="K17" s="56">
        <v>61</v>
      </c>
      <c r="L17" s="57">
        <v>29</v>
      </c>
      <c r="M17" s="57">
        <v>32</v>
      </c>
      <c r="N17" s="56">
        <v>98</v>
      </c>
      <c r="O17" s="57">
        <v>61</v>
      </c>
      <c r="P17" s="57">
        <v>37</v>
      </c>
      <c r="Q17" s="56">
        <v>243</v>
      </c>
      <c r="R17" s="57">
        <v>123</v>
      </c>
      <c r="S17" s="57">
        <v>120</v>
      </c>
      <c r="T17" s="56">
        <v>170</v>
      </c>
      <c r="U17" s="57">
        <v>95</v>
      </c>
      <c r="V17" s="57">
        <v>75</v>
      </c>
      <c r="W17" s="56">
        <v>88</v>
      </c>
      <c r="X17" s="57">
        <v>39</v>
      </c>
      <c r="Y17" s="57">
        <v>49</v>
      </c>
      <c r="Z17" s="56">
        <v>82</v>
      </c>
      <c r="AA17" s="57">
        <v>37</v>
      </c>
      <c r="AB17" s="57">
        <v>45</v>
      </c>
      <c r="AC17" s="56">
        <v>51</v>
      </c>
      <c r="AD17" s="57">
        <v>23</v>
      </c>
      <c r="AE17" s="57">
        <v>28</v>
      </c>
      <c r="AF17" s="56">
        <v>80</v>
      </c>
      <c r="AG17" s="57">
        <v>48</v>
      </c>
      <c r="AH17" s="57">
        <v>32</v>
      </c>
      <c r="AI17" s="56">
        <v>82</v>
      </c>
      <c r="AJ17" s="57">
        <v>44</v>
      </c>
      <c r="AK17" s="57">
        <v>38</v>
      </c>
      <c r="AL17" s="44">
        <v>1148</v>
      </c>
      <c r="AM17" s="45">
        <v>584</v>
      </c>
      <c r="AN17" s="47">
        <v>564</v>
      </c>
    </row>
    <row r="18" spans="1:40" s="3" customFormat="1" ht="23.25" customHeight="1" x14ac:dyDescent="0.15">
      <c r="A18" s="55" t="s">
        <v>24</v>
      </c>
      <c r="B18" s="56">
        <v>112</v>
      </c>
      <c r="C18" s="57">
        <v>43</v>
      </c>
      <c r="D18" s="57">
        <v>69</v>
      </c>
      <c r="E18" s="56">
        <v>107</v>
      </c>
      <c r="F18" s="57">
        <v>53</v>
      </c>
      <c r="G18" s="57">
        <v>54</v>
      </c>
      <c r="H18" s="56">
        <v>98</v>
      </c>
      <c r="I18" s="57">
        <v>55</v>
      </c>
      <c r="J18" s="57">
        <v>43</v>
      </c>
      <c r="K18" s="56">
        <v>85</v>
      </c>
      <c r="L18" s="57">
        <v>37</v>
      </c>
      <c r="M18" s="57">
        <v>48</v>
      </c>
      <c r="N18" s="56">
        <v>106</v>
      </c>
      <c r="O18" s="57">
        <v>48</v>
      </c>
      <c r="P18" s="57">
        <v>58</v>
      </c>
      <c r="Q18" s="56">
        <v>410</v>
      </c>
      <c r="R18" s="57">
        <v>218</v>
      </c>
      <c r="S18" s="57">
        <v>192</v>
      </c>
      <c r="T18" s="56">
        <v>198</v>
      </c>
      <c r="U18" s="57">
        <v>100</v>
      </c>
      <c r="V18" s="57">
        <v>98</v>
      </c>
      <c r="W18" s="56">
        <v>97</v>
      </c>
      <c r="X18" s="57">
        <v>48</v>
      </c>
      <c r="Y18" s="57">
        <v>49</v>
      </c>
      <c r="Z18" s="56">
        <v>100</v>
      </c>
      <c r="AA18" s="57">
        <v>43</v>
      </c>
      <c r="AB18" s="57">
        <v>57</v>
      </c>
      <c r="AC18" s="56">
        <v>136</v>
      </c>
      <c r="AD18" s="57">
        <v>80</v>
      </c>
      <c r="AE18" s="57">
        <v>56</v>
      </c>
      <c r="AF18" s="56">
        <v>125</v>
      </c>
      <c r="AG18" s="57">
        <v>67</v>
      </c>
      <c r="AH18" s="57">
        <v>58</v>
      </c>
      <c r="AI18" s="56">
        <v>85</v>
      </c>
      <c r="AJ18" s="57">
        <v>35</v>
      </c>
      <c r="AK18" s="57">
        <v>50</v>
      </c>
      <c r="AL18" s="44">
        <v>1659</v>
      </c>
      <c r="AM18" s="45">
        <v>827</v>
      </c>
      <c r="AN18" s="47">
        <v>832</v>
      </c>
    </row>
    <row r="19" spans="1:40" s="3" customFormat="1" ht="23.25" customHeight="1" x14ac:dyDescent="0.15">
      <c r="A19" s="55" t="s">
        <v>25</v>
      </c>
      <c r="B19" s="56">
        <v>72</v>
      </c>
      <c r="C19" s="57">
        <v>42</v>
      </c>
      <c r="D19" s="57">
        <v>30</v>
      </c>
      <c r="E19" s="56">
        <v>81</v>
      </c>
      <c r="F19" s="57">
        <v>32</v>
      </c>
      <c r="G19" s="57">
        <v>49</v>
      </c>
      <c r="H19" s="56">
        <v>64</v>
      </c>
      <c r="I19" s="57">
        <v>27</v>
      </c>
      <c r="J19" s="57">
        <v>37</v>
      </c>
      <c r="K19" s="56">
        <v>92</v>
      </c>
      <c r="L19" s="57">
        <v>36</v>
      </c>
      <c r="M19" s="57">
        <v>56</v>
      </c>
      <c r="N19" s="56">
        <v>103</v>
      </c>
      <c r="O19" s="57">
        <v>52</v>
      </c>
      <c r="P19" s="57">
        <v>51</v>
      </c>
      <c r="Q19" s="56">
        <v>182</v>
      </c>
      <c r="R19" s="57">
        <v>97</v>
      </c>
      <c r="S19" s="57">
        <v>85</v>
      </c>
      <c r="T19" s="56">
        <v>139</v>
      </c>
      <c r="U19" s="57">
        <v>82</v>
      </c>
      <c r="V19" s="57">
        <v>57</v>
      </c>
      <c r="W19" s="56">
        <v>40</v>
      </c>
      <c r="X19" s="57">
        <v>18</v>
      </c>
      <c r="Y19" s="57">
        <v>22</v>
      </c>
      <c r="Z19" s="56">
        <v>61</v>
      </c>
      <c r="AA19" s="57">
        <v>32</v>
      </c>
      <c r="AB19" s="57">
        <v>29</v>
      </c>
      <c r="AC19" s="56">
        <v>66</v>
      </c>
      <c r="AD19" s="57">
        <v>33</v>
      </c>
      <c r="AE19" s="57">
        <v>33</v>
      </c>
      <c r="AF19" s="56">
        <v>60</v>
      </c>
      <c r="AG19" s="57">
        <v>38</v>
      </c>
      <c r="AH19" s="57">
        <v>22</v>
      </c>
      <c r="AI19" s="56">
        <v>70</v>
      </c>
      <c r="AJ19" s="57">
        <v>35</v>
      </c>
      <c r="AK19" s="57">
        <v>35</v>
      </c>
      <c r="AL19" s="44">
        <v>1030</v>
      </c>
      <c r="AM19" s="45">
        <v>524</v>
      </c>
      <c r="AN19" s="47">
        <v>506</v>
      </c>
    </row>
    <row r="20" spans="1:40" s="3" customFormat="1" ht="23.25" customHeight="1" x14ac:dyDescent="0.15">
      <c r="A20" s="55" t="s">
        <v>26</v>
      </c>
      <c r="B20" s="56">
        <v>1</v>
      </c>
      <c r="C20" s="57">
        <v>1</v>
      </c>
      <c r="D20" s="57">
        <v>0</v>
      </c>
      <c r="E20" s="56">
        <v>4</v>
      </c>
      <c r="F20" s="57">
        <v>1</v>
      </c>
      <c r="G20" s="57">
        <v>3</v>
      </c>
      <c r="H20" s="56">
        <v>4</v>
      </c>
      <c r="I20" s="57">
        <v>3</v>
      </c>
      <c r="J20" s="57">
        <v>1</v>
      </c>
      <c r="K20" s="56">
        <v>2</v>
      </c>
      <c r="L20" s="57">
        <v>0</v>
      </c>
      <c r="M20" s="57">
        <v>2</v>
      </c>
      <c r="N20" s="56">
        <v>2</v>
      </c>
      <c r="O20" s="57">
        <v>2</v>
      </c>
      <c r="P20" s="57">
        <v>0</v>
      </c>
      <c r="Q20" s="56">
        <v>11</v>
      </c>
      <c r="R20" s="57">
        <v>6</v>
      </c>
      <c r="S20" s="57">
        <v>5</v>
      </c>
      <c r="T20" s="56">
        <v>8</v>
      </c>
      <c r="U20" s="57">
        <v>8</v>
      </c>
      <c r="V20" s="57">
        <v>0</v>
      </c>
      <c r="W20" s="56">
        <v>3</v>
      </c>
      <c r="X20" s="57">
        <v>0</v>
      </c>
      <c r="Y20" s="57">
        <v>3</v>
      </c>
      <c r="Z20" s="56">
        <v>3</v>
      </c>
      <c r="AA20" s="57">
        <v>1</v>
      </c>
      <c r="AB20" s="57">
        <v>2</v>
      </c>
      <c r="AC20" s="56">
        <v>2</v>
      </c>
      <c r="AD20" s="57">
        <v>1</v>
      </c>
      <c r="AE20" s="57">
        <v>1</v>
      </c>
      <c r="AF20" s="56">
        <v>1</v>
      </c>
      <c r="AG20" s="57">
        <v>1</v>
      </c>
      <c r="AH20" s="57">
        <v>0</v>
      </c>
      <c r="AI20" s="56">
        <v>5</v>
      </c>
      <c r="AJ20" s="57">
        <v>3</v>
      </c>
      <c r="AK20" s="57">
        <v>2</v>
      </c>
      <c r="AL20" s="44">
        <v>46</v>
      </c>
      <c r="AM20" s="45">
        <v>27</v>
      </c>
      <c r="AN20" s="47">
        <v>19</v>
      </c>
    </row>
    <row r="21" spans="1:40" s="3" customFormat="1" ht="23.25" customHeight="1" x14ac:dyDescent="0.15">
      <c r="A21" s="55" t="s">
        <v>27</v>
      </c>
      <c r="B21" s="56">
        <v>64</v>
      </c>
      <c r="C21" s="57">
        <v>38</v>
      </c>
      <c r="D21" s="57">
        <v>26</v>
      </c>
      <c r="E21" s="56">
        <v>59</v>
      </c>
      <c r="F21" s="57">
        <v>31</v>
      </c>
      <c r="G21" s="57">
        <v>28</v>
      </c>
      <c r="H21" s="56">
        <v>81</v>
      </c>
      <c r="I21" s="57">
        <v>43</v>
      </c>
      <c r="J21" s="57">
        <v>38</v>
      </c>
      <c r="K21" s="56">
        <v>43</v>
      </c>
      <c r="L21" s="57">
        <v>21</v>
      </c>
      <c r="M21" s="57">
        <v>22</v>
      </c>
      <c r="N21" s="56">
        <v>74</v>
      </c>
      <c r="O21" s="57">
        <v>39</v>
      </c>
      <c r="P21" s="57">
        <v>35</v>
      </c>
      <c r="Q21" s="56">
        <v>221</v>
      </c>
      <c r="R21" s="57">
        <v>109</v>
      </c>
      <c r="S21" s="57">
        <v>112</v>
      </c>
      <c r="T21" s="56">
        <v>134</v>
      </c>
      <c r="U21" s="57">
        <v>63</v>
      </c>
      <c r="V21" s="57">
        <v>71</v>
      </c>
      <c r="W21" s="56">
        <v>72</v>
      </c>
      <c r="X21" s="57">
        <v>32</v>
      </c>
      <c r="Y21" s="57">
        <v>40</v>
      </c>
      <c r="Z21" s="56">
        <v>80</v>
      </c>
      <c r="AA21" s="57">
        <v>41</v>
      </c>
      <c r="AB21" s="57">
        <v>39</v>
      </c>
      <c r="AC21" s="56">
        <v>71</v>
      </c>
      <c r="AD21" s="57">
        <v>41</v>
      </c>
      <c r="AE21" s="57">
        <v>30</v>
      </c>
      <c r="AF21" s="56">
        <v>70</v>
      </c>
      <c r="AG21" s="57">
        <v>33</v>
      </c>
      <c r="AH21" s="57">
        <v>37</v>
      </c>
      <c r="AI21" s="56">
        <v>62</v>
      </c>
      <c r="AJ21" s="57">
        <v>33</v>
      </c>
      <c r="AK21" s="57">
        <v>29</v>
      </c>
      <c r="AL21" s="44">
        <v>1031</v>
      </c>
      <c r="AM21" s="45">
        <v>524</v>
      </c>
      <c r="AN21" s="47">
        <v>507</v>
      </c>
    </row>
    <row r="22" spans="1:40" s="3" customFormat="1" ht="23.25" customHeight="1" x14ac:dyDescent="0.15">
      <c r="A22" s="55" t="s">
        <v>28</v>
      </c>
      <c r="B22" s="56">
        <v>25</v>
      </c>
      <c r="C22" s="57">
        <v>12</v>
      </c>
      <c r="D22" s="57">
        <v>13</v>
      </c>
      <c r="E22" s="56">
        <v>14</v>
      </c>
      <c r="F22" s="57">
        <v>4</v>
      </c>
      <c r="G22" s="57">
        <v>10</v>
      </c>
      <c r="H22" s="56">
        <v>25</v>
      </c>
      <c r="I22" s="57">
        <v>14</v>
      </c>
      <c r="J22" s="57">
        <v>11</v>
      </c>
      <c r="K22" s="56">
        <v>34</v>
      </c>
      <c r="L22" s="57">
        <v>13</v>
      </c>
      <c r="M22" s="57">
        <v>21</v>
      </c>
      <c r="N22" s="56">
        <v>23</v>
      </c>
      <c r="O22" s="57">
        <v>11</v>
      </c>
      <c r="P22" s="57">
        <v>12</v>
      </c>
      <c r="Q22" s="56">
        <v>85</v>
      </c>
      <c r="R22" s="57">
        <v>44</v>
      </c>
      <c r="S22" s="57">
        <v>41</v>
      </c>
      <c r="T22" s="56">
        <v>34</v>
      </c>
      <c r="U22" s="57">
        <v>13</v>
      </c>
      <c r="V22" s="57">
        <v>21</v>
      </c>
      <c r="W22" s="56">
        <v>17</v>
      </c>
      <c r="X22" s="57">
        <v>10</v>
      </c>
      <c r="Y22" s="57">
        <v>7</v>
      </c>
      <c r="Z22" s="56">
        <v>14</v>
      </c>
      <c r="AA22" s="57">
        <v>6</v>
      </c>
      <c r="AB22" s="57">
        <v>8</v>
      </c>
      <c r="AC22" s="56">
        <v>25</v>
      </c>
      <c r="AD22" s="57">
        <v>14</v>
      </c>
      <c r="AE22" s="57">
        <v>11</v>
      </c>
      <c r="AF22" s="56">
        <v>22</v>
      </c>
      <c r="AG22" s="57">
        <v>9</v>
      </c>
      <c r="AH22" s="57">
        <v>13</v>
      </c>
      <c r="AI22" s="56">
        <v>25</v>
      </c>
      <c r="AJ22" s="57">
        <v>10</v>
      </c>
      <c r="AK22" s="57">
        <v>15</v>
      </c>
      <c r="AL22" s="44">
        <v>343</v>
      </c>
      <c r="AM22" s="45">
        <v>160</v>
      </c>
      <c r="AN22" s="47">
        <v>183</v>
      </c>
    </row>
    <row r="23" spans="1:40" s="3" customFormat="1" ht="23.25" customHeight="1" thickBot="1" x14ac:dyDescent="0.2">
      <c r="A23" s="60" t="s">
        <v>29</v>
      </c>
      <c r="B23" s="61">
        <v>26</v>
      </c>
      <c r="C23" s="62">
        <v>12</v>
      </c>
      <c r="D23" s="62">
        <v>14</v>
      </c>
      <c r="E23" s="61">
        <v>32</v>
      </c>
      <c r="F23" s="62">
        <v>20</v>
      </c>
      <c r="G23" s="62">
        <v>12</v>
      </c>
      <c r="H23" s="61">
        <v>26</v>
      </c>
      <c r="I23" s="62">
        <v>13</v>
      </c>
      <c r="J23" s="62">
        <v>13</v>
      </c>
      <c r="K23" s="61">
        <v>33</v>
      </c>
      <c r="L23" s="62">
        <v>16</v>
      </c>
      <c r="M23" s="62">
        <v>17</v>
      </c>
      <c r="N23" s="61">
        <v>41</v>
      </c>
      <c r="O23" s="62">
        <v>20</v>
      </c>
      <c r="P23" s="62">
        <v>21</v>
      </c>
      <c r="Q23" s="61">
        <v>226</v>
      </c>
      <c r="R23" s="62">
        <v>142</v>
      </c>
      <c r="S23" s="62">
        <v>84</v>
      </c>
      <c r="T23" s="61">
        <v>67</v>
      </c>
      <c r="U23" s="62">
        <v>38</v>
      </c>
      <c r="V23" s="62">
        <v>29</v>
      </c>
      <c r="W23" s="61">
        <v>38</v>
      </c>
      <c r="X23" s="62">
        <v>17</v>
      </c>
      <c r="Y23" s="62">
        <v>21</v>
      </c>
      <c r="Z23" s="61">
        <v>31</v>
      </c>
      <c r="AA23" s="62">
        <v>13</v>
      </c>
      <c r="AB23" s="62">
        <v>18</v>
      </c>
      <c r="AC23" s="61">
        <v>65</v>
      </c>
      <c r="AD23" s="62">
        <v>27</v>
      </c>
      <c r="AE23" s="62">
        <v>38</v>
      </c>
      <c r="AF23" s="61">
        <v>66</v>
      </c>
      <c r="AG23" s="62">
        <v>50</v>
      </c>
      <c r="AH23" s="62">
        <v>16</v>
      </c>
      <c r="AI23" s="61">
        <v>30</v>
      </c>
      <c r="AJ23" s="62">
        <v>14</v>
      </c>
      <c r="AK23" s="62">
        <v>16</v>
      </c>
      <c r="AL23" s="64">
        <v>681</v>
      </c>
      <c r="AM23" s="65">
        <v>382</v>
      </c>
      <c r="AN23" s="66">
        <v>299</v>
      </c>
    </row>
  </sheetData>
  <mergeCells count="16">
    <mergeCell ref="AL3:AN3"/>
    <mergeCell ref="A1:J1"/>
    <mergeCell ref="AE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workbookViewId="0">
      <selection activeCell="H16" sqref="H16"/>
    </sheetView>
  </sheetViews>
  <sheetFormatPr defaultColWidth="9.140625" defaultRowHeight="12" x14ac:dyDescent="0.15"/>
  <cols>
    <col min="1" max="1" width="12.7109375" style="34" customWidth="1"/>
    <col min="2" max="15" width="8.7109375" style="34" customWidth="1"/>
    <col min="16" max="16" width="8.7109375" style="110" customWidth="1"/>
    <col min="17" max="16384" width="9.140625" style="34"/>
  </cols>
  <sheetData>
    <row r="1" spans="1:16" ht="18.75" customHeight="1" x14ac:dyDescent="0.15">
      <c r="A1" s="516" t="s">
        <v>40</v>
      </c>
      <c r="B1" s="516"/>
      <c r="C1" s="516"/>
      <c r="D1" s="516"/>
      <c r="E1" s="516"/>
      <c r="F1" s="516"/>
      <c r="G1" s="516"/>
      <c r="H1" s="81"/>
      <c r="I1" s="81"/>
      <c r="J1" s="81"/>
      <c r="K1" s="81"/>
      <c r="L1" s="81"/>
      <c r="M1" s="81"/>
      <c r="N1" s="81"/>
      <c r="O1" s="82"/>
      <c r="P1" s="82"/>
    </row>
    <row r="2" spans="1:16" ht="14.25" thickBot="1" x14ac:dyDescent="0.2">
      <c r="A2" s="82"/>
      <c r="B2" s="81"/>
      <c r="C2" s="81"/>
      <c r="D2" s="81"/>
      <c r="E2" s="81"/>
      <c r="F2" s="81"/>
      <c r="G2" s="81"/>
      <c r="H2" s="81"/>
      <c r="I2" s="81"/>
      <c r="J2" s="81"/>
      <c r="K2" s="517" t="s">
        <v>32</v>
      </c>
      <c r="L2" s="517"/>
      <c r="M2" s="517"/>
      <c r="N2" s="517"/>
      <c r="O2" s="517"/>
      <c r="P2" s="517"/>
    </row>
    <row r="3" spans="1:16" ht="18.75" customHeight="1" x14ac:dyDescent="0.15">
      <c r="A3" s="518"/>
      <c r="B3" s="521" t="s">
        <v>41</v>
      </c>
      <c r="C3" s="524" t="s">
        <v>42</v>
      </c>
      <c r="D3" s="524"/>
      <c r="E3" s="524"/>
      <c r="F3" s="524"/>
      <c r="G3" s="524"/>
      <c r="H3" s="524"/>
      <c r="I3" s="524" t="s">
        <v>43</v>
      </c>
      <c r="J3" s="524"/>
      <c r="K3" s="524"/>
      <c r="L3" s="524"/>
      <c r="M3" s="524"/>
      <c r="N3" s="524"/>
      <c r="O3" s="525" t="s">
        <v>44</v>
      </c>
      <c r="P3" s="526"/>
    </row>
    <row r="4" spans="1:16" ht="18.75" customHeight="1" x14ac:dyDescent="0.15">
      <c r="A4" s="519"/>
      <c r="B4" s="522"/>
      <c r="C4" s="509" t="s">
        <v>45</v>
      </c>
      <c r="D4" s="510"/>
      <c r="E4" s="511"/>
      <c r="F4" s="509" t="s">
        <v>46</v>
      </c>
      <c r="G4" s="510"/>
      <c r="H4" s="511"/>
      <c r="I4" s="509" t="s">
        <v>45</v>
      </c>
      <c r="J4" s="510"/>
      <c r="K4" s="511"/>
      <c r="L4" s="509" t="s">
        <v>46</v>
      </c>
      <c r="M4" s="510"/>
      <c r="N4" s="511"/>
      <c r="O4" s="512" t="s">
        <v>45</v>
      </c>
      <c r="P4" s="514" t="s">
        <v>46</v>
      </c>
    </row>
    <row r="5" spans="1:16" ht="18.75" customHeight="1" x14ac:dyDescent="0.15">
      <c r="A5" s="520"/>
      <c r="B5" s="523"/>
      <c r="C5" s="83" t="s">
        <v>34</v>
      </c>
      <c r="D5" s="84" t="s">
        <v>35</v>
      </c>
      <c r="E5" s="85" t="s">
        <v>36</v>
      </c>
      <c r="F5" s="83" t="s">
        <v>34</v>
      </c>
      <c r="G5" s="84" t="s">
        <v>35</v>
      </c>
      <c r="H5" s="85" t="s">
        <v>36</v>
      </c>
      <c r="I5" s="83" t="s">
        <v>34</v>
      </c>
      <c r="J5" s="84" t="s">
        <v>35</v>
      </c>
      <c r="K5" s="85" t="s">
        <v>36</v>
      </c>
      <c r="L5" s="83" t="s">
        <v>34</v>
      </c>
      <c r="M5" s="84" t="s">
        <v>35</v>
      </c>
      <c r="N5" s="85" t="s">
        <v>36</v>
      </c>
      <c r="O5" s="513"/>
      <c r="P5" s="515"/>
    </row>
    <row r="6" spans="1:16" ht="18.75" customHeight="1" thickBot="1" x14ac:dyDescent="0.2">
      <c r="A6" s="86" t="s">
        <v>11</v>
      </c>
      <c r="B6" s="87">
        <v>74085</v>
      </c>
      <c r="C6" s="88">
        <v>15022</v>
      </c>
      <c r="D6" s="89">
        <v>7662</v>
      </c>
      <c r="E6" s="90">
        <v>7360</v>
      </c>
      <c r="F6" s="88">
        <v>15022</v>
      </c>
      <c r="G6" s="89">
        <v>7662</v>
      </c>
      <c r="H6" s="90">
        <v>7360</v>
      </c>
      <c r="I6" s="88">
        <v>20424</v>
      </c>
      <c r="J6" s="89">
        <v>11732</v>
      </c>
      <c r="K6" s="90">
        <v>8692</v>
      </c>
      <c r="L6" s="88">
        <v>22849</v>
      </c>
      <c r="M6" s="89">
        <v>12549</v>
      </c>
      <c r="N6" s="90">
        <v>10300</v>
      </c>
      <c r="O6" s="88">
        <v>429</v>
      </c>
      <c r="P6" s="91">
        <v>339</v>
      </c>
    </row>
    <row r="7" spans="1:16" ht="18.75" customHeight="1" thickTop="1" x14ac:dyDescent="0.15">
      <c r="A7" s="92" t="s">
        <v>12</v>
      </c>
      <c r="B7" s="93">
        <v>27801</v>
      </c>
      <c r="C7" s="94">
        <v>5505</v>
      </c>
      <c r="D7" s="95">
        <v>2848</v>
      </c>
      <c r="E7" s="96">
        <v>2657</v>
      </c>
      <c r="F7" s="94">
        <v>4256</v>
      </c>
      <c r="G7" s="95">
        <v>2161</v>
      </c>
      <c r="H7" s="96">
        <v>2095</v>
      </c>
      <c r="I7" s="94">
        <v>8342</v>
      </c>
      <c r="J7" s="95">
        <v>4807</v>
      </c>
      <c r="K7" s="96">
        <v>3535</v>
      </c>
      <c r="L7" s="94">
        <v>9353</v>
      </c>
      <c r="M7" s="95">
        <v>5242</v>
      </c>
      <c r="N7" s="96">
        <v>4111</v>
      </c>
      <c r="O7" s="94">
        <v>225</v>
      </c>
      <c r="P7" s="97">
        <v>120</v>
      </c>
    </row>
    <row r="8" spans="1:16" ht="18.75" customHeight="1" x14ac:dyDescent="0.15">
      <c r="A8" s="98" t="s">
        <v>13</v>
      </c>
      <c r="B8" s="99">
        <v>10104</v>
      </c>
      <c r="C8" s="100">
        <v>1866</v>
      </c>
      <c r="D8" s="101">
        <v>873</v>
      </c>
      <c r="E8" s="102">
        <v>993</v>
      </c>
      <c r="F8" s="100">
        <v>1895</v>
      </c>
      <c r="G8" s="101">
        <v>934</v>
      </c>
      <c r="H8" s="102">
        <v>961</v>
      </c>
      <c r="I8" s="100">
        <v>2935</v>
      </c>
      <c r="J8" s="101">
        <v>1519</v>
      </c>
      <c r="K8" s="102">
        <v>1416</v>
      </c>
      <c r="L8" s="100">
        <v>3367</v>
      </c>
      <c r="M8" s="101">
        <v>1743</v>
      </c>
      <c r="N8" s="102">
        <v>1624</v>
      </c>
      <c r="O8" s="100">
        <v>21</v>
      </c>
      <c r="P8" s="103">
        <v>20</v>
      </c>
    </row>
    <row r="9" spans="1:16" ht="18.75" customHeight="1" x14ac:dyDescent="0.15">
      <c r="A9" s="98" t="s">
        <v>14</v>
      </c>
      <c r="B9" s="99">
        <v>7003</v>
      </c>
      <c r="C9" s="100">
        <v>965</v>
      </c>
      <c r="D9" s="101">
        <v>527</v>
      </c>
      <c r="E9" s="102">
        <v>438</v>
      </c>
      <c r="F9" s="100">
        <v>915</v>
      </c>
      <c r="G9" s="101">
        <v>520</v>
      </c>
      <c r="H9" s="102">
        <v>395</v>
      </c>
      <c r="I9" s="100">
        <v>2512</v>
      </c>
      <c r="J9" s="101">
        <v>1656</v>
      </c>
      <c r="K9" s="102">
        <v>856</v>
      </c>
      <c r="L9" s="100">
        <v>2587</v>
      </c>
      <c r="M9" s="101">
        <v>1623</v>
      </c>
      <c r="N9" s="102">
        <v>964</v>
      </c>
      <c r="O9" s="100">
        <v>24</v>
      </c>
      <c r="P9" s="103">
        <v>0</v>
      </c>
    </row>
    <row r="10" spans="1:16" ht="18.75" customHeight="1" x14ac:dyDescent="0.15">
      <c r="A10" s="98" t="s">
        <v>15</v>
      </c>
      <c r="B10" s="99">
        <v>3748</v>
      </c>
      <c r="C10" s="100">
        <v>518</v>
      </c>
      <c r="D10" s="101">
        <v>290</v>
      </c>
      <c r="E10" s="102">
        <v>228</v>
      </c>
      <c r="F10" s="100">
        <v>539</v>
      </c>
      <c r="G10" s="101">
        <v>291</v>
      </c>
      <c r="H10" s="102">
        <v>248</v>
      </c>
      <c r="I10" s="100">
        <v>1156</v>
      </c>
      <c r="J10" s="101">
        <v>632</v>
      </c>
      <c r="K10" s="102">
        <v>524</v>
      </c>
      <c r="L10" s="100">
        <v>1512</v>
      </c>
      <c r="M10" s="101">
        <v>794</v>
      </c>
      <c r="N10" s="102">
        <v>718</v>
      </c>
      <c r="O10" s="100">
        <v>9</v>
      </c>
      <c r="P10" s="103">
        <v>14</v>
      </c>
    </row>
    <row r="11" spans="1:16" ht="18.75" customHeight="1" x14ac:dyDescent="0.15">
      <c r="A11" s="98" t="s">
        <v>16</v>
      </c>
      <c r="B11" s="99">
        <v>3305</v>
      </c>
      <c r="C11" s="100">
        <v>669</v>
      </c>
      <c r="D11" s="101">
        <v>324</v>
      </c>
      <c r="E11" s="102">
        <v>345</v>
      </c>
      <c r="F11" s="100">
        <v>884</v>
      </c>
      <c r="G11" s="101">
        <v>452</v>
      </c>
      <c r="H11" s="102">
        <v>432</v>
      </c>
      <c r="I11" s="100">
        <v>836</v>
      </c>
      <c r="J11" s="101">
        <v>517</v>
      </c>
      <c r="K11" s="102">
        <v>319</v>
      </c>
      <c r="L11" s="100">
        <v>916</v>
      </c>
      <c r="M11" s="101">
        <v>495</v>
      </c>
      <c r="N11" s="102">
        <v>421</v>
      </c>
      <c r="O11" s="100">
        <v>0</v>
      </c>
      <c r="P11" s="103">
        <v>0</v>
      </c>
    </row>
    <row r="12" spans="1:16" ht="18.75" customHeight="1" x14ac:dyDescent="0.15">
      <c r="A12" s="98" t="s">
        <v>17</v>
      </c>
      <c r="B12" s="99">
        <v>1991</v>
      </c>
      <c r="C12" s="100">
        <v>495</v>
      </c>
      <c r="D12" s="101">
        <v>261</v>
      </c>
      <c r="E12" s="102">
        <v>234</v>
      </c>
      <c r="F12" s="100">
        <v>792</v>
      </c>
      <c r="G12" s="101">
        <v>443</v>
      </c>
      <c r="H12" s="102">
        <v>349</v>
      </c>
      <c r="I12" s="100">
        <v>297</v>
      </c>
      <c r="J12" s="101">
        <v>172</v>
      </c>
      <c r="K12" s="102">
        <v>125</v>
      </c>
      <c r="L12" s="100">
        <v>392</v>
      </c>
      <c r="M12" s="101">
        <v>231</v>
      </c>
      <c r="N12" s="102">
        <v>161</v>
      </c>
      <c r="O12" s="100">
        <v>5</v>
      </c>
      <c r="P12" s="103">
        <v>10</v>
      </c>
    </row>
    <row r="13" spans="1:16" ht="18.75" customHeight="1" x14ac:dyDescent="0.15">
      <c r="A13" s="98" t="s">
        <v>18</v>
      </c>
      <c r="B13" s="99">
        <v>758</v>
      </c>
      <c r="C13" s="100">
        <v>164</v>
      </c>
      <c r="D13" s="101">
        <v>85</v>
      </c>
      <c r="E13" s="102">
        <v>79</v>
      </c>
      <c r="F13" s="100">
        <v>285</v>
      </c>
      <c r="G13" s="101">
        <v>127</v>
      </c>
      <c r="H13" s="102">
        <v>158</v>
      </c>
      <c r="I13" s="100">
        <v>121</v>
      </c>
      <c r="J13" s="101">
        <v>62</v>
      </c>
      <c r="K13" s="102">
        <v>59</v>
      </c>
      <c r="L13" s="100">
        <v>184</v>
      </c>
      <c r="M13" s="101">
        <v>89</v>
      </c>
      <c r="N13" s="102">
        <v>95</v>
      </c>
      <c r="O13" s="100">
        <v>0</v>
      </c>
      <c r="P13" s="103">
        <v>4</v>
      </c>
    </row>
    <row r="14" spans="1:16" ht="18.75" customHeight="1" x14ac:dyDescent="0.15">
      <c r="A14" s="98" t="s">
        <v>19</v>
      </c>
      <c r="B14" s="99">
        <v>1191</v>
      </c>
      <c r="C14" s="100">
        <v>295</v>
      </c>
      <c r="D14" s="101">
        <v>158</v>
      </c>
      <c r="E14" s="102">
        <v>137</v>
      </c>
      <c r="F14" s="100">
        <v>343</v>
      </c>
      <c r="G14" s="101">
        <v>184</v>
      </c>
      <c r="H14" s="102">
        <v>159</v>
      </c>
      <c r="I14" s="100">
        <v>245</v>
      </c>
      <c r="J14" s="101">
        <v>133</v>
      </c>
      <c r="K14" s="102">
        <v>112</v>
      </c>
      <c r="L14" s="100">
        <v>292</v>
      </c>
      <c r="M14" s="101">
        <v>136</v>
      </c>
      <c r="N14" s="102">
        <v>156</v>
      </c>
      <c r="O14" s="100">
        <v>3</v>
      </c>
      <c r="P14" s="103">
        <v>13</v>
      </c>
    </row>
    <row r="15" spans="1:16" ht="18.75" customHeight="1" x14ac:dyDescent="0.15">
      <c r="A15" s="98" t="s">
        <v>20</v>
      </c>
      <c r="B15" s="99">
        <v>1636</v>
      </c>
      <c r="C15" s="100">
        <v>393</v>
      </c>
      <c r="D15" s="101">
        <v>217</v>
      </c>
      <c r="E15" s="102">
        <v>176</v>
      </c>
      <c r="F15" s="100">
        <v>343</v>
      </c>
      <c r="G15" s="101">
        <v>178</v>
      </c>
      <c r="H15" s="102">
        <v>165</v>
      </c>
      <c r="I15" s="100">
        <v>440</v>
      </c>
      <c r="J15" s="101">
        <v>223</v>
      </c>
      <c r="K15" s="102">
        <v>217</v>
      </c>
      <c r="L15" s="100">
        <v>404</v>
      </c>
      <c r="M15" s="101">
        <v>200</v>
      </c>
      <c r="N15" s="102">
        <v>204</v>
      </c>
      <c r="O15" s="100">
        <v>4</v>
      </c>
      <c r="P15" s="103">
        <v>52</v>
      </c>
    </row>
    <row r="16" spans="1:16" ht="18.75" customHeight="1" x14ac:dyDescent="0.15">
      <c r="A16" s="98" t="s">
        <v>21</v>
      </c>
      <c r="B16" s="99">
        <v>1835</v>
      </c>
      <c r="C16" s="100">
        <v>414</v>
      </c>
      <c r="D16" s="101">
        <v>211</v>
      </c>
      <c r="E16" s="102">
        <v>203</v>
      </c>
      <c r="F16" s="100">
        <v>672</v>
      </c>
      <c r="G16" s="101">
        <v>324</v>
      </c>
      <c r="H16" s="102">
        <v>348</v>
      </c>
      <c r="I16" s="100">
        <v>332</v>
      </c>
      <c r="J16" s="101">
        <v>211</v>
      </c>
      <c r="K16" s="102">
        <v>121</v>
      </c>
      <c r="L16" s="100">
        <v>370</v>
      </c>
      <c r="M16" s="101">
        <v>213</v>
      </c>
      <c r="N16" s="102">
        <v>157</v>
      </c>
      <c r="O16" s="100">
        <v>18</v>
      </c>
      <c r="P16" s="103">
        <v>29</v>
      </c>
    </row>
    <row r="17" spans="1:16" ht="18.75" customHeight="1" x14ac:dyDescent="0.15">
      <c r="A17" s="98" t="s">
        <v>22</v>
      </c>
      <c r="B17" s="99">
        <v>3232</v>
      </c>
      <c r="C17" s="100">
        <v>695</v>
      </c>
      <c r="D17" s="101">
        <v>355</v>
      </c>
      <c r="E17" s="102">
        <v>340</v>
      </c>
      <c r="F17" s="100">
        <v>788</v>
      </c>
      <c r="G17" s="101">
        <v>418</v>
      </c>
      <c r="H17" s="102">
        <v>370</v>
      </c>
      <c r="I17" s="100">
        <v>777</v>
      </c>
      <c r="J17" s="101">
        <v>403</v>
      </c>
      <c r="K17" s="102">
        <v>374</v>
      </c>
      <c r="L17" s="100">
        <v>921</v>
      </c>
      <c r="M17" s="101">
        <v>414</v>
      </c>
      <c r="N17" s="102">
        <v>507</v>
      </c>
      <c r="O17" s="100">
        <v>49</v>
      </c>
      <c r="P17" s="103">
        <v>2</v>
      </c>
    </row>
    <row r="18" spans="1:16" ht="18.75" customHeight="1" x14ac:dyDescent="0.15">
      <c r="A18" s="98" t="s">
        <v>23</v>
      </c>
      <c r="B18" s="99">
        <v>2167</v>
      </c>
      <c r="C18" s="100">
        <v>570</v>
      </c>
      <c r="D18" s="101">
        <v>298</v>
      </c>
      <c r="E18" s="102">
        <v>272</v>
      </c>
      <c r="F18" s="100">
        <v>703</v>
      </c>
      <c r="G18" s="101">
        <v>341</v>
      </c>
      <c r="H18" s="102">
        <v>362</v>
      </c>
      <c r="I18" s="100">
        <v>444</v>
      </c>
      <c r="J18" s="101">
        <v>265</v>
      </c>
      <c r="K18" s="102">
        <v>179</v>
      </c>
      <c r="L18" s="100">
        <v>421</v>
      </c>
      <c r="M18" s="101">
        <v>237</v>
      </c>
      <c r="N18" s="102">
        <v>184</v>
      </c>
      <c r="O18" s="100">
        <v>6</v>
      </c>
      <c r="P18" s="103">
        <v>23</v>
      </c>
    </row>
    <row r="19" spans="1:16" ht="18.75" customHeight="1" x14ac:dyDescent="0.15">
      <c r="A19" s="98" t="s">
        <v>24</v>
      </c>
      <c r="B19" s="99">
        <v>3281</v>
      </c>
      <c r="C19" s="100">
        <v>935</v>
      </c>
      <c r="D19" s="101">
        <v>419</v>
      </c>
      <c r="E19" s="102">
        <v>516</v>
      </c>
      <c r="F19" s="100">
        <v>892</v>
      </c>
      <c r="G19" s="101">
        <v>440</v>
      </c>
      <c r="H19" s="102">
        <v>452</v>
      </c>
      <c r="I19" s="100">
        <v>679</v>
      </c>
      <c r="J19" s="101">
        <v>377</v>
      </c>
      <c r="K19" s="102">
        <v>302</v>
      </c>
      <c r="L19" s="100">
        <v>725</v>
      </c>
      <c r="M19" s="101">
        <v>369</v>
      </c>
      <c r="N19" s="102">
        <v>356</v>
      </c>
      <c r="O19" s="100">
        <v>9</v>
      </c>
      <c r="P19" s="103">
        <v>41</v>
      </c>
    </row>
    <row r="20" spans="1:16" ht="18.75" customHeight="1" x14ac:dyDescent="0.15">
      <c r="A20" s="98" t="s">
        <v>25</v>
      </c>
      <c r="B20" s="99">
        <v>1952</v>
      </c>
      <c r="C20" s="100">
        <v>397</v>
      </c>
      <c r="D20" s="101">
        <v>205</v>
      </c>
      <c r="E20" s="102">
        <v>192</v>
      </c>
      <c r="F20" s="100">
        <v>549</v>
      </c>
      <c r="G20" s="101">
        <v>291</v>
      </c>
      <c r="H20" s="102">
        <v>258</v>
      </c>
      <c r="I20" s="100">
        <v>477</v>
      </c>
      <c r="J20" s="101">
        <v>266</v>
      </c>
      <c r="K20" s="102">
        <v>211</v>
      </c>
      <c r="L20" s="100">
        <v>481</v>
      </c>
      <c r="M20" s="101">
        <v>233</v>
      </c>
      <c r="N20" s="102">
        <v>248</v>
      </c>
      <c r="O20" s="100">
        <v>48</v>
      </c>
      <c r="P20" s="103">
        <v>0</v>
      </c>
    </row>
    <row r="21" spans="1:16" ht="18.75" customHeight="1" x14ac:dyDescent="0.15">
      <c r="A21" s="98" t="s">
        <v>26</v>
      </c>
      <c r="B21" s="99">
        <v>83</v>
      </c>
      <c r="C21" s="100">
        <v>23</v>
      </c>
      <c r="D21" s="101">
        <v>14</v>
      </c>
      <c r="E21" s="102">
        <v>9</v>
      </c>
      <c r="F21" s="100">
        <v>32</v>
      </c>
      <c r="G21" s="101">
        <v>20</v>
      </c>
      <c r="H21" s="102">
        <v>12</v>
      </c>
      <c r="I21" s="100">
        <v>14</v>
      </c>
      <c r="J21" s="101">
        <v>7</v>
      </c>
      <c r="K21" s="102">
        <v>7</v>
      </c>
      <c r="L21" s="100">
        <v>13</v>
      </c>
      <c r="M21" s="101">
        <v>7</v>
      </c>
      <c r="N21" s="102">
        <v>6</v>
      </c>
      <c r="O21" s="100">
        <v>0</v>
      </c>
      <c r="P21" s="103">
        <v>1</v>
      </c>
    </row>
    <row r="22" spans="1:16" ht="18.75" customHeight="1" x14ac:dyDescent="0.15">
      <c r="A22" s="98" t="s">
        <v>27</v>
      </c>
      <c r="B22" s="99">
        <v>2127</v>
      </c>
      <c r="C22" s="100">
        <v>729</v>
      </c>
      <c r="D22" s="101">
        <v>372</v>
      </c>
      <c r="E22" s="102">
        <v>357</v>
      </c>
      <c r="F22" s="100">
        <v>654</v>
      </c>
      <c r="G22" s="101">
        <v>314</v>
      </c>
      <c r="H22" s="102">
        <v>340</v>
      </c>
      <c r="I22" s="100">
        <v>364</v>
      </c>
      <c r="J22" s="101">
        <v>192</v>
      </c>
      <c r="K22" s="102">
        <v>172</v>
      </c>
      <c r="L22" s="100">
        <v>374</v>
      </c>
      <c r="M22" s="101">
        <v>208</v>
      </c>
      <c r="N22" s="102">
        <v>166</v>
      </c>
      <c r="O22" s="100">
        <v>3</v>
      </c>
      <c r="P22" s="103">
        <v>3</v>
      </c>
    </row>
    <row r="23" spans="1:16" ht="18.75" customHeight="1" x14ac:dyDescent="0.15">
      <c r="A23" s="98" t="s">
        <v>28</v>
      </c>
      <c r="B23" s="99">
        <v>616</v>
      </c>
      <c r="C23" s="100">
        <v>153</v>
      </c>
      <c r="D23" s="101">
        <v>76</v>
      </c>
      <c r="E23" s="102">
        <v>77</v>
      </c>
      <c r="F23" s="100">
        <v>199</v>
      </c>
      <c r="G23" s="101">
        <v>94</v>
      </c>
      <c r="H23" s="102">
        <v>105</v>
      </c>
      <c r="I23" s="100">
        <v>119</v>
      </c>
      <c r="J23" s="101">
        <v>64</v>
      </c>
      <c r="K23" s="102">
        <v>55</v>
      </c>
      <c r="L23" s="100">
        <v>144</v>
      </c>
      <c r="M23" s="101">
        <v>66</v>
      </c>
      <c r="N23" s="102">
        <v>78</v>
      </c>
      <c r="O23" s="100">
        <v>1</v>
      </c>
      <c r="P23" s="103">
        <v>0</v>
      </c>
    </row>
    <row r="24" spans="1:16" ht="18.75" customHeight="1" thickBot="1" x14ac:dyDescent="0.2">
      <c r="A24" s="104" t="s">
        <v>29</v>
      </c>
      <c r="B24" s="105">
        <v>1255</v>
      </c>
      <c r="C24" s="106">
        <v>236</v>
      </c>
      <c r="D24" s="107">
        <v>129</v>
      </c>
      <c r="E24" s="108">
        <v>107</v>
      </c>
      <c r="F24" s="106">
        <v>281</v>
      </c>
      <c r="G24" s="107">
        <v>130</v>
      </c>
      <c r="H24" s="108">
        <v>151</v>
      </c>
      <c r="I24" s="106">
        <v>334</v>
      </c>
      <c r="J24" s="107">
        <v>226</v>
      </c>
      <c r="K24" s="108">
        <v>108</v>
      </c>
      <c r="L24" s="106">
        <v>393</v>
      </c>
      <c r="M24" s="107">
        <v>249</v>
      </c>
      <c r="N24" s="108">
        <v>144</v>
      </c>
      <c r="O24" s="106">
        <v>4</v>
      </c>
      <c r="P24" s="109">
        <v>7</v>
      </c>
    </row>
  </sheetData>
  <mergeCells count="13">
    <mergeCell ref="L4:N4"/>
    <mergeCell ref="O4:O5"/>
    <mergeCell ref="P4:P5"/>
    <mergeCell ref="A1:G1"/>
    <mergeCell ref="K2:P2"/>
    <mergeCell ref="A3:A5"/>
    <mergeCell ref="B3:B5"/>
    <mergeCell ref="C3:H3"/>
    <mergeCell ref="I3:N3"/>
    <mergeCell ref="O3:P3"/>
    <mergeCell ref="C4:E4"/>
    <mergeCell ref="F4:H4"/>
    <mergeCell ref="I4:K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workbookViewId="0">
      <selection activeCell="I14" sqref="I14"/>
    </sheetView>
  </sheetViews>
  <sheetFormatPr defaultColWidth="9.140625" defaultRowHeight="12" x14ac:dyDescent="0.15"/>
  <cols>
    <col min="1" max="1" width="11.140625" style="34" customWidth="1"/>
    <col min="2" max="23" width="7.28515625" style="34" customWidth="1"/>
    <col min="24" max="16384" width="9.140625" style="34"/>
  </cols>
  <sheetData>
    <row r="1" spans="1:23" ht="15" customHeight="1" x14ac:dyDescent="0.15">
      <c r="A1" s="527" t="s">
        <v>47</v>
      </c>
      <c r="B1" s="527"/>
      <c r="C1" s="527"/>
      <c r="D1" s="527"/>
      <c r="E1" s="527"/>
      <c r="F1" s="5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528" t="s">
        <v>32</v>
      </c>
      <c r="P2" s="528"/>
      <c r="Q2" s="528"/>
      <c r="R2" s="528"/>
      <c r="S2" s="528"/>
      <c r="T2" s="528"/>
      <c r="U2" s="528"/>
      <c r="V2" s="528"/>
      <c r="W2" s="528"/>
    </row>
    <row r="3" spans="1:23" s="3" customFormat="1" ht="18.75" customHeight="1" x14ac:dyDescent="0.15">
      <c r="A3" s="529"/>
      <c r="B3" s="532" t="s">
        <v>48</v>
      </c>
      <c r="C3" s="533"/>
      <c r="D3" s="533"/>
      <c r="E3" s="533"/>
      <c r="F3" s="533"/>
      <c r="G3" s="533"/>
      <c r="H3" s="533"/>
      <c r="I3" s="533"/>
      <c r="J3" s="533"/>
      <c r="K3" s="533"/>
      <c r="L3" s="534"/>
      <c r="M3" s="532" t="s">
        <v>49</v>
      </c>
      <c r="N3" s="533"/>
      <c r="O3" s="533"/>
      <c r="P3" s="533"/>
      <c r="Q3" s="533"/>
      <c r="R3" s="533"/>
      <c r="S3" s="533"/>
      <c r="T3" s="533"/>
      <c r="U3" s="533"/>
      <c r="V3" s="533"/>
      <c r="W3" s="538"/>
    </row>
    <row r="4" spans="1:23" s="3" customFormat="1" ht="18.75" customHeight="1" x14ac:dyDescent="0.15">
      <c r="A4" s="530"/>
      <c r="B4" s="535"/>
      <c r="C4" s="536"/>
      <c r="D4" s="536"/>
      <c r="E4" s="536"/>
      <c r="F4" s="536"/>
      <c r="G4" s="536"/>
      <c r="H4" s="536"/>
      <c r="I4" s="536"/>
      <c r="J4" s="536"/>
      <c r="K4" s="536"/>
      <c r="L4" s="537"/>
      <c r="M4" s="535"/>
      <c r="N4" s="536"/>
      <c r="O4" s="536"/>
      <c r="P4" s="536"/>
      <c r="Q4" s="536"/>
      <c r="R4" s="536"/>
      <c r="S4" s="536"/>
      <c r="T4" s="536"/>
      <c r="U4" s="536"/>
      <c r="V4" s="536"/>
      <c r="W4" s="539"/>
    </row>
    <row r="5" spans="1:23" s="117" customFormat="1" ht="22.5" customHeight="1" x14ac:dyDescent="0.15">
      <c r="A5" s="531"/>
      <c r="B5" s="112" t="s">
        <v>50</v>
      </c>
      <c r="C5" s="113" t="s">
        <v>51</v>
      </c>
      <c r="D5" s="113" t="s">
        <v>52</v>
      </c>
      <c r="E5" s="113" t="s">
        <v>53</v>
      </c>
      <c r="F5" s="113" t="s">
        <v>54</v>
      </c>
      <c r="G5" s="113" t="s">
        <v>55</v>
      </c>
      <c r="H5" s="113" t="s">
        <v>56</v>
      </c>
      <c r="I5" s="113" t="s">
        <v>57</v>
      </c>
      <c r="J5" s="113" t="s">
        <v>58</v>
      </c>
      <c r="K5" s="114" t="s">
        <v>59</v>
      </c>
      <c r="L5" s="115" t="s">
        <v>44</v>
      </c>
      <c r="M5" s="112" t="s">
        <v>50</v>
      </c>
      <c r="N5" s="113" t="s">
        <v>51</v>
      </c>
      <c r="O5" s="113" t="s">
        <v>52</v>
      </c>
      <c r="P5" s="113" t="s">
        <v>53</v>
      </c>
      <c r="Q5" s="113" t="s">
        <v>54</v>
      </c>
      <c r="R5" s="113" t="s">
        <v>55</v>
      </c>
      <c r="S5" s="113" t="s">
        <v>56</v>
      </c>
      <c r="T5" s="113" t="s">
        <v>57</v>
      </c>
      <c r="U5" s="113" t="s">
        <v>58</v>
      </c>
      <c r="V5" s="114" t="s">
        <v>59</v>
      </c>
      <c r="W5" s="116" t="s">
        <v>44</v>
      </c>
    </row>
    <row r="6" spans="1:23" s="3" customFormat="1" ht="22.5" customHeight="1" thickBot="1" x14ac:dyDescent="0.2">
      <c r="A6" s="10" t="s">
        <v>11</v>
      </c>
      <c r="B6" s="14">
        <v>20853</v>
      </c>
      <c r="C6" s="11">
        <v>232</v>
      </c>
      <c r="D6" s="11">
        <v>217</v>
      </c>
      <c r="E6" s="11">
        <v>3702</v>
      </c>
      <c r="F6" s="11">
        <v>1118</v>
      </c>
      <c r="G6" s="11">
        <v>1946</v>
      </c>
      <c r="H6" s="11">
        <v>1145</v>
      </c>
      <c r="I6" s="11">
        <v>414</v>
      </c>
      <c r="J6" s="11">
        <v>10004</v>
      </c>
      <c r="K6" s="13">
        <v>1646</v>
      </c>
      <c r="L6" s="12">
        <v>429</v>
      </c>
      <c r="M6" s="14">
        <v>23188</v>
      </c>
      <c r="N6" s="11">
        <v>203</v>
      </c>
      <c r="O6" s="11">
        <v>223</v>
      </c>
      <c r="P6" s="11">
        <v>4301</v>
      </c>
      <c r="Q6" s="11">
        <v>1220</v>
      </c>
      <c r="R6" s="11">
        <v>2066</v>
      </c>
      <c r="S6" s="11">
        <v>1191</v>
      </c>
      <c r="T6" s="11">
        <v>375</v>
      </c>
      <c r="U6" s="11">
        <v>11133</v>
      </c>
      <c r="V6" s="13">
        <v>2137</v>
      </c>
      <c r="W6" s="15">
        <v>339</v>
      </c>
    </row>
    <row r="7" spans="1:23" s="3" customFormat="1" ht="22.5" customHeight="1" thickTop="1" x14ac:dyDescent="0.15">
      <c r="A7" s="28" t="s">
        <v>12</v>
      </c>
      <c r="B7" s="32">
        <v>8567</v>
      </c>
      <c r="C7" s="29">
        <v>89</v>
      </c>
      <c r="D7" s="29">
        <v>76</v>
      </c>
      <c r="E7" s="29">
        <v>1622</v>
      </c>
      <c r="F7" s="29">
        <v>427</v>
      </c>
      <c r="G7" s="29">
        <v>797</v>
      </c>
      <c r="H7" s="29">
        <v>442</v>
      </c>
      <c r="I7" s="29">
        <v>191</v>
      </c>
      <c r="J7" s="29">
        <v>4338</v>
      </c>
      <c r="K7" s="31">
        <v>360</v>
      </c>
      <c r="L7" s="30">
        <v>225</v>
      </c>
      <c r="M7" s="32">
        <v>9473</v>
      </c>
      <c r="N7" s="29">
        <v>59</v>
      </c>
      <c r="O7" s="29">
        <v>121</v>
      </c>
      <c r="P7" s="29">
        <v>2016</v>
      </c>
      <c r="Q7" s="29">
        <v>491</v>
      </c>
      <c r="R7" s="29">
        <v>949</v>
      </c>
      <c r="S7" s="29">
        <v>494</v>
      </c>
      <c r="T7" s="29">
        <v>197</v>
      </c>
      <c r="U7" s="29">
        <v>4755</v>
      </c>
      <c r="V7" s="31">
        <v>271</v>
      </c>
      <c r="W7" s="33">
        <v>120</v>
      </c>
    </row>
    <row r="8" spans="1:23" s="3" customFormat="1" ht="22.5" customHeight="1" x14ac:dyDescent="0.15">
      <c r="A8" s="16" t="s">
        <v>13</v>
      </c>
      <c r="B8" s="20">
        <v>2956</v>
      </c>
      <c r="C8" s="17">
        <v>51</v>
      </c>
      <c r="D8" s="17">
        <v>30</v>
      </c>
      <c r="E8" s="17">
        <v>532</v>
      </c>
      <c r="F8" s="17">
        <v>133</v>
      </c>
      <c r="G8" s="17">
        <v>281</v>
      </c>
      <c r="H8" s="17">
        <v>138</v>
      </c>
      <c r="I8" s="17">
        <v>46</v>
      </c>
      <c r="J8" s="17">
        <v>1098</v>
      </c>
      <c r="K8" s="19">
        <v>626</v>
      </c>
      <c r="L8" s="18">
        <v>21</v>
      </c>
      <c r="M8" s="20">
        <v>3387</v>
      </c>
      <c r="N8" s="17">
        <v>25</v>
      </c>
      <c r="O8" s="17">
        <v>22</v>
      </c>
      <c r="P8" s="17">
        <v>633</v>
      </c>
      <c r="Q8" s="17">
        <v>141</v>
      </c>
      <c r="R8" s="17">
        <v>295</v>
      </c>
      <c r="S8" s="17">
        <v>127</v>
      </c>
      <c r="T8" s="17">
        <v>49</v>
      </c>
      <c r="U8" s="17">
        <v>1041</v>
      </c>
      <c r="V8" s="19">
        <v>1034</v>
      </c>
      <c r="W8" s="21">
        <v>20</v>
      </c>
    </row>
    <row r="9" spans="1:23" s="3" customFormat="1" ht="22.5" customHeight="1" x14ac:dyDescent="0.15">
      <c r="A9" s="16" t="s">
        <v>14</v>
      </c>
      <c r="B9" s="20">
        <v>2536</v>
      </c>
      <c r="C9" s="17">
        <v>17</v>
      </c>
      <c r="D9" s="17">
        <v>24</v>
      </c>
      <c r="E9" s="17">
        <v>423</v>
      </c>
      <c r="F9" s="17">
        <v>134</v>
      </c>
      <c r="G9" s="17">
        <v>212</v>
      </c>
      <c r="H9" s="17">
        <v>191</v>
      </c>
      <c r="I9" s="17">
        <v>31</v>
      </c>
      <c r="J9" s="17">
        <v>1400</v>
      </c>
      <c r="K9" s="19">
        <v>80</v>
      </c>
      <c r="L9" s="18">
        <v>24</v>
      </c>
      <c r="M9" s="20">
        <v>2587</v>
      </c>
      <c r="N9" s="17">
        <v>22</v>
      </c>
      <c r="O9" s="17">
        <v>21</v>
      </c>
      <c r="P9" s="17">
        <v>406</v>
      </c>
      <c r="Q9" s="17">
        <v>134</v>
      </c>
      <c r="R9" s="17">
        <v>209</v>
      </c>
      <c r="S9" s="17">
        <v>154</v>
      </c>
      <c r="T9" s="17">
        <v>22</v>
      </c>
      <c r="U9" s="17">
        <v>1422</v>
      </c>
      <c r="V9" s="19">
        <v>197</v>
      </c>
      <c r="W9" s="21">
        <v>0</v>
      </c>
    </row>
    <row r="10" spans="1:23" s="3" customFormat="1" ht="22.5" customHeight="1" x14ac:dyDescent="0.15">
      <c r="A10" s="16" t="s">
        <v>15</v>
      </c>
      <c r="B10" s="20">
        <v>1165</v>
      </c>
      <c r="C10" s="17">
        <v>11</v>
      </c>
      <c r="D10" s="17">
        <v>8</v>
      </c>
      <c r="E10" s="17">
        <v>136</v>
      </c>
      <c r="F10" s="17">
        <v>50</v>
      </c>
      <c r="G10" s="17">
        <v>93</v>
      </c>
      <c r="H10" s="17">
        <v>54</v>
      </c>
      <c r="I10" s="17">
        <v>19</v>
      </c>
      <c r="J10" s="17">
        <v>667</v>
      </c>
      <c r="K10" s="19">
        <v>118</v>
      </c>
      <c r="L10" s="18">
        <v>9</v>
      </c>
      <c r="M10" s="20">
        <v>1526</v>
      </c>
      <c r="N10" s="17">
        <v>6</v>
      </c>
      <c r="O10" s="17">
        <v>7</v>
      </c>
      <c r="P10" s="17">
        <v>185</v>
      </c>
      <c r="Q10" s="17">
        <v>67</v>
      </c>
      <c r="R10" s="17">
        <v>101</v>
      </c>
      <c r="S10" s="17">
        <v>66</v>
      </c>
      <c r="T10" s="17">
        <v>12</v>
      </c>
      <c r="U10" s="17">
        <v>984</v>
      </c>
      <c r="V10" s="19">
        <v>84</v>
      </c>
      <c r="W10" s="21">
        <v>14</v>
      </c>
    </row>
    <row r="11" spans="1:23" s="3" customFormat="1" ht="22.5" customHeight="1" x14ac:dyDescent="0.15">
      <c r="A11" s="16" t="s">
        <v>16</v>
      </c>
      <c r="B11" s="20">
        <v>836</v>
      </c>
      <c r="C11" s="17">
        <v>2</v>
      </c>
      <c r="D11" s="17">
        <v>12</v>
      </c>
      <c r="E11" s="17">
        <v>157</v>
      </c>
      <c r="F11" s="17">
        <v>46</v>
      </c>
      <c r="G11" s="17">
        <v>116</v>
      </c>
      <c r="H11" s="17">
        <v>77</v>
      </c>
      <c r="I11" s="17">
        <v>24</v>
      </c>
      <c r="J11" s="17">
        <v>333</v>
      </c>
      <c r="K11" s="19">
        <v>69</v>
      </c>
      <c r="L11" s="18">
        <v>0</v>
      </c>
      <c r="M11" s="20">
        <v>916</v>
      </c>
      <c r="N11" s="17">
        <v>14</v>
      </c>
      <c r="O11" s="17">
        <v>4</v>
      </c>
      <c r="P11" s="17">
        <v>167</v>
      </c>
      <c r="Q11" s="17">
        <v>60</v>
      </c>
      <c r="R11" s="17">
        <v>82</v>
      </c>
      <c r="S11" s="17">
        <v>62</v>
      </c>
      <c r="T11" s="17">
        <v>25</v>
      </c>
      <c r="U11" s="17">
        <v>407</v>
      </c>
      <c r="V11" s="19">
        <v>95</v>
      </c>
      <c r="W11" s="21">
        <v>0</v>
      </c>
    </row>
    <row r="12" spans="1:23" s="3" customFormat="1" ht="22.5" customHeight="1" x14ac:dyDescent="0.15">
      <c r="A12" s="16" t="s">
        <v>17</v>
      </c>
      <c r="B12" s="20">
        <v>302</v>
      </c>
      <c r="C12" s="17">
        <v>10</v>
      </c>
      <c r="D12" s="17">
        <v>2</v>
      </c>
      <c r="E12" s="17">
        <v>79</v>
      </c>
      <c r="F12" s="17">
        <v>19</v>
      </c>
      <c r="G12" s="17">
        <v>29</v>
      </c>
      <c r="H12" s="17">
        <v>26</v>
      </c>
      <c r="I12" s="17">
        <v>9</v>
      </c>
      <c r="J12" s="17">
        <v>115</v>
      </c>
      <c r="K12" s="19">
        <v>8</v>
      </c>
      <c r="L12" s="18">
        <v>5</v>
      </c>
      <c r="M12" s="20">
        <v>402</v>
      </c>
      <c r="N12" s="17">
        <v>5</v>
      </c>
      <c r="O12" s="17">
        <v>3</v>
      </c>
      <c r="P12" s="17">
        <v>76</v>
      </c>
      <c r="Q12" s="17">
        <v>27</v>
      </c>
      <c r="R12" s="17">
        <v>46</v>
      </c>
      <c r="S12" s="17">
        <v>24</v>
      </c>
      <c r="T12" s="17">
        <v>11</v>
      </c>
      <c r="U12" s="17">
        <v>139</v>
      </c>
      <c r="V12" s="19">
        <v>61</v>
      </c>
      <c r="W12" s="21">
        <v>10</v>
      </c>
    </row>
    <row r="13" spans="1:23" s="3" customFormat="1" ht="22.5" customHeight="1" x14ac:dyDescent="0.15">
      <c r="A13" s="16" t="s">
        <v>18</v>
      </c>
      <c r="B13" s="20">
        <v>121</v>
      </c>
      <c r="C13" s="17">
        <v>0</v>
      </c>
      <c r="D13" s="17">
        <v>4</v>
      </c>
      <c r="E13" s="17">
        <v>32</v>
      </c>
      <c r="F13" s="17">
        <v>14</v>
      </c>
      <c r="G13" s="17">
        <v>10</v>
      </c>
      <c r="H13" s="17">
        <v>9</v>
      </c>
      <c r="I13" s="17">
        <v>3</v>
      </c>
      <c r="J13" s="17">
        <v>43</v>
      </c>
      <c r="K13" s="19">
        <v>6</v>
      </c>
      <c r="L13" s="18">
        <v>0</v>
      </c>
      <c r="M13" s="20">
        <v>188</v>
      </c>
      <c r="N13" s="17">
        <v>0</v>
      </c>
      <c r="O13" s="17">
        <v>3</v>
      </c>
      <c r="P13" s="17">
        <v>73</v>
      </c>
      <c r="Q13" s="17">
        <v>11</v>
      </c>
      <c r="R13" s="17">
        <v>23</v>
      </c>
      <c r="S13" s="17">
        <v>9</v>
      </c>
      <c r="T13" s="17">
        <v>2</v>
      </c>
      <c r="U13" s="17">
        <v>59</v>
      </c>
      <c r="V13" s="19">
        <v>4</v>
      </c>
      <c r="W13" s="21">
        <v>4</v>
      </c>
    </row>
    <row r="14" spans="1:23" s="3" customFormat="1" ht="22.5" customHeight="1" x14ac:dyDescent="0.15">
      <c r="A14" s="16" t="s">
        <v>19</v>
      </c>
      <c r="B14" s="20">
        <v>248</v>
      </c>
      <c r="C14" s="17">
        <v>4</v>
      </c>
      <c r="D14" s="17">
        <v>3</v>
      </c>
      <c r="E14" s="17">
        <v>47</v>
      </c>
      <c r="F14" s="17">
        <v>22</v>
      </c>
      <c r="G14" s="17">
        <v>19</v>
      </c>
      <c r="H14" s="17">
        <v>10</v>
      </c>
      <c r="I14" s="17">
        <v>2</v>
      </c>
      <c r="J14" s="17">
        <v>128</v>
      </c>
      <c r="K14" s="19">
        <v>10</v>
      </c>
      <c r="L14" s="18">
        <v>3</v>
      </c>
      <c r="M14" s="20">
        <v>305</v>
      </c>
      <c r="N14" s="17">
        <v>1</v>
      </c>
      <c r="O14" s="17">
        <v>5</v>
      </c>
      <c r="P14" s="17">
        <v>34</v>
      </c>
      <c r="Q14" s="17">
        <v>15</v>
      </c>
      <c r="R14" s="17">
        <v>23</v>
      </c>
      <c r="S14" s="17">
        <v>16</v>
      </c>
      <c r="T14" s="17">
        <v>2</v>
      </c>
      <c r="U14" s="17">
        <v>174</v>
      </c>
      <c r="V14" s="19">
        <v>22</v>
      </c>
      <c r="W14" s="21">
        <v>13</v>
      </c>
    </row>
    <row r="15" spans="1:23" s="3" customFormat="1" ht="22.5" customHeight="1" x14ac:dyDescent="0.15">
      <c r="A15" s="16" t="s">
        <v>20</v>
      </c>
      <c r="B15" s="20">
        <v>444</v>
      </c>
      <c r="C15" s="17">
        <v>0</v>
      </c>
      <c r="D15" s="17">
        <v>3</v>
      </c>
      <c r="E15" s="17">
        <v>80</v>
      </c>
      <c r="F15" s="17">
        <v>55</v>
      </c>
      <c r="G15" s="17">
        <v>46</v>
      </c>
      <c r="H15" s="17">
        <v>28</v>
      </c>
      <c r="I15" s="17">
        <v>6</v>
      </c>
      <c r="J15" s="17">
        <v>194</v>
      </c>
      <c r="K15" s="19">
        <v>28</v>
      </c>
      <c r="L15" s="18">
        <v>4</v>
      </c>
      <c r="M15" s="20">
        <v>456</v>
      </c>
      <c r="N15" s="17">
        <v>3</v>
      </c>
      <c r="O15" s="17">
        <v>3</v>
      </c>
      <c r="P15" s="17">
        <v>57</v>
      </c>
      <c r="Q15" s="17">
        <v>42</v>
      </c>
      <c r="R15" s="17">
        <v>41</v>
      </c>
      <c r="S15" s="17">
        <v>29</v>
      </c>
      <c r="T15" s="17">
        <v>5</v>
      </c>
      <c r="U15" s="17">
        <v>169</v>
      </c>
      <c r="V15" s="19">
        <v>55</v>
      </c>
      <c r="W15" s="21">
        <v>52</v>
      </c>
    </row>
    <row r="16" spans="1:23" s="3" customFormat="1" ht="22.5" customHeight="1" x14ac:dyDescent="0.15">
      <c r="A16" s="16" t="s">
        <v>21</v>
      </c>
      <c r="B16" s="20">
        <v>350</v>
      </c>
      <c r="C16" s="17">
        <v>0</v>
      </c>
      <c r="D16" s="17">
        <v>7</v>
      </c>
      <c r="E16" s="17">
        <v>74</v>
      </c>
      <c r="F16" s="17">
        <v>26</v>
      </c>
      <c r="G16" s="17">
        <v>38</v>
      </c>
      <c r="H16" s="17">
        <v>13</v>
      </c>
      <c r="I16" s="17">
        <v>19</v>
      </c>
      <c r="J16" s="17">
        <v>138</v>
      </c>
      <c r="K16" s="19">
        <v>17</v>
      </c>
      <c r="L16" s="18">
        <v>18</v>
      </c>
      <c r="M16" s="20">
        <v>399</v>
      </c>
      <c r="N16" s="17">
        <v>8</v>
      </c>
      <c r="O16" s="17">
        <v>2</v>
      </c>
      <c r="P16" s="17">
        <v>82</v>
      </c>
      <c r="Q16" s="17">
        <v>26</v>
      </c>
      <c r="R16" s="17">
        <v>35</v>
      </c>
      <c r="S16" s="17">
        <v>13</v>
      </c>
      <c r="T16" s="17">
        <v>5</v>
      </c>
      <c r="U16" s="17">
        <v>189</v>
      </c>
      <c r="V16" s="19">
        <v>10</v>
      </c>
      <c r="W16" s="21">
        <v>29</v>
      </c>
    </row>
    <row r="17" spans="1:23" s="3" customFormat="1" ht="22.5" customHeight="1" x14ac:dyDescent="0.15">
      <c r="A17" s="16" t="s">
        <v>22</v>
      </c>
      <c r="B17" s="20">
        <v>826</v>
      </c>
      <c r="C17" s="17">
        <v>1</v>
      </c>
      <c r="D17" s="17">
        <v>15</v>
      </c>
      <c r="E17" s="17">
        <v>126</v>
      </c>
      <c r="F17" s="17">
        <v>60</v>
      </c>
      <c r="G17" s="17">
        <v>71</v>
      </c>
      <c r="H17" s="17">
        <v>41</v>
      </c>
      <c r="I17" s="17">
        <v>8</v>
      </c>
      <c r="J17" s="17">
        <v>345</v>
      </c>
      <c r="K17" s="19">
        <v>110</v>
      </c>
      <c r="L17" s="18">
        <v>49</v>
      </c>
      <c r="M17" s="20">
        <v>923</v>
      </c>
      <c r="N17" s="17">
        <v>4</v>
      </c>
      <c r="O17" s="17">
        <v>3</v>
      </c>
      <c r="P17" s="17">
        <v>149</v>
      </c>
      <c r="Q17" s="17">
        <v>40</v>
      </c>
      <c r="R17" s="17">
        <v>67</v>
      </c>
      <c r="S17" s="17">
        <v>42</v>
      </c>
      <c r="T17" s="17">
        <v>20</v>
      </c>
      <c r="U17" s="17">
        <v>422</v>
      </c>
      <c r="V17" s="19">
        <v>174</v>
      </c>
      <c r="W17" s="21">
        <v>2</v>
      </c>
    </row>
    <row r="18" spans="1:23" s="3" customFormat="1" ht="22.5" customHeight="1" x14ac:dyDescent="0.15">
      <c r="A18" s="16" t="s">
        <v>23</v>
      </c>
      <c r="B18" s="20">
        <v>450</v>
      </c>
      <c r="C18" s="17">
        <v>7</v>
      </c>
      <c r="D18" s="17">
        <v>8</v>
      </c>
      <c r="E18" s="17">
        <v>70</v>
      </c>
      <c r="F18" s="17">
        <v>19</v>
      </c>
      <c r="G18" s="17">
        <v>44</v>
      </c>
      <c r="H18" s="17">
        <v>21</v>
      </c>
      <c r="I18" s="17">
        <v>11</v>
      </c>
      <c r="J18" s="17">
        <v>186</v>
      </c>
      <c r="K18" s="19">
        <v>78</v>
      </c>
      <c r="L18" s="18">
        <v>6</v>
      </c>
      <c r="M18" s="20">
        <v>444</v>
      </c>
      <c r="N18" s="17">
        <v>4</v>
      </c>
      <c r="O18" s="17">
        <v>8</v>
      </c>
      <c r="P18" s="17">
        <v>78</v>
      </c>
      <c r="Q18" s="17">
        <v>26</v>
      </c>
      <c r="R18" s="17">
        <v>29</v>
      </c>
      <c r="S18" s="17">
        <v>27</v>
      </c>
      <c r="T18" s="17">
        <v>3</v>
      </c>
      <c r="U18" s="17">
        <v>230</v>
      </c>
      <c r="V18" s="19">
        <v>16</v>
      </c>
      <c r="W18" s="21">
        <v>23</v>
      </c>
    </row>
    <row r="19" spans="1:23" s="3" customFormat="1" ht="22.5" customHeight="1" x14ac:dyDescent="0.15">
      <c r="A19" s="16" t="s">
        <v>24</v>
      </c>
      <c r="B19" s="20">
        <v>688</v>
      </c>
      <c r="C19" s="17">
        <v>26</v>
      </c>
      <c r="D19" s="17">
        <v>7</v>
      </c>
      <c r="E19" s="17">
        <v>90</v>
      </c>
      <c r="F19" s="17">
        <v>26</v>
      </c>
      <c r="G19" s="17">
        <v>53</v>
      </c>
      <c r="H19" s="17">
        <v>28</v>
      </c>
      <c r="I19" s="17">
        <v>22</v>
      </c>
      <c r="J19" s="17">
        <v>389</v>
      </c>
      <c r="K19" s="19">
        <v>38</v>
      </c>
      <c r="L19" s="18">
        <v>9</v>
      </c>
      <c r="M19" s="20">
        <v>766</v>
      </c>
      <c r="N19" s="17">
        <v>21</v>
      </c>
      <c r="O19" s="17">
        <v>8</v>
      </c>
      <c r="P19" s="17">
        <v>109</v>
      </c>
      <c r="Q19" s="17">
        <v>56</v>
      </c>
      <c r="R19" s="17">
        <v>59</v>
      </c>
      <c r="S19" s="17">
        <v>32</v>
      </c>
      <c r="T19" s="17">
        <v>11</v>
      </c>
      <c r="U19" s="17">
        <v>367</v>
      </c>
      <c r="V19" s="19">
        <v>62</v>
      </c>
      <c r="W19" s="21">
        <v>41</v>
      </c>
    </row>
    <row r="20" spans="1:23" s="3" customFormat="1" ht="22.5" customHeight="1" x14ac:dyDescent="0.15">
      <c r="A20" s="16" t="s">
        <v>25</v>
      </c>
      <c r="B20" s="20">
        <v>525</v>
      </c>
      <c r="C20" s="17">
        <v>6</v>
      </c>
      <c r="D20" s="17">
        <v>10</v>
      </c>
      <c r="E20" s="17">
        <v>89</v>
      </c>
      <c r="F20" s="17">
        <v>32</v>
      </c>
      <c r="G20" s="17">
        <v>57</v>
      </c>
      <c r="H20" s="17">
        <v>24</v>
      </c>
      <c r="I20" s="17">
        <v>16</v>
      </c>
      <c r="J20" s="17">
        <v>165</v>
      </c>
      <c r="K20" s="19">
        <v>78</v>
      </c>
      <c r="L20" s="18">
        <v>48</v>
      </c>
      <c r="M20" s="20">
        <v>481</v>
      </c>
      <c r="N20" s="17">
        <v>1</v>
      </c>
      <c r="O20" s="17">
        <v>4</v>
      </c>
      <c r="P20" s="17">
        <v>81</v>
      </c>
      <c r="Q20" s="17">
        <v>29</v>
      </c>
      <c r="R20" s="17">
        <v>37</v>
      </c>
      <c r="S20" s="17">
        <v>63</v>
      </c>
      <c r="T20" s="17">
        <v>5</v>
      </c>
      <c r="U20" s="17">
        <v>237</v>
      </c>
      <c r="V20" s="19">
        <v>24</v>
      </c>
      <c r="W20" s="21">
        <v>0</v>
      </c>
    </row>
    <row r="21" spans="1:23" s="3" customFormat="1" ht="22.5" customHeight="1" x14ac:dyDescent="0.15">
      <c r="A21" s="16" t="s">
        <v>26</v>
      </c>
      <c r="B21" s="20">
        <v>14</v>
      </c>
      <c r="C21" s="17">
        <v>0</v>
      </c>
      <c r="D21" s="17">
        <v>0</v>
      </c>
      <c r="E21" s="17">
        <v>3</v>
      </c>
      <c r="F21" s="17">
        <v>3</v>
      </c>
      <c r="G21" s="17">
        <v>1</v>
      </c>
      <c r="H21" s="17">
        <v>3</v>
      </c>
      <c r="I21" s="17">
        <v>0</v>
      </c>
      <c r="J21" s="17">
        <v>3</v>
      </c>
      <c r="K21" s="19">
        <v>1</v>
      </c>
      <c r="L21" s="18">
        <v>0</v>
      </c>
      <c r="M21" s="20">
        <v>14</v>
      </c>
      <c r="N21" s="17">
        <v>0</v>
      </c>
      <c r="O21" s="17">
        <v>0</v>
      </c>
      <c r="P21" s="17">
        <v>5</v>
      </c>
      <c r="Q21" s="17">
        <v>0</v>
      </c>
      <c r="R21" s="17">
        <v>3</v>
      </c>
      <c r="S21" s="17">
        <v>1</v>
      </c>
      <c r="T21" s="17">
        <v>0</v>
      </c>
      <c r="U21" s="17">
        <v>4</v>
      </c>
      <c r="V21" s="19">
        <v>0</v>
      </c>
      <c r="W21" s="21">
        <v>1</v>
      </c>
    </row>
    <row r="22" spans="1:23" s="3" customFormat="1" ht="22.5" customHeight="1" x14ac:dyDescent="0.15">
      <c r="A22" s="16" t="s">
        <v>27</v>
      </c>
      <c r="B22" s="20">
        <v>367</v>
      </c>
      <c r="C22" s="17">
        <v>5</v>
      </c>
      <c r="D22" s="17">
        <v>2</v>
      </c>
      <c r="E22" s="17">
        <v>92</v>
      </c>
      <c r="F22" s="17">
        <v>19</v>
      </c>
      <c r="G22" s="17">
        <v>50</v>
      </c>
      <c r="H22" s="17">
        <v>21</v>
      </c>
      <c r="I22" s="17">
        <v>6</v>
      </c>
      <c r="J22" s="17">
        <v>155</v>
      </c>
      <c r="K22" s="19">
        <v>14</v>
      </c>
      <c r="L22" s="18">
        <v>3</v>
      </c>
      <c r="M22" s="20">
        <v>377</v>
      </c>
      <c r="N22" s="17">
        <v>9</v>
      </c>
      <c r="O22" s="17">
        <v>2</v>
      </c>
      <c r="P22" s="17">
        <v>98</v>
      </c>
      <c r="Q22" s="17">
        <v>18</v>
      </c>
      <c r="R22" s="17">
        <v>32</v>
      </c>
      <c r="S22" s="17">
        <v>12</v>
      </c>
      <c r="T22" s="17">
        <v>4</v>
      </c>
      <c r="U22" s="17">
        <v>194</v>
      </c>
      <c r="V22" s="19">
        <v>5</v>
      </c>
      <c r="W22" s="21">
        <v>3</v>
      </c>
    </row>
    <row r="23" spans="1:23" s="3" customFormat="1" ht="22.5" customHeight="1" x14ac:dyDescent="0.15">
      <c r="A23" s="16" t="s">
        <v>28</v>
      </c>
      <c r="B23" s="20">
        <v>120</v>
      </c>
      <c r="C23" s="17">
        <v>0</v>
      </c>
      <c r="D23" s="17">
        <v>2</v>
      </c>
      <c r="E23" s="17">
        <v>19</v>
      </c>
      <c r="F23" s="17">
        <v>10</v>
      </c>
      <c r="G23" s="17">
        <v>5</v>
      </c>
      <c r="H23" s="17">
        <v>9</v>
      </c>
      <c r="I23" s="17">
        <v>1</v>
      </c>
      <c r="J23" s="17">
        <v>70</v>
      </c>
      <c r="K23" s="19">
        <v>3</v>
      </c>
      <c r="L23" s="18">
        <v>1</v>
      </c>
      <c r="M23" s="20">
        <v>144</v>
      </c>
      <c r="N23" s="17">
        <v>7</v>
      </c>
      <c r="O23" s="17">
        <v>1</v>
      </c>
      <c r="P23" s="17">
        <v>17</v>
      </c>
      <c r="Q23" s="17">
        <v>8</v>
      </c>
      <c r="R23" s="17">
        <v>13</v>
      </c>
      <c r="S23" s="17">
        <v>5</v>
      </c>
      <c r="T23" s="17">
        <v>0</v>
      </c>
      <c r="U23" s="17">
        <v>83</v>
      </c>
      <c r="V23" s="19">
        <v>10</v>
      </c>
      <c r="W23" s="21">
        <v>0</v>
      </c>
    </row>
    <row r="24" spans="1:23" s="3" customFormat="1" ht="22.5" customHeight="1" thickBot="1" x14ac:dyDescent="0.2">
      <c r="A24" s="22" t="s">
        <v>29</v>
      </c>
      <c r="B24" s="26">
        <v>338</v>
      </c>
      <c r="C24" s="23">
        <v>3</v>
      </c>
      <c r="D24" s="23">
        <v>4</v>
      </c>
      <c r="E24" s="23">
        <v>31</v>
      </c>
      <c r="F24" s="23">
        <v>23</v>
      </c>
      <c r="G24" s="23">
        <v>24</v>
      </c>
      <c r="H24" s="23">
        <v>10</v>
      </c>
      <c r="I24" s="23">
        <v>0</v>
      </c>
      <c r="J24" s="23">
        <v>237</v>
      </c>
      <c r="K24" s="25">
        <v>2</v>
      </c>
      <c r="L24" s="24">
        <v>4</v>
      </c>
      <c r="M24" s="26">
        <v>400</v>
      </c>
      <c r="N24" s="23">
        <v>14</v>
      </c>
      <c r="O24" s="23">
        <v>6</v>
      </c>
      <c r="P24" s="23">
        <v>35</v>
      </c>
      <c r="Q24" s="23">
        <v>29</v>
      </c>
      <c r="R24" s="23">
        <v>22</v>
      </c>
      <c r="S24" s="23">
        <v>15</v>
      </c>
      <c r="T24" s="23">
        <v>2</v>
      </c>
      <c r="U24" s="23">
        <v>257</v>
      </c>
      <c r="V24" s="25">
        <v>13</v>
      </c>
      <c r="W24" s="27">
        <v>7</v>
      </c>
    </row>
  </sheetData>
  <mergeCells count="5">
    <mergeCell ref="A1:F1"/>
    <mergeCell ref="O2:W2"/>
    <mergeCell ref="A3:A5"/>
    <mergeCell ref="B3:L4"/>
    <mergeCell ref="M3:W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workbookViewId="0">
      <selection activeCell="Q21" sqref="Q21"/>
    </sheetView>
  </sheetViews>
  <sheetFormatPr defaultColWidth="5.7109375" defaultRowHeight="12" x14ac:dyDescent="0.15"/>
  <cols>
    <col min="1" max="1" width="10.7109375" style="34" customWidth="1"/>
    <col min="2" max="2" width="6.7109375" style="34" customWidth="1"/>
    <col min="3" max="20" width="7.28515625" style="34" customWidth="1"/>
    <col min="21" max="16384" width="5.7109375" style="34"/>
  </cols>
  <sheetData>
    <row r="1" spans="1:20" ht="15" customHeight="1" x14ac:dyDescent="0.15">
      <c r="A1" s="527" t="s">
        <v>60</v>
      </c>
      <c r="B1" s="527"/>
      <c r="C1" s="527"/>
      <c r="D1" s="527"/>
      <c r="E1" s="527"/>
      <c r="F1" s="527"/>
    </row>
    <row r="2" spans="1:20" ht="15" customHeight="1" thickBot="1" x14ac:dyDescent="0.2">
      <c r="B2" s="118"/>
      <c r="N2" s="504" t="s">
        <v>32</v>
      </c>
      <c r="O2" s="504"/>
      <c r="P2" s="504"/>
      <c r="Q2" s="504"/>
      <c r="R2" s="504"/>
      <c r="S2" s="504"/>
      <c r="T2" s="504"/>
    </row>
    <row r="3" spans="1:20" s="3" customFormat="1" ht="11.25" customHeight="1" thickBot="1" x14ac:dyDescent="0.2">
      <c r="A3" s="119"/>
      <c r="B3" s="152" t="s">
        <v>61</v>
      </c>
      <c r="C3" s="153" t="s">
        <v>62</v>
      </c>
      <c r="D3" s="154" t="s">
        <v>63</v>
      </c>
      <c r="E3" s="154" t="s">
        <v>64</v>
      </c>
      <c r="F3" s="154" t="s">
        <v>65</v>
      </c>
      <c r="G3" s="154" t="s">
        <v>66</v>
      </c>
      <c r="H3" s="154" t="s">
        <v>67</v>
      </c>
      <c r="I3" s="154" t="s">
        <v>68</v>
      </c>
      <c r="J3" s="154" t="s">
        <v>69</v>
      </c>
      <c r="K3" s="155" t="s">
        <v>70</v>
      </c>
      <c r="L3" s="154" t="s">
        <v>71</v>
      </c>
      <c r="M3" s="154" t="s">
        <v>72</v>
      </c>
      <c r="N3" s="155" t="s">
        <v>73</v>
      </c>
      <c r="O3" s="154" t="s">
        <v>74</v>
      </c>
      <c r="P3" s="156" t="s">
        <v>75</v>
      </c>
      <c r="Q3" s="154" t="s">
        <v>76</v>
      </c>
      <c r="R3" s="153" t="s">
        <v>77</v>
      </c>
      <c r="S3" s="153" t="s">
        <v>78</v>
      </c>
      <c r="T3" s="157" t="s">
        <v>79</v>
      </c>
    </row>
    <row r="4" spans="1:20" s="3" customFormat="1" ht="11.25" customHeight="1" thickBot="1" x14ac:dyDescent="0.2">
      <c r="A4" s="158" t="s">
        <v>80</v>
      </c>
      <c r="B4" s="159">
        <v>20853</v>
      </c>
      <c r="C4" s="160">
        <v>8567</v>
      </c>
      <c r="D4" s="161">
        <v>2956</v>
      </c>
      <c r="E4" s="161">
        <v>2536</v>
      </c>
      <c r="F4" s="161">
        <v>1165</v>
      </c>
      <c r="G4" s="161">
        <v>836</v>
      </c>
      <c r="H4" s="161">
        <v>302</v>
      </c>
      <c r="I4" s="161">
        <v>121</v>
      </c>
      <c r="J4" s="161">
        <v>248</v>
      </c>
      <c r="K4" s="161">
        <v>444</v>
      </c>
      <c r="L4" s="161">
        <v>350</v>
      </c>
      <c r="M4" s="161">
        <v>826</v>
      </c>
      <c r="N4" s="161">
        <v>450</v>
      </c>
      <c r="O4" s="161">
        <v>688</v>
      </c>
      <c r="P4" s="162">
        <v>525</v>
      </c>
      <c r="Q4" s="161">
        <v>14</v>
      </c>
      <c r="R4" s="160">
        <v>367</v>
      </c>
      <c r="S4" s="160">
        <v>120</v>
      </c>
      <c r="T4" s="163">
        <v>338</v>
      </c>
    </row>
    <row r="5" spans="1:20" s="3" customFormat="1" ht="11.25" customHeight="1" thickTop="1" x14ac:dyDescent="0.15">
      <c r="A5" s="165" t="s">
        <v>51</v>
      </c>
      <c r="B5" s="166">
        <v>232</v>
      </c>
      <c r="C5" s="167">
        <v>89</v>
      </c>
      <c r="D5" s="168">
        <v>51</v>
      </c>
      <c r="E5" s="168">
        <v>17</v>
      </c>
      <c r="F5" s="168">
        <v>11</v>
      </c>
      <c r="G5" s="168">
        <v>2</v>
      </c>
      <c r="H5" s="168">
        <v>10</v>
      </c>
      <c r="I5" s="168">
        <v>0</v>
      </c>
      <c r="J5" s="168">
        <v>4</v>
      </c>
      <c r="K5" s="168">
        <v>0</v>
      </c>
      <c r="L5" s="168">
        <v>0</v>
      </c>
      <c r="M5" s="168">
        <v>1</v>
      </c>
      <c r="N5" s="168">
        <v>7</v>
      </c>
      <c r="O5" s="168">
        <v>26</v>
      </c>
      <c r="P5" s="169">
        <v>6</v>
      </c>
      <c r="Q5" s="168">
        <v>0</v>
      </c>
      <c r="R5" s="167">
        <v>5</v>
      </c>
      <c r="S5" s="167">
        <v>0</v>
      </c>
      <c r="T5" s="170">
        <v>3</v>
      </c>
    </row>
    <row r="6" spans="1:20" s="3" customFormat="1" ht="11.25" customHeight="1" x14ac:dyDescent="0.15">
      <c r="A6" s="127" t="s">
        <v>81</v>
      </c>
      <c r="B6" s="128">
        <v>22</v>
      </c>
      <c r="C6" s="129">
        <v>8</v>
      </c>
      <c r="D6" s="130">
        <v>4</v>
      </c>
      <c r="E6" s="130">
        <v>1</v>
      </c>
      <c r="F6" s="130">
        <v>0</v>
      </c>
      <c r="G6" s="130">
        <v>1</v>
      </c>
      <c r="H6" s="130">
        <v>0</v>
      </c>
      <c r="I6" s="130">
        <v>2</v>
      </c>
      <c r="J6" s="130">
        <v>0</v>
      </c>
      <c r="K6" s="130">
        <v>1</v>
      </c>
      <c r="L6" s="130">
        <v>1</v>
      </c>
      <c r="M6" s="130">
        <v>0</v>
      </c>
      <c r="N6" s="130">
        <v>0</v>
      </c>
      <c r="O6" s="130">
        <v>1</v>
      </c>
      <c r="P6" s="131">
        <v>1</v>
      </c>
      <c r="Q6" s="130">
        <v>0</v>
      </c>
      <c r="R6" s="129">
        <v>1</v>
      </c>
      <c r="S6" s="129">
        <v>0</v>
      </c>
      <c r="T6" s="132">
        <v>1</v>
      </c>
    </row>
    <row r="7" spans="1:20" s="3" customFormat="1" ht="11.25" customHeight="1" x14ac:dyDescent="0.15">
      <c r="A7" s="133" t="s">
        <v>82</v>
      </c>
      <c r="B7" s="134">
        <v>33</v>
      </c>
      <c r="C7" s="135">
        <v>16</v>
      </c>
      <c r="D7" s="136">
        <v>6</v>
      </c>
      <c r="E7" s="136">
        <v>0</v>
      </c>
      <c r="F7" s="136">
        <v>1</v>
      </c>
      <c r="G7" s="136">
        <v>0</v>
      </c>
      <c r="H7" s="136">
        <v>0</v>
      </c>
      <c r="I7" s="136">
        <v>0</v>
      </c>
      <c r="J7" s="136">
        <v>2</v>
      </c>
      <c r="K7" s="136">
        <v>0</v>
      </c>
      <c r="L7" s="136">
        <v>2</v>
      </c>
      <c r="M7" s="136">
        <v>3</v>
      </c>
      <c r="N7" s="136">
        <v>1</v>
      </c>
      <c r="O7" s="136">
        <v>0</v>
      </c>
      <c r="P7" s="137">
        <v>2</v>
      </c>
      <c r="Q7" s="136">
        <v>0</v>
      </c>
      <c r="R7" s="135">
        <v>0</v>
      </c>
      <c r="S7" s="135">
        <v>0</v>
      </c>
      <c r="T7" s="138">
        <v>0</v>
      </c>
    </row>
    <row r="8" spans="1:20" s="3" customFormat="1" ht="11.25" customHeight="1" x14ac:dyDescent="0.15">
      <c r="A8" s="133" t="s">
        <v>83</v>
      </c>
      <c r="B8" s="134">
        <v>69</v>
      </c>
      <c r="C8" s="135">
        <v>19</v>
      </c>
      <c r="D8" s="136">
        <v>6</v>
      </c>
      <c r="E8" s="136">
        <v>11</v>
      </c>
      <c r="F8" s="136">
        <v>3</v>
      </c>
      <c r="G8" s="136">
        <v>7</v>
      </c>
      <c r="H8" s="136">
        <v>0</v>
      </c>
      <c r="I8" s="136">
        <v>2</v>
      </c>
      <c r="J8" s="136">
        <v>1</v>
      </c>
      <c r="K8" s="136">
        <v>1</v>
      </c>
      <c r="L8" s="136">
        <v>2</v>
      </c>
      <c r="M8" s="136">
        <v>6</v>
      </c>
      <c r="N8" s="136">
        <v>2</v>
      </c>
      <c r="O8" s="136">
        <v>4</v>
      </c>
      <c r="P8" s="137">
        <v>3</v>
      </c>
      <c r="Q8" s="136">
        <v>0</v>
      </c>
      <c r="R8" s="135">
        <v>0</v>
      </c>
      <c r="S8" s="135">
        <v>1</v>
      </c>
      <c r="T8" s="138">
        <v>1</v>
      </c>
    </row>
    <row r="9" spans="1:20" s="3" customFormat="1" ht="11.25" customHeight="1" x14ac:dyDescent="0.15">
      <c r="A9" s="133" t="s">
        <v>84</v>
      </c>
      <c r="B9" s="134">
        <v>21</v>
      </c>
      <c r="C9" s="135">
        <v>12</v>
      </c>
      <c r="D9" s="136">
        <v>2</v>
      </c>
      <c r="E9" s="136">
        <v>1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4</v>
      </c>
      <c r="N9" s="136">
        <v>0</v>
      </c>
      <c r="O9" s="136">
        <v>0</v>
      </c>
      <c r="P9" s="137">
        <v>0</v>
      </c>
      <c r="Q9" s="136">
        <v>0</v>
      </c>
      <c r="R9" s="135">
        <v>1</v>
      </c>
      <c r="S9" s="135">
        <v>1</v>
      </c>
      <c r="T9" s="138">
        <v>0</v>
      </c>
    </row>
    <row r="10" spans="1:20" s="3" customFormat="1" ht="11.25" customHeight="1" x14ac:dyDescent="0.15">
      <c r="A10" s="133" t="s">
        <v>85</v>
      </c>
      <c r="B10" s="134">
        <v>18</v>
      </c>
      <c r="C10" s="135">
        <v>8</v>
      </c>
      <c r="D10" s="136">
        <v>5</v>
      </c>
      <c r="E10" s="136">
        <v>1</v>
      </c>
      <c r="F10" s="136">
        <v>0</v>
      </c>
      <c r="G10" s="136">
        <v>1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1</v>
      </c>
      <c r="O10" s="136">
        <v>0</v>
      </c>
      <c r="P10" s="137">
        <v>2</v>
      </c>
      <c r="Q10" s="136">
        <v>0</v>
      </c>
      <c r="R10" s="135">
        <v>0</v>
      </c>
      <c r="S10" s="135">
        <v>0</v>
      </c>
      <c r="T10" s="138">
        <v>0</v>
      </c>
    </row>
    <row r="11" spans="1:20" s="3" customFormat="1" ht="11.25" customHeight="1" x14ac:dyDescent="0.15">
      <c r="A11" s="139" t="s">
        <v>86</v>
      </c>
      <c r="B11" s="140">
        <v>54</v>
      </c>
      <c r="C11" s="141">
        <v>13</v>
      </c>
      <c r="D11" s="142">
        <v>7</v>
      </c>
      <c r="E11" s="142">
        <v>10</v>
      </c>
      <c r="F11" s="142">
        <v>4</v>
      </c>
      <c r="G11" s="142">
        <v>3</v>
      </c>
      <c r="H11" s="142">
        <v>2</v>
      </c>
      <c r="I11" s="142">
        <v>0</v>
      </c>
      <c r="J11" s="142">
        <v>0</v>
      </c>
      <c r="K11" s="142">
        <v>1</v>
      </c>
      <c r="L11" s="142">
        <v>2</v>
      </c>
      <c r="M11" s="142">
        <v>2</v>
      </c>
      <c r="N11" s="142">
        <v>4</v>
      </c>
      <c r="O11" s="142">
        <v>2</v>
      </c>
      <c r="P11" s="143">
        <v>2</v>
      </c>
      <c r="Q11" s="142">
        <v>0</v>
      </c>
      <c r="R11" s="141">
        <v>0</v>
      </c>
      <c r="S11" s="141">
        <v>0</v>
      </c>
      <c r="T11" s="144">
        <v>2</v>
      </c>
    </row>
    <row r="12" spans="1:20" s="3" customFormat="1" ht="11.25" customHeight="1" x14ac:dyDescent="0.15">
      <c r="A12" s="127" t="s">
        <v>87</v>
      </c>
      <c r="B12" s="128">
        <v>167</v>
      </c>
      <c r="C12" s="129">
        <v>73</v>
      </c>
      <c r="D12" s="130">
        <v>19</v>
      </c>
      <c r="E12" s="130">
        <v>25</v>
      </c>
      <c r="F12" s="130">
        <v>3</v>
      </c>
      <c r="G12" s="130">
        <v>6</v>
      </c>
      <c r="H12" s="130">
        <v>1</v>
      </c>
      <c r="I12" s="130">
        <v>0</v>
      </c>
      <c r="J12" s="130">
        <v>0</v>
      </c>
      <c r="K12" s="130">
        <v>4</v>
      </c>
      <c r="L12" s="130">
        <v>6</v>
      </c>
      <c r="M12" s="130">
        <v>10</v>
      </c>
      <c r="N12" s="130">
        <v>4</v>
      </c>
      <c r="O12" s="130">
        <v>6</v>
      </c>
      <c r="P12" s="131">
        <v>4</v>
      </c>
      <c r="Q12" s="130">
        <v>0</v>
      </c>
      <c r="R12" s="129">
        <v>2</v>
      </c>
      <c r="S12" s="129">
        <v>0</v>
      </c>
      <c r="T12" s="132">
        <v>4</v>
      </c>
    </row>
    <row r="13" spans="1:20" s="3" customFormat="1" ht="11.25" customHeight="1" x14ac:dyDescent="0.15">
      <c r="A13" s="133" t="s">
        <v>88</v>
      </c>
      <c r="B13" s="134">
        <v>142</v>
      </c>
      <c r="C13" s="135">
        <v>44</v>
      </c>
      <c r="D13" s="136">
        <v>18</v>
      </c>
      <c r="E13" s="136">
        <v>28</v>
      </c>
      <c r="F13" s="136">
        <v>1</v>
      </c>
      <c r="G13" s="136">
        <v>4</v>
      </c>
      <c r="H13" s="136">
        <v>4</v>
      </c>
      <c r="I13" s="136">
        <v>4</v>
      </c>
      <c r="J13" s="136">
        <v>4</v>
      </c>
      <c r="K13" s="136">
        <v>10</v>
      </c>
      <c r="L13" s="136">
        <v>1</v>
      </c>
      <c r="M13" s="136">
        <v>5</v>
      </c>
      <c r="N13" s="136">
        <v>4</v>
      </c>
      <c r="O13" s="136">
        <v>3</v>
      </c>
      <c r="P13" s="137">
        <v>7</v>
      </c>
      <c r="Q13" s="136">
        <v>0</v>
      </c>
      <c r="R13" s="135">
        <v>3</v>
      </c>
      <c r="S13" s="135">
        <v>1</v>
      </c>
      <c r="T13" s="138">
        <v>1</v>
      </c>
    </row>
    <row r="14" spans="1:20" s="3" customFormat="1" ht="11.25" customHeight="1" x14ac:dyDescent="0.15">
      <c r="A14" s="133" t="s">
        <v>89</v>
      </c>
      <c r="B14" s="134">
        <v>82</v>
      </c>
      <c r="C14" s="135">
        <v>21</v>
      </c>
      <c r="D14" s="136">
        <v>8</v>
      </c>
      <c r="E14" s="136">
        <v>28</v>
      </c>
      <c r="F14" s="136">
        <v>3</v>
      </c>
      <c r="G14" s="136">
        <v>1</v>
      </c>
      <c r="H14" s="136">
        <v>0</v>
      </c>
      <c r="I14" s="136">
        <v>0</v>
      </c>
      <c r="J14" s="136">
        <v>0</v>
      </c>
      <c r="K14" s="136">
        <v>0</v>
      </c>
      <c r="L14" s="136">
        <v>3</v>
      </c>
      <c r="M14" s="136">
        <v>7</v>
      </c>
      <c r="N14" s="136">
        <v>4</v>
      </c>
      <c r="O14" s="136">
        <v>0</v>
      </c>
      <c r="P14" s="137">
        <v>1</v>
      </c>
      <c r="Q14" s="136">
        <v>0</v>
      </c>
      <c r="R14" s="135">
        <v>3</v>
      </c>
      <c r="S14" s="135">
        <v>2</v>
      </c>
      <c r="T14" s="138">
        <v>1</v>
      </c>
    </row>
    <row r="15" spans="1:20" s="3" customFormat="1" ht="11.25" customHeight="1" x14ac:dyDescent="0.15">
      <c r="A15" s="133" t="s">
        <v>90</v>
      </c>
      <c r="B15" s="134">
        <v>450</v>
      </c>
      <c r="C15" s="135">
        <v>166</v>
      </c>
      <c r="D15" s="136">
        <v>61</v>
      </c>
      <c r="E15" s="136">
        <v>62</v>
      </c>
      <c r="F15" s="136">
        <v>15</v>
      </c>
      <c r="G15" s="136">
        <v>32</v>
      </c>
      <c r="H15" s="136">
        <v>7</v>
      </c>
      <c r="I15" s="136">
        <v>13</v>
      </c>
      <c r="J15" s="136">
        <v>9</v>
      </c>
      <c r="K15" s="136">
        <v>17</v>
      </c>
      <c r="L15" s="136">
        <v>12</v>
      </c>
      <c r="M15" s="136">
        <v>15</v>
      </c>
      <c r="N15" s="136">
        <v>6</v>
      </c>
      <c r="O15" s="136">
        <v>7</v>
      </c>
      <c r="P15" s="137">
        <v>6</v>
      </c>
      <c r="Q15" s="136">
        <v>0</v>
      </c>
      <c r="R15" s="135">
        <v>16</v>
      </c>
      <c r="S15" s="135">
        <v>2</v>
      </c>
      <c r="T15" s="138">
        <v>4</v>
      </c>
    </row>
    <row r="16" spans="1:20" s="3" customFormat="1" ht="11.25" customHeight="1" x14ac:dyDescent="0.15">
      <c r="A16" s="133" t="s">
        <v>91</v>
      </c>
      <c r="B16" s="134">
        <v>507</v>
      </c>
      <c r="C16" s="135">
        <v>249</v>
      </c>
      <c r="D16" s="136">
        <v>51</v>
      </c>
      <c r="E16" s="136">
        <v>51</v>
      </c>
      <c r="F16" s="136">
        <v>28</v>
      </c>
      <c r="G16" s="136">
        <v>14</v>
      </c>
      <c r="H16" s="136">
        <v>9</v>
      </c>
      <c r="I16" s="136">
        <v>2</v>
      </c>
      <c r="J16" s="136">
        <v>4</v>
      </c>
      <c r="K16" s="136">
        <v>20</v>
      </c>
      <c r="L16" s="136">
        <v>7</v>
      </c>
      <c r="M16" s="136">
        <v>11</v>
      </c>
      <c r="N16" s="136">
        <v>22</v>
      </c>
      <c r="O16" s="136">
        <v>13</v>
      </c>
      <c r="P16" s="137">
        <v>11</v>
      </c>
      <c r="Q16" s="136">
        <v>0</v>
      </c>
      <c r="R16" s="135">
        <v>12</v>
      </c>
      <c r="S16" s="135">
        <v>1</v>
      </c>
      <c r="T16" s="138">
        <v>2</v>
      </c>
    </row>
    <row r="17" spans="1:20" s="3" customFormat="1" ht="11.25" customHeight="1" x14ac:dyDescent="0.15">
      <c r="A17" s="133" t="s">
        <v>92</v>
      </c>
      <c r="B17" s="134">
        <v>1576</v>
      </c>
      <c r="C17" s="135">
        <v>737</v>
      </c>
      <c r="D17" s="136">
        <v>265</v>
      </c>
      <c r="E17" s="136">
        <v>140</v>
      </c>
      <c r="F17" s="136">
        <v>62</v>
      </c>
      <c r="G17" s="136">
        <v>55</v>
      </c>
      <c r="H17" s="136">
        <v>37</v>
      </c>
      <c r="I17" s="136">
        <v>11</v>
      </c>
      <c r="J17" s="136">
        <v>22</v>
      </c>
      <c r="K17" s="136">
        <v>15</v>
      </c>
      <c r="L17" s="136">
        <v>24</v>
      </c>
      <c r="M17" s="136">
        <v>53</v>
      </c>
      <c r="N17" s="136">
        <v>19</v>
      </c>
      <c r="O17" s="136">
        <v>40</v>
      </c>
      <c r="P17" s="137">
        <v>38</v>
      </c>
      <c r="Q17" s="136">
        <v>3</v>
      </c>
      <c r="R17" s="135">
        <v>33</v>
      </c>
      <c r="S17" s="135">
        <v>10</v>
      </c>
      <c r="T17" s="138">
        <v>12</v>
      </c>
    </row>
    <row r="18" spans="1:20" s="3" customFormat="1" ht="11.25" customHeight="1" x14ac:dyDescent="0.15">
      <c r="A18" s="139" t="s">
        <v>93</v>
      </c>
      <c r="B18" s="140">
        <v>778</v>
      </c>
      <c r="C18" s="141">
        <v>332</v>
      </c>
      <c r="D18" s="142">
        <v>110</v>
      </c>
      <c r="E18" s="142">
        <v>89</v>
      </c>
      <c r="F18" s="142">
        <v>24</v>
      </c>
      <c r="G18" s="142">
        <v>45</v>
      </c>
      <c r="H18" s="142">
        <v>21</v>
      </c>
      <c r="I18" s="142">
        <v>2</v>
      </c>
      <c r="J18" s="142">
        <v>8</v>
      </c>
      <c r="K18" s="142">
        <v>14</v>
      </c>
      <c r="L18" s="142">
        <v>21</v>
      </c>
      <c r="M18" s="142">
        <v>25</v>
      </c>
      <c r="N18" s="142">
        <v>11</v>
      </c>
      <c r="O18" s="142">
        <v>21</v>
      </c>
      <c r="P18" s="143">
        <v>22</v>
      </c>
      <c r="Q18" s="142">
        <v>0</v>
      </c>
      <c r="R18" s="141">
        <v>23</v>
      </c>
      <c r="S18" s="141">
        <v>3</v>
      </c>
      <c r="T18" s="144">
        <v>7</v>
      </c>
    </row>
    <row r="19" spans="1:20" s="3" customFormat="1" ht="11.25" customHeight="1" x14ac:dyDescent="0.15">
      <c r="A19" s="127" t="s">
        <v>94</v>
      </c>
      <c r="B19" s="128">
        <v>56</v>
      </c>
      <c r="C19" s="129">
        <v>29</v>
      </c>
      <c r="D19" s="130">
        <v>4</v>
      </c>
      <c r="E19" s="130">
        <v>7</v>
      </c>
      <c r="F19" s="130">
        <v>5</v>
      </c>
      <c r="G19" s="130">
        <v>1</v>
      </c>
      <c r="H19" s="130">
        <v>2</v>
      </c>
      <c r="I19" s="130">
        <v>0</v>
      </c>
      <c r="J19" s="130">
        <v>0</v>
      </c>
      <c r="K19" s="130">
        <v>3</v>
      </c>
      <c r="L19" s="130">
        <v>3</v>
      </c>
      <c r="M19" s="130">
        <v>0</v>
      </c>
      <c r="N19" s="130">
        <v>1</v>
      </c>
      <c r="O19" s="130">
        <v>0</v>
      </c>
      <c r="P19" s="131">
        <v>0</v>
      </c>
      <c r="Q19" s="130">
        <v>0</v>
      </c>
      <c r="R19" s="129">
        <v>0</v>
      </c>
      <c r="S19" s="129">
        <v>1</v>
      </c>
      <c r="T19" s="132">
        <v>0</v>
      </c>
    </row>
    <row r="20" spans="1:20" s="3" customFormat="1" ht="11.25" customHeight="1" x14ac:dyDescent="0.15">
      <c r="A20" s="133" t="s">
        <v>95</v>
      </c>
      <c r="B20" s="134">
        <v>28</v>
      </c>
      <c r="C20" s="135">
        <v>13</v>
      </c>
      <c r="D20" s="136">
        <v>4</v>
      </c>
      <c r="E20" s="136">
        <v>4</v>
      </c>
      <c r="F20" s="136">
        <v>0</v>
      </c>
      <c r="G20" s="136">
        <v>0</v>
      </c>
      <c r="H20" s="136">
        <v>1</v>
      </c>
      <c r="I20" s="136">
        <v>0</v>
      </c>
      <c r="J20" s="136">
        <v>0</v>
      </c>
      <c r="K20" s="136">
        <v>0</v>
      </c>
      <c r="L20" s="136">
        <v>1</v>
      </c>
      <c r="M20" s="136">
        <v>1</v>
      </c>
      <c r="N20" s="136">
        <v>1</v>
      </c>
      <c r="O20" s="136">
        <v>0</v>
      </c>
      <c r="P20" s="137">
        <v>0</v>
      </c>
      <c r="Q20" s="136">
        <v>0</v>
      </c>
      <c r="R20" s="135">
        <v>3</v>
      </c>
      <c r="S20" s="135">
        <v>0</v>
      </c>
      <c r="T20" s="138">
        <v>0</v>
      </c>
    </row>
    <row r="21" spans="1:20" s="3" customFormat="1" ht="11.25" customHeight="1" x14ac:dyDescent="0.15">
      <c r="A21" s="133" t="s">
        <v>96</v>
      </c>
      <c r="B21" s="134">
        <v>65</v>
      </c>
      <c r="C21" s="135">
        <v>29</v>
      </c>
      <c r="D21" s="136">
        <v>11</v>
      </c>
      <c r="E21" s="136">
        <v>6</v>
      </c>
      <c r="F21" s="136">
        <v>3</v>
      </c>
      <c r="G21" s="136">
        <v>4</v>
      </c>
      <c r="H21" s="136">
        <v>0</v>
      </c>
      <c r="I21" s="136">
        <v>0</v>
      </c>
      <c r="J21" s="136">
        <v>0</v>
      </c>
      <c r="K21" s="136">
        <v>5</v>
      </c>
      <c r="L21" s="136">
        <v>0</v>
      </c>
      <c r="M21" s="136">
        <v>0</v>
      </c>
      <c r="N21" s="136">
        <v>0</v>
      </c>
      <c r="O21" s="136">
        <v>5</v>
      </c>
      <c r="P21" s="137">
        <v>2</v>
      </c>
      <c r="Q21" s="136">
        <v>0</v>
      </c>
      <c r="R21" s="135">
        <v>0</v>
      </c>
      <c r="S21" s="135">
        <v>0</v>
      </c>
      <c r="T21" s="138">
        <v>0</v>
      </c>
    </row>
    <row r="22" spans="1:20" s="3" customFormat="1" ht="11.25" customHeight="1" x14ac:dyDescent="0.15">
      <c r="A22" s="133" t="s">
        <v>97</v>
      </c>
      <c r="B22" s="134">
        <v>30</v>
      </c>
      <c r="C22" s="135">
        <v>13</v>
      </c>
      <c r="D22" s="136">
        <v>7</v>
      </c>
      <c r="E22" s="136">
        <v>2</v>
      </c>
      <c r="F22" s="136">
        <v>0</v>
      </c>
      <c r="G22" s="136">
        <v>1</v>
      </c>
      <c r="H22" s="136">
        <v>2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1</v>
      </c>
      <c r="P22" s="137">
        <v>1</v>
      </c>
      <c r="Q22" s="136">
        <v>3</v>
      </c>
      <c r="R22" s="135">
        <v>0</v>
      </c>
      <c r="S22" s="135">
        <v>0</v>
      </c>
      <c r="T22" s="138">
        <v>0</v>
      </c>
    </row>
    <row r="23" spans="1:20" s="3" customFormat="1" ht="11.25" customHeight="1" x14ac:dyDescent="0.15">
      <c r="A23" s="133" t="s">
        <v>98</v>
      </c>
      <c r="B23" s="134">
        <v>23</v>
      </c>
      <c r="C23" s="135">
        <v>5</v>
      </c>
      <c r="D23" s="136">
        <v>4</v>
      </c>
      <c r="E23" s="136">
        <v>5</v>
      </c>
      <c r="F23" s="136">
        <v>1</v>
      </c>
      <c r="G23" s="136">
        <v>1</v>
      </c>
      <c r="H23" s="136">
        <v>0</v>
      </c>
      <c r="I23" s="136">
        <v>0</v>
      </c>
      <c r="J23" s="136">
        <v>0</v>
      </c>
      <c r="K23" s="136">
        <v>0</v>
      </c>
      <c r="L23" s="136">
        <v>1</v>
      </c>
      <c r="M23" s="136">
        <v>1</v>
      </c>
      <c r="N23" s="136">
        <v>0</v>
      </c>
      <c r="O23" s="136">
        <v>1</v>
      </c>
      <c r="P23" s="137">
        <v>1</v>
      </c>
      <c r="Q23" s="136">
        <v>0</v>
      </c>
      <c r="R23" s="135">
        <v>0</v>
      </c>
      <c r="S23" s="135">
        <v>1</v>
      </c>
      <c r="T23" s="138">
        <v>2</v>
      </c>
    </row>
    <row r="24" spans="1:20" s="3" customFormat="1" ht="11.25" customHeight="1" x14ac:dyDescent="0.15">
      <c r="A24" s="133" t="s">
        <v>99</v>
      </c>
      <c r="B24" s="134">
        <v>82</v>
      </c>
      <c r="C24" s="135">
        <v>35</v>
      </c>
      <c r="D24" s="136">
        <v>13</v>
      </c>
      <c r="E24" s="136">
        <v>8</v>
      </c>
      <c r="F24" s="136">
        <v>2</v>
      </c>
      <c r="G24" s="136">
        <v>3</v>
      </c>
      <c r="H24" s="136">
        <v>0</v>
      </c>
      <c r="I24" s="136">
        <v>0</v>
      </c>
      <c r="J24" s="136">
        <v>3</v>
      </c>
      <c r="K24" s="136">
        <v>1</v>
      </c>
      <c r="L24" s="136">
        <v>1</v>
      </c>
      <c r="M24" s="136">
        <v>2</v>
      </c>
      <c r="N24" s="136">
        <v>4</v>
      </c>
      <c r="O24" s="136">
        <v>2</v>
      </c>
      <c r="P24" s="137">
        <v>1</v>
      </c>
      <c r="Q24" s="136">
        <v>0</v>
      </c>
      <c r="R24" s="135">
        <v>4</v>
      </c>
      <c r="S24" s="135">
        <v>3</v>
      </c>
      <c r="T24" s="138">
        <v>0</v>
      </c>
    </row>
    <row r="25" spans="1:20" s="3" customFormat="1" ht="11.25" customHeight="1" x14ac:dyDescent="0.15">
      <c r="A25" s="133" t="s">
        <v>100</v>
      </c>
      <c r="B25" s="134">
        <v>87</v>
      </c>
      <c r="C25" s="135">
        <v>39</v>
      </c>
      <c r="D25" s="136">
        <v>13</v>
      </c>
      <c r="E25" s="136">
        <v>9</v>
      </c>
      <c r="F25" s="136">
        <v>4</v>
      </c>
      <c r="G25" s="136">
        <v>3</v>
      </c>
      <c r="H25" s="136">
        <v>3</v>
      </c>
      <c r="I25" s="136">
        <v>0</v>
      </c>
      <c r="J25" s="136">
        <v>0</v>
      </c>
      <c r="K25" s="136">
        <v>1</v>
      </c>
      <c r="L25" s="136">
        <v>1</v>
      </c>
      <c r="M25" s="136">
        <v>1</v>
      </c>
      <c r="N25" s="136">
        <v>3</v>
      </c>
      <c r="O25" s="136">
        <v>2</v>
      </c>
      <c r="P25" s="137">
        <v>5</v>
      </c>
      <c r="Q25" s="136">
        <v>0</v>
      </c>
      <c r="R25" s="135">
        <v>1</v>
      </c>
      <c r="S25" s="135">
        <v>2</v>
      </c>
      <c r="T25" s="138">
        <v>0</v>
      </c>
    </row>
    <row r="26" spans="1:20" s="3" customFormat="1" ht="11.25" customHeight="1" x14ac:dyDescent="0.15">
      <c r="A26" s="133" t="s">
        <v>101</v>
      </c>
      <c r="B26" s="134">
        <v>195</v>
      </c>
      <c r="C26" s="135">
        <v>64</v>
      </c>
      <c r="D26" s="136">
        <v>36</v>
      </c>
      <c r="E26" s="136">
        <v>19</v>
      </c>
      <c r="F26" s="136">
        <v>8</v>
      </c>
      <c r="G26" s="136">
        <v>3</v>
      </c>
      <c r="H26" s="136">
        <v>3</v>
      </c>
      <c r="I26" s="136">
        <v>0</v>
      </c>
      <c r="J26" s="136">
        <v>1</v>
      </c>
      <c r="K26" s="136">
        <v>7</v>
      </c>
      <c r="L26" s="136">
        <v>7</v>
      </c>
      <c r="M26" s="136">
        <v>26</v>
      </c>
      <c r="N26" s="136">
        <v>1</v>
      </c>
      <c r="O26" s="136">
        <v>3</v>
      </c>
      <c r="P26" s="137">
        <v>7</v>
      </c>
      <c r="Q26" s="136">
        <v>0</v>
      </c>
      <c r="R26" s="135">
        <v>0</v>
      </c>
      <c r="S26" s="135">
        <v>0</v>
      </c>
      <c r="T26" s="138">
        <v>10</v>
      </c>
    </row>
    <row r="27" spans="1:20" s="3" customFormat="1" ht="11.25" customHeight="1" x14ac:dyDescent="0.15">
      <c r="A27" s="139" t="s">
        <v>102</v>
      </c>
      <c r="B27" s="140">
        <v>552</v>
      </c>
      <c r="C27" s="141">
        <v>200</v>
      </c>
      <c r="D27" s="142">
        <v>41</v>
      </c>
      <c r="E27" s="142">
        <v>74</v>
      </c>
      <c r="F27" s="142">
        <v>27</v>
      </c>
      <c r="G27" s="142">
        <v>30</v>
      </c>
      <c r="H27" s="142">
        <v>8</v>
      </c>
      <c r="I27" s="142">
        <v>14</v>
      </c>
      <c r="J27" s="142">
        <v>18</v>
      </c>
      <c r="K27" s="142">
        <v>38</v>
      </c>
      <c r="L27" s="142">
        <v>12</v>
      </c>
      <c r="M27" s="142">
        <v>29</v>
      </c>
      <c r="N27" s="142">
        <v>9</v>
      </c>
      <c r="O27" s="142">
        <v>12</v>
      </c>
      <c r="P27" s="143">
        <v>15</v>
      </c>
      <c r="Q27" s="142">
        <v>0</v>
      </c>
      <c r="R27" s="141">
        <v>11</v>
      </c>
      <c r="S27" s="141">
        <v>3</v>
      </c>
      <c r="T27" s="144">
        <v>11</v>
      </c>
    </row>
    <row r="28" spans="1:20" s="3" customFormat="1" ht="11.25" customHeight="1" x14ac:dyDescent="0.15">
      <c r="A28" s="127" t="s">
        <v>103</v>
      </c>
      <c r="B28" s="128">
        <v>132</v>
      </c>
      <c r="C28" s="129">
        <v>65</v>
      </c>
      <c r="D28" s="130">
        <v>16</v>
      </c>
      <c r="E28" s="130">
        <v>14</v>
      </c>
      <c r="F28" s="130">
        <v>10</v>
      </c>
      <c r="G28" s="130">
        <v>3</v>
      </c>
      <c r="H28" s="130">
        <v>0</v>
      </c>
      <c r="I28" s="130">
        <v>0</v>
      </c>
      <c r="J28" s="130">
        <v>1</v>
      </c>
      <c r="K28" s="130">
        <v>4</v>
      </c>
      <c r="L28" s="130">
        <v>3</v>
      </c>
      <c r="M28" s="130">
        <v>3</v>
      </c>
      <c r="N28" s="130">
        <v>5</v>
      </c>
      <c r="O28" s="130">
        <v>0</v>
      </c>
      <c r="P28" s="131">
        <v>1</v>
      </c>
      <c r="Q28" s="130">
        <v>0</v>
      </c>
      <c r="R28" s="129">
        <v>5</v>
      </c>
      <c r="S28" s="129">
        <v>1</v>
      </c>
      <c r="T28" s="132">
        <v>1</v>
      </c>
    </row>
    <row r="29" spans="1:20" s="3" customFormat="1" ht="11.25" customHeight="1" x14ac:dyDescent="0.15">
      <c r="A29" s="133" t="s">
        <v>104</v>
      </c>
      <c r="B29" s="134">
        <v>103</v>
      </c>
      <c r="C29" s="135">
        <v>36</v>
      </c>
      <c r="D29" s="136">
        <v>16</v>
      </c>
      <c r="E29" s="136">
        <v>13</v>
      </c>
      <c r="F29" s="136">
        <v>7</v>
      </c>
      <c r="G29" s="136">
        <v>0</v>
      </c>
      <c r="H29" s="136">
        <v>1</v>
      </c>
      <c r="I29" s="136">
        <v>0</v>
      </c>
      <c r="J29" s="136">
        <v>0</v>
      </c>
      <c r="K29" s="136">
        <v>7</v>
      </c>
      <c r="L29" s="136">
        <v>1</v>
      </c>
      <c r="M29" s="136">
        <v>2</v>
      </c>
      <c r="N29" s="136">
        <v>2</v>
      </c>
      <c r="O29" s="136">
        <v>3</v>
      </c>
      <c r="P29" s="137">
        <v>4</v>
      </c>
      <c r="Q29" s="136">
        <v>0</v>
      </c>
      <c r="R29" s="135">
        <v>3</v>
      </c>
      <c r="S29" s="135">
        <v>1</v>
      </c>
      <c r="T29" s="138">
        <v>7</v>
      </c>
    </row>
    <row r="30" spans="1:20" s="3" customFormat="1" ht="11.25" customHeight="1" x14ac:dyDescent="0.15">
      <c r="A30" s="133" t="s">
        <v>105</v>
      </c>
      <c r="B30" s="134">
        <v>280</v>
      </c>
      <c r="C30" s="135">
        <v>101</v>
      </c>
      <c r="D30" s="136">
        <v>48</v>
      </c>
      <c r="E30" s="136">
        <v>29</v>
      </c>
      <c r="F30" s="136">
        <v>9</v>
      </c>
      <c r="G30" s="136">
        <v>33</v>
      </c>
      <c r="H30" s="136">
        <v>4</v>
      </c>
      <c r="I30" s="136">
        <v>1</v>
      </c>
      <c r="J30" s="136">
        <v>3</v>
      </c>
      <c r="K30" s="136">
        <v>2</v>
      </c>
      <c r="L30" s="136">
        <v>3</v>
      </c>
      <c r="M30" s="136">
        <v>12</v>
      </c>
      <c r="N30" s="136">
        <v>1</v>
      </c>
      <c r="O30" s="136">
        <v>11</v>
      </c>
      <c r="P30" s="137">
        <v>13</v>
      </c>
      <c r="Q30" s="136">
        <v>0</v>
      </c>
      <c r="R30" s="135">
        <v>6</v>
      </c>
      <c r="S30" s="135">
        <v>1</v>
      </c>
      <c r="T30" s="138">
        <v>3</v>
      </c>
    </row>
    <row r="31" spans="1:20" s="3" customFormat="1" ht="11.25" customHeight="1" x14ac:dyDescent="0.15">
      <c r="A31" s="133" t="s">
        <v>106</v>
      </c>
      <c r="B31" s="134">
        <v>842</v>
      </c>
      <c r="C31" s="135">
        <v>335</v>
      </c>
      <c r="D31" s="136">
        <v>120</v>
      </c>
      <c r="E31" s="136">
        <v>89</v>
      </c>
      <c r="F31" s="136">
        <v>44</v>
      </c>
      <c r="G31" s="136">
        <v>42</v>
      </c>
      <c r="H31" s="136">
        <v>14</v>
      </c>
      <c r="I31" s="136">
        <v>7</v>
      </c>
      <c r="J31" s="136">
        <v>10</v>
      </c>
      <c r="K31" s="136">
        <v>22</v>
      </c>
      <c r="L31" s="136">
        <v>14</v>
      </c>
      <c r="M31" s="136">
        <v>40</v>
      </c>
      <c r="N31" s="136">
        <v>19</v>
      </c>
      <c r="O31" s="136">
        <v>19</v>
      </c>
      <c r="P31" s="137">
        <v>28</v>
      </c>
      <c r="Q31" s="136">
        <v>1</v>
      </c>
      <c r="R31" s="135">
        <v>28</v>
      </c>
      <c r="S31" s="135">
        <v>1</v>
      </c>
      <c r="T31" s="138">
        <v>9</v>
      </c>
    </row>
    <row r="32" spans="1:20" s="3" customFormat="1" ht="11.25" customHeight="1" x14ac:dyDescent="0.15">
      <c r="A32" s="133" t="s">
        <v>107</v>
      </c>
      <c r="B32" s="134">
        <v>447</v>
      </c>
      <c r="C32" s="135">
        <v>188</v>
      </c>
      <c r="D32" s="136">
        <v>57</v>
      </c>
      <c r="E32" s="136">
        <v>55</v>
      </c>
      <c r="F32" s="136">
        <v>20</v>
      </c>
      <c r="G32" s="136">
        <v>34</v>
      </c>
      <c r="H32" s="136">
        <v>8</v>
      </c>
      <c r="I32" s="136">
        <v>2</v>
      </c>
      <c r="J32" s="136">
        <v>4</v>
      </c>
      <c r="K32" s="136">
        <v>9</v>
      </c>
      <c r="L32" s="136">
        <v>11</v>
      </c>
      <c r="M32" s="136">
        <v>12</v>
      </c>
      <c r="N32" s="136">
        <v>13</v>
      </c>
      <c r="O32" s="136">
        <v>16</v>
      </c>
      <c r="P32" s="137">
        <v>7</v>
      </c>
      <c r="Q32" s="136">
        <v>0</v>
      </c>
      <c r="R32" s="135">
        <v>6</v>
      </c>
      <c r="S32" s="135">
        <v>1</v>
      </c>
      <c r="T32" s="138">
        <v>4</v>
      </c>
    </row>
    <row r="33" spans="1:20" s="3" customFormat="1" ht="11.25" customHeight="1" x14ac:dyDescent="0.15">
      <c r="A33" s="133" t="s">
        <v>108</v>
      </c>
      <c r="B33" s="134">
        <v>96</v>
      </c>
      <c r="C33" s="135">
        <v>46</v>
      </c>
      <c r="D33" s="136">
        <v>17</v>
      </c>
      <c r="E33" s="136">
        <v>8</v>
      </c>
      <c r="F33" s="136">
        <v>2</v>
      </c>
      <c r="G33" s="136">
        <v>2</v>
      </c>
      <c r="H33" s="136">
        <v>2</v>
      </c>
      <c r="I33" s="136">
        <v>0</v>
      </c>
      <c r="J33" s="136">
        <v>1</v>
      </c>
      <c r="K33" s="136">
        <v>1</v>
      </c>
      <c r="L33" s="136">
        <v>5</v>
      </c>
      <c r="M33" s="136">
        <v>0</v>
      </c>
      <c r="N33" s="136">
        <v>3</v>
      </c>
      <c r="O33" s="136">
        <v>4</v>
      </c>
      <c r="P33" s="137">
        <v>3</v>
      </c>
      <c r="Q33" s="136">
        <v>0</v>
      </c>
      <c r="R33" s="135">
        <v>2</v>
      </c>
      <c r="S33" s="135">
        <v>0</v>
      </c>
      <c r="T33" s="138">
        <v>0</v>
      </c>
    </row>
    <row r="34" spans="1:20" s="3" customFormat="1" ht="11.25" customHeight="1" x14ac:dyDescent="0.15">
      <c r="A34" s="139" t="s">
        <v>109</v>
      </c>
      <c r="B34" s="140">
        <v>46</v>
      </c>
      <c r="C34" s="141">
        <v>26</v>
      </c>
      <c r="D34" s="142">
        <v>7</v>
      </c>
      <c r="E34" s="142">
        <v>4</v>
      </c>
      <c r="F34" s="142">
        <v>1</v>
      </c>
      <c r="G34" s="142">
        <v>2</v>
      </c>
      <c r="H34" s="142">
        <v>0</v>
      </c>
      <c r="I34" s="142">
        <v>0</v>
      </c>
      <c r="J34" s="142">
        <v>0</v>
      </c>
      <c r="K34" s="142">
        <v>1</v>
      </c>
      <c r="L34" s="142">
        <v>1</v>
      </c>
      <c r="M34" s="142">
        <v>2</v>
      </c>
      <c r="N34" s="142">
        <v>1</v>
      </c>
      <c r="O34" s="142">
        <v>0</v>
      </c>
      <c r="P34" s="143">
        <v>1</v>
      </c>
      <c r="Q34" s="142">
        <v>0</v>
      </c>
      <c r="R34" s="141">
        <v>0</v>
      </c>
      <c r="S34" s="141">
        <v>0</v>
      </c>
      <c r="T34" s="144">
        <v>0</v>
      </c>
    </row>
    <row r="35" spans="1:20" s="3" customFormat="1" ht="11.25" customHeight="1" x14ac:dyDescent="0.15">
      <c r="A35" s="127" t="s">
        <v>110</v>
      </c>
      <c r="B35" s="128">
        <v>27</v>
      </c>
      <c r="C35" s="129">
        <v>14</v>
      </c>
      <c r="D35" s="130">
        <v>6</v>
      </c>
      <c r="E35" s="130">
        <v>5</v>
      </c>
      <c r="F35" s="130">
        <v>0</v>
      </c>
      <c r="G35" s="130">
        <v>0</v>
      </c>
      <c r="H35" s="130">
        <v>1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1">
        <v>0</v>
      </c>
      <c r="Q35" s="130">
        <v>0</v>
      </c>
      <c r="R35" s="129">
        <v>0</v>
      </c>
      <c r="S35" s="129">
        <v>0</v>
      </c>
      <c r="T35" s="132">
        <v>1</v>
      </c>
    </row>
    <row r="36" spans="1:20" s="3" customFormat="1" ht="11.25" customHeight="1" x14ac:dyDescent="0.15">
      <c r="A36" s="133" t="s">
        <v>111</v>
      </c>
      <c r="B36" s="134">
        <v>60</v>
      </c>
      <c r="C36" s="135">
        <v>26</v>
      </c>
      <c r="D36" s="136">
        <v>5</v>
      </c>
      <c r="E36" s="136">
        <v>10</v>
      </c>
      <c r="F36" s="136">
        <v>3</v>
      </c>
      <c r="G36" s="136">
        <v>0</v>
      </c>
      <c r="H36" s="136">
        <v>0</v>
      </c>
      <c r="I36" s="136">
        <v>4</v>
      </c>
      <c r="J36" s="136">
        <v>0</v>
      </c>
      <c r="K36" s="136">
        <v>1</v>
      </c>
      <c r="L36" s="136">
        <v>1</v>
      </c>
      <c r="M36" s="136">
        <v>3</v>
      </c>
      <c r="N36" s="136">
        <v>5</v>
      </c>
      <c r="O36" s="136">
        <v>0</v>
      </c>
      <c r="P36" s="137">
        <v>2</v>
      </c>
      <c r="Q36" s="136">
        <v>0</v>
      </c>
      <c r="R36" s="135">
        <v>0</v>
      </c>
      <c r="S36" s="135">
        <v>0</v>
      </c>
      <c r="T36" s="138">
        <v>0</v>
      </c>
    </row>
    <row r="37" spans="1:20" s="3" customFormat="1" ht="11.25" customHeight="1" x14ac:dyDescent="0.15">
      <c r="A37" s="133" t="s">
        <v>112</v>
      </c>
      <c r="B37" s="134">
        <v>184</v>
      </c>
      <c r="C37" s="135">
        <v>61</v>
      </c>
      <c r="D37" s="136">
        <v>13</v>
      </c>
      <c r="E37" s="136">
        <v>32</v>
      </c>
      <c r="F37" s="136">
        <v>11</v>
      </c>
      <c r="G37" s="136">
        <v>12</v>
      </c>
      <c r="H37" s="136">
        <v>8</v>
      </c>
      <c r="I37" s="136">
        <v>1</v>
      </c>
      <c r="J37" s="136">
        <v>2</v>
      </c>
      <c r="K37" s="136">
        <v>6</v>
      </c>
      <c r="L37" s="136">
        <v>1</v>
      </c>
      <c r="M37" s="136">
        <v>11</v>
      </c>
      <c r="N37" s="136">
        <v>9</v>
      </c>
      <c r="O37" s="136">
        <v>6</v>
      </c>
      <c r="P37" s="137">
        <v>5</v>
      </c>
      <c r="Q37" s="136">
        <v>0</v>
      </c>
      <c r="R37" s="135">
        <v>3</v>
      </c>
      <c r="S37" s="135">
        <v>1</v>
      </c>
      <c r="T37" s="138">
        <v>2</v>
      </c>
    </row>
    <row r="38" spans="1:20" s="3" customFormat="1" ht="11.25" customHeight="1" x14ac:dyDescent="0.15">
      <c r="A38" s="133" t="s">
        <v>113</v>
      </c>
      <c r="B38" s="134">
        <v>486</v>
      </c>
      <c r="C38" s="135">
        <v>197</v>
      </c>
      <c r="D38" s="136">
        <v>54</v>
      </c>
      <c r="E38" s="136">
        <v>71</v>
      </c>
      <c r="F38" s="136">
        <v>16</v>
      </c>
      <c r="G38" s="136">
        <v>54</v>
      </c>
      <c r="H38" s="136">
        <v>9</v>
      </c>
      <c r="I38" s="136">
        <v>3</v>
      </c>
      <c r="J38" s="136">
        <v>3</v>
      </c>
      <c r="K38" s="136">
        <v>12</v>
      </c>
      <c r="L38" s="136">
        <v>6</v>
      </c>
      <c r="M38" s="136">
        <v>15</v>
      </c>
      <c r="N38" s="136">
        <v>3</v>
      </c>
      <c r="O38" s="136">
        <v>10</v>
      </c>
      <c r="P38" s="137">
        <v>6</v>
      </c>
      <c r="Q38" s="136">
        <v>3</v>
      </c>
      <c r="R38" s="135">
        <v>13</v>
      </c>
      <c r="S38" s="135">
        <v>8</v>
      </c>
      <c r="T38" s="138">
        <v>3</v>
      </c>
    </row>
    <row r="39" spans="1:20" s="3" customFormat="1" ht="11.25" customHeight="1" x14ac:dyDescent="0.15">
      <c r="A39" s="139" t="s">
        <v>114</v>
      </c>
      <c r="B39" s="140">
        <v>388</v>
      </c>
      <c r="C39" s="141">
        <v>144</v>
      </c>
      <c r="D39" s="142">
        <v>60</v>
      </c>
      <c r="E39" s="142">
        <v>73</v>
      </c>
      <c r="F39" s="142">
        <v>24</v>
      </c>
      <c r="G39" s="142">
        <v>11</v>
      </c>
      <c r="H39" s="142">
        <v>8</v>
      </c>
      <c r="I39" s="142">
        <v>1</v>
      </c>
      <c r="J39" s="142">
        <v>5</v>
      </c>
      <c r="K39" s="142">
        <v>9</v>
      </c>
      <c r="L39" s="142">
        <v>5</v>
      </c>
      <c r="M39" s="142">
        <v>12</v>
      </c>
      <c r="N39" s="142">
        <v>4</v>
      </c>
      <c r="O39" s="142">
        <v>12</v>
      </c>
      <c r="P39" s="143">
        <v>11</v>
      </c>
      <c r="Q39" s="142">
        <v>0</v>
      </c>
      <c r="R39" s="141">
        <v>5</v>
      </c>
      <c r="S39" s="141">
        <v>0</v>
      </c>
      <c r="T39" s="144">
        <v>4</v>
      </c>
    </row>
    <row r="40" spans="1:20" s="3" customFormat="1" ht="11.25" customHeight="1" x14ac:dyDescent="0.15">
      <c r="A40" s="127" t="s">
        <v>115</v>
      </c>
      <c r="B40" s="128">
        <v>55</v>
      </c>
      <c r="C40" s="129">
        <v>27</v>
      </c>
      <c r="D40" s="130">
        <v>7</v>
      </c>
      <c r="E40" s="130">
        <v>1</v>
      </c>
      <c r="F40" s="130">
        <v>2</v>
      </c>
      <c r="G40" s="130">
        <v>5</v>
      </c>
      <c r="H40" s="130">
        <v>0</v>
      </c>
      <c r="I40" s="130">
        <v>0</v>
      </c>
      <c r="J40" s="130">
        <v>0</v>
      </c>
      <c r="K40" s="130">
        <v>0</v>
      </c>
      <c r="L40" s="130">
        <v>3</v>
      </c>
      <c r="M40" s="130">
        <v>3</v>
      </c>
      <c r="N40" s="130">
        <v>2</v>
      </c>
      <c r="O40" s="130">
        <v>2</v>
      </c>
      <c r="P40" s="131">
        <v>3</v>
      </c>
      <c r="Q40" s="130">
        <v>0</v>
      </c>
      <c r="R40" s="129">
        <v>0</v>
      </c>
      <c r="S40" s="129">
        <v>0</v>
      </c>
      <c r="T40" s="132">
        <v>0</v>
      </c>
    </row>
    <row r="41" spans="1:20" s="3" customFormat="1" ht="11.25" customHeight="1" x14ac:dyDescent="0.15">
      <c r="A41" s="133" t="s">
        <v>116</v>
      </c>
      <c r="B41" s="134">
        <v>75</v>
      </c>
      <c r="C41" s="135">
        <v>35</v>
      </c>
      <c r="D41" s="136">
        <v>7</v>
      </c>
      <c r="E41" s="136">
        <v>7</v>
      </c>
      <c r="F41" s="136">
        <v>5</v>
      </c>
      <c r="G41" s="136">
        <v>2</v>
      </c>
      <c r="H41" s="136">
        <v>1</v>
      </c>
      <c r="I41" s="136">
        <v>0</v>
      </c>
      <c r="J41" s="136">
        <v>1</v>
      </c>
      <c r="K41" s="136">
        <v>2</v>
      </c>
      <c r="L41" s="136">
        <v>1</v>
      </c>
      <c r="M41" s="136">
        <v>0</v>
      </c>
      <c r="N41" s="136">
        <v>1</v>
      </c>
      <c r="O41" s="136">
        <v>9</v>
      </c>
      <c r="P41" s="137">
        <v>1</v>
      </c>
      <c r="Q41" s="136">
        <v>0</v>
      </c>
      <c r="R41" s="135">
        <v>3</v>
      </c>
      <c r="S41" s="135">
        <v>0</v>
      </c>
      <c r="T41" s="138">
        <v>0</v>
      </c>
    </row>
    <row r="42" spans="1:20" s="3" customFormat="1" ht="11.25" customHeight="1" x14ac:dyDescent="0.15">
      <c r="A42" s="133" t="s">
        <v>117</v>
      </c>
      <c r="B42" s="134">
        <v>221</v>
      </c>
      <c r="C42" s="135">
        <v>108</v>
      </c>
      <c r="D42" s="136">
        <v>23</v>
      </c>
      <c r="E42" s="136">
        <v>17</v>
      </c>
      <c r="F42" s="136">
        <v>4</v>
      </c>
      <c r="G42" s="136">
        <v>15</v>
      </c>
      <c r="H42" s="136">
        <v>7</v>
      </c>
      <c r="I42" s="136">
        <v>1</v>
      </c>
      <c r="J42" s="136">
        <v>0</v>
      </c>
      <c r="K42" s="136">
        <v>3</v>
      </c>
      <c r="L42" s="136">
        <v>14</v>
      </c>
      <c r="M42" s="136">
        <v>5</v>
      </c>
      <c r="N42" s="136">
        <v>7</v>
      </c>
      <c r="O42" s="136">
        <v>11</v>
      </c>
      <c r="P42" s="137">
        <v>4</v>
      </c>
      <c r="Q42" s="136">
        <v>0</v>
      </c>
      <c r="R42" s="135">
        <v>2</v>
      </c>
      <c r="S42" s="135">
        <v>0</v>
      </c>
      <c r="T42" s="138">
        <v>0</v>
      </c>
    </row>
    <row r="43" spans="1:20" s="3" customFormat="1" ht="11.25" customHeight="1" x14ac:dyDescent="0.15">
      <c r="A43" s="139" t="s">
        <v>118</v>
      </c>
      <c r="B43" s="140">
        <v>63</v>
      </c>
      <c r="C43" s="141">
        <v>21</v>
      </c>
      <c r="D43" s="142">
        <v>9</v>
      </c>
      <c r="E43" s="142">
        <v>6</v>
      </c>
      <c r="F43" s="142">
        <v>8</v>
      </c>
      <c r="G43" s="142">
        <v>2</v>
      </c>
      <c r="H43" s="142">
        <v>1</v>
      </c>
      <c r="I43" s="142">
        <v>2</v>
      </c>
      <c r="J43" s="142">
        <v>1</v>
      </c>
      <c r="K43" s="142">
        <v>1</v>
      </c>
      <c r="L43" s="142">
        <v>1</v>
      </c>
      <c r="M43" s="142">
        <v>0</v>
      </c>
      <c r="N43" s="142">
        <v>1</v>
      </c>
      <c r="O43" s="142">
        <v>0</v>
      </c>
      <c r="P43" s="143">
        <v>8</v>
      </c>
      <c r="Q43" s="142">
        <v>0</v>
      </c>
      <c r="R43" s="141">
        <v>1</v>
      </c>
      <c r="S43" s="141">
        <v>1</v>
      </c>
      <c r="T43" s="144">
        <v>0</v>
      </c>
    </row>
    <row r="44" spans="1:20" s="3" customFormat="1" ht="11.25" customHeight="1" x14ac:dyDescent="0.15">
      <c r="A44" s="127" t="s">
        <v>119</v>
      </c>
      <c r="B44" s="128">
        <v>5602</v>
      </c>
      <c r="C44" s="129">
        <v>2224</v>
      </c>
      <c r="D44" s="130">
        <v>583</v>
      </c>
      <c r="E44" s="130">
        <v>982</v>
      </c>
      <c r="F44" s="130">
        <v>477</v>
      </c>
      <c r="G44" s="130">
        <v>147</v>
      </c>
      <c r="H44" s="130">
        <v>74</v>
      </c>
      <c r="I44" s="130">
        <v>25</v>
      </c>
      <c r="J44" s="130">
        <v>66</v>
      </c>
      <c r="K44" s="130">
        <v>111</v>
      </c>
      <c r="L44" s="130">
        <v>79</v>
      </c>
      <c r="M44" s="130">
        <v>198</v>
      </c>
      <c r="N44" s="130">
        <v>100</v>
      </c>
      <c r="O44" s="130">
        <v>197</v>
      </c>
      <c r="P44" s="131">
        <v>93</v>
      </c>
      <c r="Q44" s="130">
        <v>3</v>
      </c>
      <c r="R44" s="129">
        <v>99</v>
      </c>
      <c r="S44" s="129">
        <v>37</v>
      </c>
      <c r="T44" s="132">
        <v>107</v>
      </c>
    </row>
    <row r="45" spans="1:20" s="3" customFormat="1" ht="11.25" customHeight="1" x14ac:dyDescent="0.15">
      <c r="A45" s="133" t="s">
        <v>120</v>
      </c>
      <c r="B45" s="134">
        <v>454</v>
      </c>
      <c r="C45" s="135">
        <v>161</v>
      </c>
      <c r="D45" s="136">
        <v>55</v>
      </c>
      <c r="E45" s="136">
        <v>59</v>
      </c>
      <c r="F45" s="136">
        <v>26</v>
      </c>
      <c r="G45" s="136">
        <v>11</v>
      </c>
      <c r="H45" s="136">
        <v>6</v>
      </c>
      <c r="I45" s="136">
        <v>0</v>
      </c>
      <c r="J45" s="136">
        <v>5</v>
      </c>
      <c r="K45" s="136">
        <v>9</v>
      </c>
      <c r="L45" s="136">
        <v>9</v>
      </c>
      <c r="M45" s="136">
        <v>18</v>
      </c>
      <c r="N45" s="136">
        <v>13</v>
      </c>
      <c r="O45" s="136">
        <v>53</v>
      </c>
      <c r="P45" s="137">
        <v>13</v>
      </c>
      <c r="Q45" s="136">
        <v>0</v>
      </c>
      <c r="R45" s="135">
        <v>3</v>
      </c>
      <c r="S45" s="135">
        <v>4</v>
      </c>
      <c r="T45" s="138">
        <v>9</v>
      </c>
    </row>
    <row r="46" spans="1:20" s="3" customFormat="1" ht="11.25" customHeight="1" x14ac:dyDescent="0.15">
      <c r="A46" s="133" t="s">
        <v>121</v>
      </c>
      <c r="B46" s="134">
        <v>752</v>
      </c>
      <c r="C46" s="135">
        <v>352</v>
      </c>
      <c r="D46" s="136">
        <v>78</v>
      </c>
      <c r="E46" s="136">
        <v>85</v>
      </c>
      <c r="F46" s="136">
        <v>23</v>
      </c>
      <c r="G46" s="136">
        <v>45</v>
      </c>
      <c r="H46" s="136">
        <v>9</v>
      </c>
      <c r="I46" s="136">
        <v>1</v>
      </c>
      <c r="J46" s="136">
        <v>6</v>
      </c>
      <c r="K46" s="136">
        <v>11</v>
      </c>
      <c r="L46" s="136">
        <v>14</v>
      </c>
      <c r="M46" s="136">
        <v>35</v>
      </c>
      <c r="N46" s="136">
        <v>10</v>
      </c>
      <c r="O46" s="136">
        <v>33</v>
      </c>
      <c r="P46" s="137">
        <v>18</v>
      </c>
      <c r="Q46" s="136">
        <v>0</v>
      </c>
      <c r="R46" s="135">
        <v>16</v>
      </c>
      <c r="S46" s="135">
        <v>2</v>
      </c>
      <c r="T46" s="138">
        <v>14</v>
      </c>
    </row>
    <row r="47" spans="1:20" s="3" customFormat="1" ht="11.25" customHeight="1" x14ac:dyDescent="0.15">
      <c r="A47" s="133" t="s">
        <v>122</v>
      </c>
      <c r="B47" s="134">
        <v>1353</v>
      </c>
      <c r="C47" s="135">
        <v>627</v>
      </c>
      <c r="D47" s="136">
        <v>156</v>
      </c>
      <c r="E47" s="136">
        <v>109</v>
      </c>
      <c r="F47" s="136">
        <v>89</v>
      </c>
      <c r="G47" s="136">
        <v>43</v>
      </c>
      <c r="H47" s="136">
        <v>13</v>
      </c>
      <c r="I47" s="136">
        <v>5</v>
      </c>
      <c r="J47" s="136">
        <v>34</v>
      </c>
      <c r="K47" s="136">
        <v>35</v>
      </c>
      <c r="L47" s="136">
        <v>23</v>
      </c>
      <c r="M47" s="136">
        <v>35</v>
      </c>
      <c r="N47" s="136">
        <v>34</v>
      </c>
      <c r="O47" s="136">
        <v>47</v>
      </c>
      <c r="P47" s="137">
        <v>10</v>
      </c>
      <c r="Q47" s="136">
        <v>0</v>
      </c>
      <c r="R47" s="135">
        <v>23</v>
      </c>
      <c r="S47" s="135">
        <v>20</v>
      </c>
      <c r="T47" s="138">
        <v>50</v>
      </c>
    </row>
    <row r="48" spans="1:20" s="3" customFormat="1" ht="11.25" customHeight="1" x14ac:dyDescent="0.15">
      <c r="A48" s="133" t="s">
        <v>123</v>
      </c>
      <c r="B48" s="134">
        <v>905</v>
      </c>
      <c r="C48" s="135">
        <v>503</v>
      </c>
      <c r="D48" s="136">
        <v>101</v>
      </c>
      <c r="E48" s="136">
        <v>61</v>
      </c>
      <c r="F48" s="136">
        <v>21</v>
      </c>
      <c r="G48" s="136">
        <v>57</v>
      </c>
      <c r="H48" s="136">
        <v>6</v>
      </c>
      <c r="I48" s="136">
        <v>7</v>
      </c>
      <c r="J48" s="136">
        <v>13</v>
      </c>
      <c r="K48" s="136">
        <v>8</v>
      </c>
      <c r="L48" s="136">
        <v>9</v>
      </c>
      <c r="M48" s="136">
        <v>21</v>
      </c>
      <c r="N48" s="136">
        <v>16</v>
      </c>
      <c r="O48" s="136">
        <v>25</v>
      </c>
      <c r="P48" s="137">
        <v>11</v>
      </c>
      <c r="Q48" s="136">
        <v>0</v>
      </c>
      <c r="R48" s="135">
        <v>11</v>
      </c>
      <c r="S48" s="135">
        <v>4</v>
      </c>
      <c r="T48" s="138">
        <v>31</v>
      </c>
    </row>
    <row r="49" spans="1:20" s="3" customFormat="1" ht="11.25" customHeight="1" x14ac:dyDescent="0.15">
      <c r="A49" s="133" t="s">
        <v>124</v>
      </c>
      <c r="B49" s="134">
        <v>609</v>
      </c>
      <c r="C49" s="135">
        <v>320</v>
      </c>
      <c r="D49" s="136">
        <v>85</v>
      </c>
      <c r="E49" s="136">
        <v>62</v>
      </c>
      <c r="F49" s="136">
        <v>20</v>
      </c>
      <c r="G49" s="136">
        <v>17</v>
      </c>
      <c r="H49" s="136">
        <v>1</v>
      </c>
      <c r="I49" s="136">
        <v>5</v>
      </c>
      <c r="J49" s="136">
        <v>0</v>
      </c>
      <c r="K49" s="136">
        <v>15</v>
      </c>
      <c r="L49" s="136">
        <v>3</v>
      </c>
      <c r="M49" s="136">
        <v>20</v>
      </c>
      <c r="N49" s="136">
        <v>7</v>
      </c>
      <c r="O49" s="136">
        <v>18</v>
      </c>
      <c r="P49" s="137">
        <v>16</v>
      </c>
      <c r="Q49" s="136">
        <v>0</v>
      </c>
      <c r="R49" s="135">
        <v>2</v>
      </c>
      <c r="S49" s="135">
        <v>2</v>
      </c>
      <c r="T49" s="138">
        <v>16</v>
      </c>
    </row>
    <row r="50" spans="1:20" s="3" customFormat="1" ht="11.25" customHeight="1" x14ac:dyDescent="0.15">
      <c r="A50" s="139" t="s">
        <v>125</v>
      </c>
      <c r="B50" s="140">
        <v>329</v>
      </c>
      <c r="C50" s="141">
        <v>151</v>
      </c>
      <c r="D50" s="142">
        <v>40</v>
      </c>
      <c r="E50" s="142">
        <v>42</v>
      </c>
      <c r="F50" s="142">
        <v>11</v>
      </c>
      <c r="G50" s="142">
        <v>13</v>
      </c>
      <c r="H50" s="142">
        <v>6</v>
      </c>
      <c r="I50" s="142">
        <v>0</v>
      </c>
      <c r="J50" s="142">
        <v>4</v>
      </c>
      <c r="K50" s="142">
        <v>5</v>
      </c>
      <c r="L50" s="142">
        <v>1</v>
      </c>
      <c r="M50" s="142">
        <v>18</v>
      </c>
      <c r="N50" s="142">
        <v>6</v>
      </c>
      <c r="O50" s="142">
        <v>16</v>
      </c>
      <c r="P50" s="143">
        <v>4</v>
      </c>
      <c r="Q50" s="142">
        <v>0</v>
      </c>
      <c r="R50" s="141">
        <v>1</v>
      </c>
      <c r="S50" s="141">
        <v>1</v>
      </c>
      <c r="T50" s="144">
        <v>10</v>
      </c>
    </row>
    <row r="51" spans="1:20" s="3" customFormat="1" ht="11.25" customHeight="1" x14ac:dyDescent="0.15">
      <c r="A51" s="121" t="s">
        <v>59</v>
      </c>
      <c r="B51" s="122">
        <v>1646</v>
      </c>
      <c r="C51" s="123">
        <v>360</v>
      </c>
      <c r="D51" s="124">
        <v>626</v>
      </c>
      <c r="E51" s="124">
        <v>80</v>
      </c>
      <c r="F51" s="124">
        <v>118</v>
      </c>
      <c r="G51" s="124">
        <v>69</v>
      </c>
      <c r="H51" s="124">
        <v>8</v>
      </c>
      <c r="I51" s="124">
        <v>6</v>
      </c>
      <c r="J51" s="124">
        <v>10</v>
      </c>
      <c r="K51" s="124">
        <v>28</v>
      </c>
      <c r="L51" s="124">
        <v>17</v>
      </c>
      <c r="M51" s="124">
        <v>110</v>
      </c>
      <c r="N51" s="124">
        <v>78</v>
      </c>
      <c r="O51" s="124">
        <v>38</v>
      </c>
      <c r="P51" s="125">
        <v>78</v>
      </c>
      <c r="Q51" s="124">
        <v>1</v>
      </c>
      <c r="R51" s="123">
        <v>14</v>
      </c>
      <c r="S51" s="123">
        <v>3</v>
      </c>
      <c r="T51" s="126">
        <v>2</v>
      </c>
    </row>
    <row r="52" spans="1:20" s="3" customFormat="1" ht="11.25" customHeight="1" thickBot="1" x14ac:dyDescent="0.2">
      <c r="A52" s="145" t="s">
        <v>44</v>
      </c>
      <c r="B52" s="146">
        <v>429</v>
      </c>
      <c r="C52" s="147">
        <v>225</v>
      </c>
      <c r="D52" s="148">
        <v>21</v>
      </c>
      <c r="E52" s="148">
        <v>24</v>
      </c>
      <c r="F52" s="148">
        <v>9</v>
      </c>
      <c r="G52" s="148">
        <v>0</v>
      </c>
      <c r="H52" s="148">
        <v>5</v>
      </c>
      <c r="I52" s="148">
        <v>0</v>
      </c>
      <c r="J52" s="148">
        <v>3</v>
      </c>
      <c r="K52" s="148">
        <v>4</v>
      </c>
      <c r="L52" s="148">
        <v>18</v>
      </c>
      <c r="M52" s="148">
        <v>49</v>
      </c>
      <c r="N52" s="148">
        <v>6</v>
      </c>
      <c r="O52" s="148">
        <v>9</v>
      </c>
      <c r="P52" s="149">
        <v>48</v>
      </c>
      <c r="Q52" s="148">
        <v>0</v>
      </c>
      <c r="R52" s="147">
        <v>3</v>
      </c>
      <c r="S52" s="147">
        <v>1</v>
      </c>
      <c r="T52" s="150">
        <v>4</v>
      </c>
    </row>
    <row r="53" spans="1:20" ht="12.75" thickTop="1" x14ac:dyDescent="0.15"/>
  </sheetData>
  <mergeCells count="2">
    <mergeCell ref="A1:F1"/>
    <mergeCell ref="N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90" zoomScaleNormal="90" workbookViewId="0">
      <selection activeCell="K32" sqref="K32"/>
    </sheetView>
  </sheetViews>
  <sheetFormatPr defaultColWidth="5.7109375" defaultRowHeight="12" x14ac:dyDescent="0.15"/>
  <cols>
    <col min="1" max="1" width="10.7109375" style="34" customWidth="1"/>
    <col min="2" max="20" width="7.28515625" style="34" customWidth="1"/>
    <col min="21" max="16384" width="5.7109375" style="34"/>
  </cols>
  <sheetData>
    <row r="1" spans="1:20" ht="15" customHeight="1" x14ac:dyDescent="0.15">
      <c r="A1" s="527" t="s">
        <v>126</v>
      </c>
      <c r="B1" s="527"/>
      <c r="C1" s="527"/>
      <c r="D1" s="527"/>
      <c r="E1" s="527"/>
      <c r="F1" s="527"/>
    </row>
    <row r="2" spans="1:20" ht="15" customHeight="1" thickBot="1" x14ac:dyDescent="0.2">
      <c r="B2" s="118"/>
      <c r="L2" s="504" t="s">
        <v>32</v>
      </c>
      <c r="M2" s="504"/>
      <c r="N2" s="504"/>
      <c r="O2" s="504"/>
      <c r="P2" s="504"/>
      <c r="Q2" s="504"/>
      <c r="R2" s="504"/>
      <c r="S2" s="504"/>
      <c r="T2" s="504"/>
    </row>
    <row r="3" spans="1:20" s="3" customFormat="1" ht="11.25" customHeight="1" thickBot="1" x14ac:dyDescent="0.2">
      <c r="A3" s="151"/>
      <c r="B3" s="152" t="s">
        <v>61</v>
      </c>
      <c r="C3" s="153" t="s">
        <v>62</v>
      </c>
      <c r="D3" s="154" t="s">
        <v>63</v>
      </c>
      <c r="E3" s="154" t="s">
        <v>64</v>
      </c>
      <c r="F3" s="154" t="s">
        <v>65</v>
      </c>
      <c r="G3" s="154" t="s">
        <v>66</v>
      </c>
      <c r="H3" s="154" t="s">
        <v>67</v>
      </c>
      <c r="I3" s="154" t="s">
        <v>68</v>
      </c>
      <c r="J3" s="154" t="s">
        <v>69</v>
      </c>
      <c r="K3" s="155" t="s">
        <v>70</v>
      </c>
      <c r="L3" s="154" t="s">
        <v>71</v>
      </c>
      <c r="M3" s="154" t="s">
        <v>72</v>
      </c>
      <c r="N3" s="155" t="s">
        <v>73</v>
      </c>
      <c r="O3" s="154" t="s">
        <v>74</v>
      </c>
      <c r="P3" s="156" t="s">
        <v>75</v>
      </c>
      <c r="Q3" s="154" t="s">
        <v>76</v>
      </c>
      <c r="R3" s="153" t="s">
        <v>77</v>
      </c>
      <c r="S3" s="153" t="s">
        <v>78</v>
      </c>
      <c r="T3" s="157" t="s">
        <v>79</v>
      </c>
    </row>
    <row r="4" spans="1:20" s="164" customFormat="1" ht="11.25" customHeight="1" thickBot="1" x14ac:dyDescent="0.2">
      <c r="A4" s="158" t="s">
        <v>80</v>
      </c>
      <c r="B4" s="159">
        <v>23188</v>
      </c>
      <c r="C4" s="160">
        <v>9473</v>
      </c>
      <c r="D4" s="161">
        <v>3387</v>
      </c>
      <c r="E4" s="161">
        <v>2587</v>
      </c>
      <c r="F4" s="161">
        <v>1526</v>
      </c>
      <c r="G4" s="161">
        <v>916</v>
      </c>
      <c r="H4" s="161">
        <v>402</v>
      </c>
      <c r="I4" s="161">
        <v>188</v>
      </c>
      <c r="J4" s="161">
        <v>305</v>
      </c>
      <c r="K4" s="161">
        <v>456</v>
      </c>
      <c r="L4" s="161">
        <v>399</v>
      </c>
      <c r="M4" s="161">
        <v>923</v>
      </c>
      <c r="N4" s="161">
        <v>444</v>
      </c>
      <c r="O4" s="161">
        <v>766</v>
      </c>
      <c r="P4" s="162">
        <v>481</v>
      </c>
      <c r="Q4" s="161">
        <v>14</v>
      </c>
      <c r="R4" s="160">
        <v>377</v>
      </c>
      <c r="S4" s="161">
        <v>144</v>
      </c>
      <c r="T4" s="163">
        <v>400</v>
      </c>
    </row>
    <row r="5" spans="1:20" s="3" customFormat="1" ht="11.25" customHeight="1" thickTop="1" x14ac:dyDescent="0.15">
      <c r="A5" s="165" t="s">
        <v>51</v>
      </c>
      <c r="B5" s="166">
        <v>203</v>
      </c>
      <c r="C5" s="167">
        <v>59</v>
      </c>
      <c r="D5" s="168">
        <v>25</v>
      </c>
      <c r="E5" s="168">
        <v>22</v>
      </c>
      <c r="F5" s="168">
        <v>6</v>
      </c>
      <c r="G5" s="168">
        <v>14</v>
      </c>
      <c r="H5" s="168">
        <v>5</v>
      </c>
      <c r="I5" s="168">
        <v>0</v>
      </c>
      <c r="J5" s="168">
        <v>1</v>
      </c>
      <c r="K5" s="168">
        <v>3</v>
      </c>
      <c r="L5" s="168">
        <v>8</v>
      </c>
      <c r="M5" s="168">
        <v>4</v>
      </c>
      <c r="N5" s="168">
        <v>4</v>
      </c>
      <c r="O5" s="168">
        <v>21</v>
      </c>
      <c r="P5" s="169">
        <v>1</v>
      </c>
      <c r="Q5" s="168">
        <v>0</v>
      </c>
      <c r="R5" s="167">
        <v>9</v>
      </c>
      <c r="S5" s="167">
        <v>7</v>
      </c>
      <c r="T5" s="170">
        <v>14</v>
      </c>
    </row>
    <row r="6" spans="1:20" s="3" customFormat="1" ht="11.25" customHeight="1" x14ac:dyDescent="0.15">
      <c r="A6" s="127" t="s">
        <v>81</v>
      </c>
      <c r="B6" s="128">
        <v>22</v>
      </c>
      <c r="C6" s="129">
        <v>11</v>
      </c>
      <c r="D6" s="130">
        <v>2</v>
      </c>
      <c r="E6" s="130">
        <v>4</v>
      </c>
      <c r="F6" s="130">
        <v>0</v>
      </c>
      <c r="G6" s="130">
        <v>0</v>
      </c>
      <c r="H6" s="130">
        <v>1</v>
      </c>
      <c r="I6" s="130">
        <v>0</v>
      </c>
      <c r="J6" s="130">
        <v>0</v>
      </c>
      <c r="K6" s="130">
        <v>2</v>
      </c>
      <c r="L6" s="130">
        <v>0</v>
      </c>
      <c r="M6" s="130">
        <v>0</v>
      </c>
      <c r="N6" s="130">
        <v>0</v>
      </c>
      <c r="O6" s="130">
        <v>0</v>
      </c>
      <c r="P6" s="131">
        <v>1</v>
      </c>
      <c r="Q6" s="130">
        <v>0</v>
      </c>
      <c r="R6" s="129">
        <v>0</v>
      </c>
      <c r="S6" s="129">
        <v>0</v>
      </c>
      <c r="T6" s="132">
        <v>1</v>
      </c>
    </row>
    <row r="7" spans="1:20" s="3" customFormat="1" ht="11.25" customHeight="1" x14ac:dyDescent="0.15">
      <c r="A7" s="133" t="s">
        <v>82</v>
      </c>
      <c r="B7" s="134">
        <v>25</v>
      </c>
      <c r="C7" s="135">
        <v>10</v>
      </c>
      <c r="D7" s="136">
        <v>2</v>
      </c>
      <c r="E7" s="136">
        <v>0</v>
      </c>
      <c r="F7" s="136">
        <v>1</v>
      </c>
      <c r="G7" s="136">
        <v>1</v>
      </c>
      <c r="H7" s="136">
        <v>1</v>
      </c>
      <c r="I7" s="136">
        <v>1</v>
      </c>
      <c r="J7" s="136">
        <v>1</v>
      </c>
      <c r="K7" s="136">
        <v>0</v>
      </c>
      <c r="L7" s="136">
        <v>2</v>
      </c>
      <c r="M7" s="136">
        <v>1</v>
      </c>
      <c r="N7" s="136">
        <v>0</v>
      </c>
      <c r="O7" s="136">
        <v>3</v>
      </c>
      <c r="P7" s="137">
        <v>1</v>
      </c>
      <c r="Q7" s="136">
        <v>0</v>
      </c>
      <c r="R7" s="135">
        <v>0</v>
      </c>
      <c r="S7" s="135">
        <v>0</v>
      </c>
      <c r="T7" s="138">
        <v>1</v>
      </c>
    </row>
    <row r="8" spans="1:20" s="3" customFormat="1" ht="11.25" customHeight="1" x14ac:dyDescent="0.15">
      <c r="A8" s="133" t="s">
        <v>83</v>
      </c>
      <c r="B8" s="134">
        <v>58</v>
      </c>
      <c r="C8" s="135">
        <v>30</v>
      </c>
      <c r="D8" s="136">
        <v>7</v>
      </c>
      <c r="E8" s="136">
        <v>7</v>
      </c>
      <c r="F8" s="136">
        <v>1</v>
      </c>
      <c r="G8" s="136">
        <v>2</v>
      </c>
      <c r="H8" s="136">
        <v>0</v>
      </c>
      <c r="I8" s="136">
        <v>2</v>
      </c>
      <c r="J8" s="136">
        <v>2</v>
      </c>
      <c r="K8" s="136">
        <v>1</v>
      </c>
      <c r="L8" s="136">
        <v>0</v>
      </c>
      <c r="M8" s="136">
        <v>2</v>
      </c>
      <c r="N8" s="136">
        <v>1</v>
      </c>
      <c r="O8" s="136">
        <v>2</v>
      </c>
      <c r="P8" s="137">
        <v>0</v>
      </c>
      <c r="Q8" s="136">
        <v>0</v>
      </c>
      <c r="R8" s="135">
        <v>0</v>
      </c>
      <c r="S8" s="135">
        <v>0</v>
      </c>
      <c r="T8" s="138">
        <v>1</v>
      </c>
    </row>
    <row r="9" spans="1:20" s="3" customFormat="1" ht="11.25" customHeight="1" x14ac:dyDescent="0.15">
      <c r="A9" s="133" t="s">
        <v>84</v>
      </c>
      <c r="B9" s="134">
        <v>15</v>
      </c>
      <c r="C9" s="135">
        <v>6</v>
      </c>
      <c r="D9" s="136">
        <v>1</v>
      </c>
      <c r="E9" s="136">
        <v>1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4</v>
      </c>
      <c r="O9" s="136">
        <v>0</v>
      </c>
      <c r="P9" s="137">
        <v>0</v>
      </c>
      <c r="Q9" s="136">
        <v>0</v>
      </c>
      <c r="R9" s="135">
        <v>0</v>
      </c>
      <c r="S9" s="135">
        <v>0</v>
      </c>
      <c r="T9" s="138">
        <v>3</v>
      </c>
    </row>
    <row r="10" spans="1:20" s="3" customFormat="1" ht="11.25" customHeight="1" x14ac:dyDescent="0.15">
      <c r="A10" s="133" t="s">
        <v>85</v>
      </c>
      <c r="B10" s="134">
        <v>38</v>
      </c>
      <c r="C10" s="135">
        <v>25</v>
      </c>
      <c r="D10" s="136">
        <v>3</v>
      </c>
      <c r="E10" s="136">
        <v>3</v>
      </c>
      <c r="F10" s="136">
        <v>5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1</v>
      </c>
      <c r="P10" s="137">
        <v>1</v>
      </c>
      <c r="Q10" s="136">
        <v>0</v>
      </c>
      <c r="R10" s="135">
        <v>0</v>
      </c>
      <c r="S10" s="135">
        <v>0</v>
      </c>
      <c r="T10" s="138">
        <v>0</v>
      </c>
    </row>
    <row r="11" spans="1:20" s="3" customFormat="1" ht="11.25" customHeight="1" x14ac:dyDescent="0.15">
      <c r="A11" s="139" t="s">
        <v>86</v>
      </c>
      <c r="B11" s="140">
        <v>65</v>
      </c>
      <c r="C11" s="141">
        <v>39</v>
      </c>
      <c r="D11" s="142">
        <v>7</v>
      </c>
      <c r="E11" s="142">
        <v>6</v>
      </c>
      <c r="F11" s="142">
        <v>0</v>
      </c>
      <c r="G11" s="142">
        <v>1</v>
      </c>
      <c r="H11" s="142">
        <v>1</v>
      </c>
      <c r="I11" s="142">
        <v>0</v>
      </c>
      <c r="J11" s="142">
        <v>2</v>
      </c>
      <c r="K11" s="142">
        <v>0</v>
      </c>
      <c r="L11" s="142">
        <v>0</v>
      </c>
      <c r="M11" s="142">
        <v>0</v>
      </c>
      <c r="N11" s="142">
        <v>3</v>
      </c>
      <c r="O11" s="142">
        <v>2</v>
      </c>
      <c r="P11" s="143">
        <v>1</v>
      </c>
      <c r="Q11" s="142">
        <v>0</v>
      </c>
      <c r="R11" s="141">
        <v>2</v>
      </c>
      <c r="S11" s="141">
        <v>1</v>
      </c>
      <c r="T11" s="144">
        <v>0</v>
      </c>
    </row>
    <row r="12" spans="1:20" s="3" customFormat="1" ht="11.25" customHeight="1" x14ac:dyDescent="0.15">
      <c r="A12" s="127" t="s">
        <v>87</v>
      </c>
      <c r="B12" s="128">
        <v>193</v>
      </c>
      <c r="C12" s="129">
        <v>81</v>
      </c>
      <c r="D12" s="130">
        <v>14</v>
      </c>
      <c r="E12" s="130">
        <v>38</v>
      </c>
      <c r="F12" s="130">
        <v>13</v>
      </c>
      <c r="G12" s="130">
        <v>5</v>
      </c>
      <c r="H12" s="130">
        <v>3</v>
      </c>
      <c r="I12" s="130">
        <v>0</v>
      </c>
      <c r="J12" s="130">
        <v>2</v>
      </c>
      <c r="K12" s="130">
        <v>3</v>
      </c>
      <c r="L12" s="130">
        <v>3</v>
      </c>
      <c r="M12" s="130">
        <v>10</v>
      </c>
      <c r="N12" s="130">
        <v>2</v>
      </c>
      <c r="O12" s="130">
        <v>2</v>
      </c>
      <c r="P12" s="131">
        <v>7</v>
      </c>
      <c r="Q12" s="130">
        <v>0</v>
      </c>
      <c r="R12" s="129">
        <v>6</v>
      </c>
      <c r="S12" s="129">
        <v>2</v>
      </c>
      <c r="T12" s="132">
        <v>2</v>
      </c>
    </row>
    <row r="13" spans="1:20" s="3" customFormat="1" ht="11.25" customHeight="1" x14ac:dyDescent="0.15">
      <c r="A13" s="133" t="s">
        <v>88</v>
      </c>
      <c r="B13" s="134">
        <v>83</v>
      </c>
      <c r="C13" s="135">
        <v>17</v>
      </c>
      <c r="D13" s="136">
        <v>11</v>
      </c>
      <c r="E13" s="136">
        <v>25</v>
      </c>
      <c r="F13" s="136">
        <v>1</v>
      </c>
      <c r="G13" s="136">
        <v>2</v>
      </c>
      <c r="H13" s="136">
        <v>0</v>
      </c>
      <c r="I13" s="136">
        <v>3</v>
      </c>
      <c r="J13" s="136">
        <v>1</v>
      </c>
      <c r="K13" s="136">
        <v>1</v>
      </c>
      <c r="L13" s="136">
        <v>3</v>
      </c>
      <c r="M13" s="136">
        <v>5</v>
      </c>
      <c r="N13" s="136">
        <v>3</v>
      </c>
      <c r="O13" s="136">
        <v>2</v>
      </c>
      <c r="P13" s="137">
        <v>0</v>
      </c>
      <c r="Q13" s="136">
        <v>1</v>
      </c>
      <c r="R13" s="135">
        <v>8</v>
      </c>
      <c r="S13" s="135">
        <v>0</v>
      </c>
      <c r="T13" s="138">
        <v>0</v>
      </c>
    </row>
    <row r="14" spans="1:20" s="3" customFormat="1" ht="11.25" customHeight="1" x14ac:dyDescent="0.15">
      <c r="A14" s="133" t="s">
        <v>89</v>
      </c>
      <c r="B14" s="134">
        <v>128</v>
      </c>
      <c r="C14" s="135">
        <v>34</v>
      </c>
      <c r="D14" s="136">
        <v>3</v>
      </c>
      <c r="E14" s="136">
        <v>51</v>
      </c>
      <c r="F14" s="136">
        <v>3</v>
      </c>
      <c r="G14" s="136">
        <v>10</v>
      </c>
      <c r="H14" s="136">
        <v>0</v>
      </c>
      <c r="I14" s="136">
        <v>2</v>
      </c>
      <c r="J14" s="136">
        <v>4</v>
      </c>
      <c r="K14" s="136">
        <v>0</v>
      </c>
      <c r="L14" s="136">
        <v>0</v>
      </c>
      <c r="M14" s="136">
        <v>8</v>
      </c>
      <c r="N14" s="136">
        <v>4</v>
      </c>
      <c r="O14" s="136">
        <v>2</v>
      </c>
      <c r="P14" s="137">
        <v>5</v>
      </c>
      <c r="Q14" s="136">
        <v>0</v>
      </c>
      <c r="R14" s="135">
        <v>0</v>
      </c>
      <c r="S14" s="135">
        <v>0</v>
      </c>
      <c r="T14" s="138">
        <v>2</v>
      </c>
    </row>
    <row r="15" spans="1:20" s="3" customFormat="1" ht="11.25" customHeight="1" x14ac:dyDescent="0.15">
      <c r="A15" s="133" t="s">
        <v>90</v>
      </c>
      <c r="B15" s="134">
        <v>423</v>
      </c>
      <c r="C15" s="135">
        <v>197</v>
      </c>
      <c r="D15" s="136">
        <v>54</v>
      </c>
      <c r="E15" s="136">
        <v>38</v>
      </c>
      <c r="F15" s="136">
        <v>23</v>
      </c>
      <c r="G15" s="136">
        <v>23</v>
      </c>
      <c r="H15" s="136">
        <v>7</v>
      </c>
      <c r="I15" s="136">
        <v>10</v>
      </c>
      <c r="J15" s="136">
        <v>3</v>
      </c>
      <c r="K15" s="136">
        <v>4</v>
      </c>
      <c r="L15" s="136">
        <v>9</v>
      </c>
      <c r="M15" s="136">
        <v>17</v>
      </c>
      <c r="N15" s="136">
        <v>9</v>
      </c>
      <c r="O15" s="136">
        <v>13</v>
      </c>
      <c r="P15" s="137">
        <v>3</v>
      </c>
      <c r="Q15" s="136">
        <v>0</v>
      </c>
      <c r="R15" s="135">
        <v>8</v>
      </c>
      <c r="S15" s="135">
        <v>2</v>
      </c>
      <c r="T15" s="138">
        <v>3</v>
      </c>
    </row>
    <row r="16" spans="1:20" s="3" customFormat="1" ht="11.25" customHeight="1" x14ac:dyDescent="0.15">
      <c r="A16" s="133" t="s">
        <v>91</v>
      </c>
      <c r="B16" s="134">
        <v>534</v>
      </c>
      <c r="C16" s="135">
        <v>258</v>
      </c>
      <c r="D16" s="136">
        <v>62</v>
      </c>
      <c r="E16" s="136">
        <v>32</v>
      </c>
      <c r="F16" s="136">
        <v>42</v>
      </c>
      <c r="G16" s="136">
        <v>19</v>
      </c>
      <c r="H16" s="136">
        <v>11</v>
      </c>
      <c r="I16" s="136">
        <v>12</v>
      </c>
      <c r="J16" s="136">
        <v>2</v>
      </c>
      <c r="K16" s="136">
        <v>7</v>
      </c>
      <c r="L16" s="136">
        <v>13</v>
      </c>
      <c r="M16" s="136">
        <v>16</v>
      </c>
      <c r="N16" s="136">
        <v>11</v>
      </c>
      <c r="O16" s="136">
        <v>11</v>
      </c>
      <c r="P16" s="137">
        <v>6</v>
      </c>
      <c r="Q16" s="136">
        <v>3</v>
      </c>
      <c r="R16" s="135">
        <v>19</v>
      </c>
      <c r="S16" s="135">
        <v>3</v>
      </c>
      <c r="T16" s="138">
        <v>7</v>
      </c>
    </row>
    <row r="17" spans="1:20" s="3" customFormat="1" ht="11.25" customHeight="1" x14ac:dyDescent="0.15">
      <c r="A17" s="133" t="s">
        <v>92</v>
      </c>
      <c r="B17" s="134">
        <v>2043</v>
      </c>
      <c r="C17" s="135">
        <v>973</v>
      </c>
      <c r="D17" s="136">
        <v>362</v>
      </c>
      <c r="E17" s="136">
        <v>156</v>
      </c>
      <c r="F17" s="136">
        <v>70</v>
      </c>
      <c r="G17" s="136">
        <v>72</v>
      </c>
      <c r="H17" s="136">
        <v>40</v>
      </c>
      <c r="I17" s="136">
        <v>29</v>
      </c>
      <c r="J17" s="136">
        <v>17</v>
      </c>
      <c r="K17" s="136">
        <v>31</v>
      </c>
      <c r="L17" s="136">
        <v>40</v>
      </c>
      <c r="M17" s="136">
        <v>70</v>
      </c>
      <c r="N17" s="136">
        <v>29</v>
      </c>
      <c r="O17" s="136">
        <v>51</v>
      </c>
      <c r="P17" s="137">
        <v>40</v>
      </c>
      <c r="Q17" s="136">
        <v>1</v>
      </c>
      <c r="R17" s="135">
        <v>43</v>
      </c>
      <c r="S17" s="135">
        <v>5</v>
      </c>
      <c r="T17" s="138">
        <v>14</v>
      </c>
    </row>
    <row r="18" spans="1:20" s="3" customFormat="1" ht="11.25" customHeight="1" x14ac:dyDescent="0.15">
      <c r="A18" s="139" t="s">
        <v>93</v>
      </c>
      <c r="B18" s="140">
        <v>897</v>
      </c>
      <c r="C18" s="141">
        <v>456</v>
      </c>
      <c r="D18" s="142">
        <v>127</v>
      </c>
      <c r="E18" s="142">
        <v>66</v>
      </c>
      <c r="F18" s="142">
        <v>33</v>
      </c>
      <c r="G18" s="142">
        <v>36</v>
      </c>
      <c r="H18" s="142">
        <v>15</v>
      </c>
      <c r="I18" s="142">
        <v>17</v>
      </c>
      <c r="J18" s="142">
        <v>5</v>
      </c>
      <c r="K18" s="142">
        <v>11</v>
      </c>
      <c r="L18" s="142">
        <v>14</v>
      </c>
      <c r="M18" s="142">
        <v>23</v>
      </c>
      <c r="N18" s="142">
        <v>20</v>
      </c>
      <c r="O18" s="142">
        <v>28</v>
      </c>
      <c r="P18" s="143">
        <v>20</v>
      </c>
      <c r="Q18" s="142">
        <v>0</v>
      </c>
      <c r="R18" s="141">
        <v>14</v>
      </c>
      <c r="S18" s="141">
        <v>5</v>
      </c>
      <c r="T18" s="144">
        <v>7</v>
      </c>
    </row>
    <row r="19" spans="1:20" s="3" customFormat="1" ht="11.25" customHeight="1" x14ac:dyDescent="0.15">
      <c r="A19" s="127" t="s">
        <v>94</v>
      </c>
      <c r="B19" s="128">
        <v>54</v>
      </c>
      <c r="C19" s="129">
        <v>19</v>
      </c>
      <c r="D19" s="130">
        <v>7</v>
      </c>
      <c r="E19" s="130">
        <v>4</v>
      </c>
      <c r="F19" s="130">
        <v>7</v>
      </c>
      <c r="G19" s="130">
        <v>1</v>
      </c>
      <c r="H19" s="130">
        <v>3</v>
      </c>
      <c r="I19" s="130">
        <v>1</v>
      </c>
      <c r="J19" s="130">
        <v>1</v>
      </c>
      <c r="K19" s="130">
        <v>4</v>
      </c>
      <c r="L19" s="130">
        <v>0</v>
      </c>
      <c r="M19" s="130">
        <v>0</v>
      </c>
      <c r="N19" s="130">
        <v>3</v>
      </c>
      <c r="O19" s="130">
        <v>1</v>
      </c>
      <c r="P19" s="131">
        <v>1</v>
      </c>
      <c r="Q19" s="130">
        <v>0</v>
      </c>
      <c r="R19" s="129">
        <v>0</v>
      </c>
      <c r="S19" s="129">
        <v>0</v>
      </c>
      <c r="T19" s="132">
        <v>2</v>
      </c>
    </row>
    <row r="20" spans="1:20" s="3" customFormat="1" ht="11.25" customHeight="1" x14ac:dyDescent="0.15">
      <c r="A20" s="133" t="s">
        <v>95</v>
      </c>
      <c r="B20" s="134">
        <v>46</v>
      </c>
      <c r="C20" s="135">
        <v>29</v>
      </c>
      <c r="D20" s="136">
        <v>6</v>
      </c>
      <c r="E20" s="136">
        <v>3</v>
      </c>
      <c r="F20" s="136">
        <v>1</v>
      </c>
      <c r="G20" s="136">
        <v>1</v>
      </c>
      <c r="H20" s="136">
        <v>0</v>
      </c>
      <c r="I20" s="136">
        <v>0</v>
      </c>
      <c r="J20" s="136">
        <v>1</v>
      </c>
      <c r="K20" s="136">
        <v>0</v>
      </c>
      <c r="L20" s="136">
        <v>1</v>
      </c>
      <c r="M20" s="136">
        <v>0</v>
      </c>
      <c r="N20" s="136">
        <v>1</v>
      </c>
      <c r="O20" s="136">
        <v>0</v>
      </c>
      <c r="P20" s="137">
        <v>2</v>
      </c>
      <c r="Q20" s="136">
        <v>0</v>
      </c>
      <c r="R20" s="135">
        <v>1</v>
      </c>
      <c r="S20" s="135">
        <v>0</v>
      </c>
      <c r="T20" s="138">
        <v>0</v>
      </c>
    </row>
    <row r="21" spans="1:20" s="3" customFormat="1" ht="11.25" customHeight="1" x14ac:dyDescent="0.15">
      <c r="A21" s="133" t="s">
        <v>96</v>
      </c>
      <c r="B21" s="134">
        <v>50</v>
      </c>
      <c r="C21" s="135">
        <v>18</v>
      </c>
      <c r="D21" s="136">
        <v>4</v>
      </c>
      <c r="E21" s="136">
        <v>6</v>
      </c>
      <c r="F21" s="136">
        <v>4</v>
      </c>
      <c r="G21" s="136">
        <v>2</v>
      </c>
      <c r="H21" s="136">
        <v>0</v>
      </c>
      <c r="I21" s="136">
        <v>0</v>
      </c>
      <c r="J21" s="136">
        <v>0</v>
      </c>
      <c r="K21" s="136">
        <v>1</v>
      </c>
      <c r="L21" s="136">
        <v>0</v>
      </c>
      <c r="M21" s="136">
        <v>3</v>
      </c>
      <c r="N21" s="136">
        <v>1</v>
      </c>
      <c r="O21" s="136">
        <v>8</v>
      </c>
      <c r="P21" s="137">
        <v>3</v>
      </c>
      <c r="Q21" s="136">
        <v>0</v>
      </c>
      <c r="R21" s="135">
        <v>0</v>
      </c>
      <c r="S21" s="135">
        <v>0</v>
      </c>
      <c r="T21" s="138">
        <v>0</v>
      </c>
    </row>
    <row r="22" spans="1:20" s="3" customFormat="1" ht="11.25" customHeight="1" x14ac:dyDescent="0.15">
      <c r="A22" s="133" t="s">
        <v>97</v>
      </c>
      <c r="B22" s="134">
        <v>43</v>
      </c>
      <c r="C22" s="135">
        <v>20</v>
      </c>
      <c r="D22" s="136">
        <v>6</v>
      </c>
      <c r="E22" s="136">
        <v>2</v>
      </c>
      <c r="F22" s="136">
        <v>1</v>
      </c>
      <c r="G22" s="136">
        <v>0</v>
      </c>
      <c r="H22" s="136">
        <v>1</v>
      </c>
      <c r="I22" s="136">
        <v>0</v>
      </c>
      <c r="J22" s="136">
        <v>1</v>
      </c>
      <c r="K22" s="136">
        <v>0</v>
      </c>
      <c r="L22" s="136">
        <v>2</v>
      </c>
      <c r="M22" s="136">
        <v>0</v>
      </c>
      <c r="N22" s="136">
        <v>4</v>
      </c>
      <c r="O22" s="136">
        <v>5</v>
      </c>
      <c r="P22" s="137">
        <v>1</v>
      </c>
      <c r="Q22" s="136">
        <v>0</v>
      </c>
      <c r="R22" s="135">
        <v>0</v>
      </c>
      <c r="S22" s="135">
        <v>0</v>
      </c>
      <c r="T22" s="138">
        <v>0</v>
      </c>
    </row>
    <row r="23" spans="1:20" s="3" customFormat="1" ht="11.25" customHeight="1" x14ac:dyDescent="0.15">
      <c r="A23" s="133" t="s">
        <v>98</v>
      </c>
      <c r="B23" s="134">
        <v>52</v>
      </c>
      <c r="C23" s="135">
        <v>19</v>
      </c>
      <c r="D23" s="136">
        <v>7</v>
      </c>
      <c r="E23" s="136">
        <v>6</v>
      </c>
      <c r="F23" s="136">
        <v>5</v>
      </c>
      <c r="G23" s="136">
        <v>0</v>
      </c>
      <c r="H23" s="136">
        <v>3</v>
      </c>
      <c r="I23" s="136">
        <v>0</v>
      </c>
      <c r="J23" s="136">
        <v>0</v>
      </c>
      <c r="K23" s="136">
        <v>2</v>
      </c>
      <c r="L23" s="136">
        <v>0</v>
      </c>
      <c r="M23" s="136">
        <v>1</v>
      </c>
      <c r="N23" s="136">
        <v>0</v>
      </c>
      <c r="O23" s="136">
        <v>4</v>
      </c>
      <c r="P23" s="137">
        <v>0</v>
      </c>
      <c r="Q23" s="136">
        <v>0</v>
      </c>
      <c r="R23" s="135">
        <v>0</v>
      </c>
      <c r="S23" s="135">
        <v>1</v>
      </c>
      <c r="T23" s="138">
        <v>4</v>
      </c>
    </row>
    <row r="24" spans="1:20" s="3" customFormat="1" ht="11.25" customHeight="1" x14ac:dyDescent="0.15">
      <c r="A24" s="133" t="s">
        <v>99</v>
      </c>
      <c r="B24" s="134">
        <v>95</v>
      </c>
      <c r="C24" s="135">
        <v>44</v>
      </c>
      <c r="D24" s="136">
        <v>10</v>
      </c>
      <c r="E24" s="136">
        <v>4</v>
      </c>
      <c r="F24" s="136">
        <v>7</v>
      </c>
      <c r="G24" s="136">
        <v>4</v>
      </c>
      <c r="H24" s="136">
        <v>1</v>
      </c>
      <c r="I24" s="136">
        <v>0</v>
      </c>
      <c r="J24" s="136">
        <v>0</v>
      </c>
      <c r="K24" s="136">
        <v>7</v>
      </c>
      <c r="L24" s="136">
        <v>0</v>
      </c>
      <c r="M24" s="136">
        <v>4</v>
      </c>
      <c r="N24" s="136">
        <v>2</v>
      </c>
      <c r="O24" s="136">
        <v>2</v>
      </c>
      <c r="P24" s="137">
        <v>5</v>
      </c>
      <c r="Q24" s="136">
        <v>0</v>
      </c>
      <c r="R24" s="135">
        <v>4</v>
      </c>
      <c r="S24" s="135">
        <v>0</v>
      </c>
      <c r="T24" s="138">
        <v>1</v>
      </c>
    </row>
    <row r="25" spans="1:20" s="3" customFormat="1" ht="11.25" customHeight="1" x14ac:dyDescent="0.15">
      <c r="A25" s="133" t="s">
        <v>100</v>
      </c>
      <c r="B25" s="134">
        <v>86</v>
      </c>
      <c r="C25" s="135">
        <v>34</v>
      </c>
      <c r="D25" s="136">
        <v>8</v>
      </c>
      <c r="E25" s="136">
        <v>6</v>
      </c>
      <c r="F25" s="136">
        <v>4</v>
      </c>
      <c r="G25" s="136">
        <v>12</v>
      </c>
      <c r="H25" s="136">
        <v>4</v>
      </c>
      <c r="I25" s="136">
        <v>1</v>
      </c>
      <c r="J25" s="136">
        <v>5</v>
      </c>
      <c r="K25" s="136">
        <v>1</v>
      </c>
      <c r="L25" s="136">
        <v>2</v>
      </c>
      <c r="M25" s="136">
        <v>5</v>
      </c>
      <c r="N25" s="136">
        <v>0</v>
      </c>
      <c r="O25" s="136">
        <v>1</v>
      </c>
      <c r="P25" s="137">
        <v>0</v>
      </c>
      <c r="Q25" s="136">
        <v>0</v>
      </c>
      <c r="R25" s="135">
        <v>1</v>
      </c>
      <c r="S25" s="135">
        <v>0</v>
      </c>
      <c r="T25" s="138">
        <v>2</v>
      </c>
    </row>
    <row r="26" spans="1:20" s="3" customFormat="1" ht="11.25" customHeight="1" x14ac:dyDescent="0.15">
      <c r="A26" s="133" t="s">
        <v>101</v>
      </c>
      <c r="B26" s="134">
        <v>233</v>
      </c>
      <c r="C26" s="135">
        <v>81</v>
      </c>
      <c r="D26" s="136">
        <v>43</v>
      </c>
      <c r="E26" s="136">
        <v>14</v>
      </c>
      <c r="F26" s="136">
        <v>13</v>
      </c>
      <c r="G26" s="136">
        <v>8</v>
      </c>
      <c r="H26" s="136">
        <v>7</v>
      </c>
      <c r="I26" s="136">
        <v>1</v>
      </c>
      <c r="J26" s="136">
        <v>1</v>
      </c>
      <c r="K26" s="136">
        <v>7</v>
      </c>
      <c r="L26" s="136">
        <v>9</v>
      </c>
      <c r="M26" s="136">
        <v>7</v>
      </c>
      <c r="N26" s="136">
        <v>6</v>
      </c>
      <c r="O26" s="136">
        <v>11</v>
      </c>
      <c r="P26" s="137">
        <v>5</v>
      </c>
      <c r="Q26" s="136">
        <v>0</v>
      </c>
      <c r="R26" s="135">
        <v>3</v>
      </c>
      <c r="S26" s="135">
        <v>3</v>
      </c>
      <c r="T26" s="138">
        <v>14</v>
      </c>
    </row>
    <row r="27" spans="1:20" s="3" customFormat="1" ht="11.25" customHeight="1" x14ac:dyDescent="0.15">
      <c r="A27" s="139" t="s">
        <v>102</v>
      </c>
      <c r="B27" s="140">
        <v>561</v>
      </c>
      <c r="C27" s="141">
        <v>227</v>
      </c>
      <c r="D27" s="142">
        <v>50</v>
      </c>
      <c r="E27" s="142">
        <v>89</v>
      </c>
      <c r="F27" s="142">
        <v>25</v>
      </c>
      <c r="G27" s="142">
        <v>32</v>
      </c>
      <c r="H27" s="142">
        <v>8</v>
      </c>
      <c r="I27" s="142">
        <v>8</v>
      </c>
      <c r="J27" s="142">
        <v>6</v>
      </c>
      <c r="K27" s="142">
        <v>20</v>
      </c>
      <c r="L27" s="142">
        <v>12</v>
      </c>
      <c r="M27" s="142">
        <v>20</v>
      </c>
      <c r="N27" s="142">
        <v>9</v>
      </c>
      <c r="O27" s="142">
        <v>24</v>
      </c>
      <c r="P27" s="143">
        <v>12</v>
      </c>
      <c r="Q27" s="142">
        <v>0</v>
      </c>
      <c r="R27" s="141">
        <v>9</v>
      </c>
      <c r="S27" s="141">
        <v>4</v>
      </c>
      <c r="T27" s="144">
        <v>6</v>
      </c>
    </row>
    <row r="28" spans="1:20" s="3" customFormat="1" ht="11.25" customHeight="1" x14ac:dyDescent="0.15">
      <c r="A28" s="127" t="s">
        <v>103</v>
      </c>
      <c r="B28" s="128">
        <v>129</v>
      </c>
      <c r="C28" s="129">
        <v>66</v>
      </c>
      <c r="D28" s="130">
        <v>13</v>
      </c>
      <c r="E28" s="130">
        <v>17</v>
      </c>
      <c r="F28" s="130">
        <v>6</v>
      </c>
      <c r="G28" s="130">
        <v>8</v>
      </c>
      <c r="H28" s="130">
        <v>0</v>
      </c>
      <c r="I28" s="130">
        <v>3</v>
      </c>
      <c r="J28" s="130">
        <v>3</v>
      </c>
      <c r="K28" s="130">
        <v>1</v>
      </c>
      <c r="L28" s="130">
        <v>1</v>
      </c>
      <c r="M28" s="130">
        <v>1</v>
      </c>
      <c r="N28" s="130">
        <v>0</v>
      </c>
      <c r="O28" s="130">
        <v>4</v>
      </c>
      <c r="P28" s="131">
        <v>2</v>
      </c>
      <c r="Q28" s="130">
        <v>0</v>
      </c>
      <c r="R28" s="129">
        <v>2</v>
      </c>
      <c r="S28" s="129">
        <v>1</v>
      </c>
      <c r="T28" s="132">
        <v>1</v>
      </c>
    </row>
    <row r="29" spans="1:20" s="3" customFormat="1" ht="11.25" customHeight="1" x14ac:dyDescent="0.15">
      <c r="A29" s="133" t="s">
        <v>104</v>
      </c>
      <c r="B29" s="134">
        <v>100</v>
      </c>
      <c r="C29" s="135">
        <v>37</v>
      </c>
      <c r="D29" s="136">
        <v>12</v>
      </c>
      <c r="E29" s="136">
        <v>18</v>
      </c>
      <c r="F29" s="136">
        <v>7</v>
      </c>
      <c r="G29" s="136">
        <v>0</v>
      </c>
      <c r="H29" s="136">
        <v>10</v>
      </c>
      <c r="I29" s="136">
        <v>0</v>
      </c>
      <c r="J29" s="136">
        <v>0</v>
      </c>
      <c r="K29" s="136">
        <v>5</v>
      </c>
      <c r="L29" s="136">
        <v>1</v>
      </c>
      <c r="M29" s="136">
        <v>1</v>
      </c>
      <c r="N29" s="136">
        <v>1</v>
      </c>
      <c r="O29" s="136">
        <v>1</v>
      </c>
      <c r="P29" s="137">
        <v>1</v>
      </c>
      <c r="Q29" s="136">
        <v>0</v>
      </c>
      <c r="R29" s="135">
        <v>1</v>
      </c>
      <c r="S29" s="135">
        <v>0</v>
      </c>
      <c r="T29" s="138">
        <v>5</v>
      </c>
    </row>
    <row r="30" spans="1:20" s="3" customFormat="1" ht="11.25" customHeight="1" x14ac:dyDescent="0.15">
      <c r="A30" s="133" t="s">
        <v>105</v>
      </c>
      <c r="B30" s="134">
        <v>296</v>
      </c>
      <c r="C30" s="135">
        <v>133</v>
      </c>
      <c r="D30" s="136">
        <v>47</v>
      </c>
      <c r="E30" s="136">
        <v>24</v>
      </c>
      <c r="F30" s="136">
        <v>15</v>
      </c>
      <c r="G30" s="136">
        <v>14</v>
      </c>
      <c r="H30" s="136">
        <v>3</v>
      </c>
      <c r="I30" s="136">
        <v>3</v>
      </c>
      <c r="J30" s="136">
        <v>5</v>
      </c>
      <c r="K30" s="136">
        <v>11</v>
      </c>
      <c r="L30" s="136">
        <v>3</v>
      </c>
      <c r="M30" s="136">
        <v>14</v>
      </c>
      <c r="N30" s="136">
        <v>3</v>
      </c>
      <c r="O30" s="136">
        <v>8</v>
      </c>
      <c r="P30" s="137">
        <v>1</v>
      </c>
      <c r="Q30" s="136">
        <v>0</v>
      </c>
      <c r="R30" s="135">
        <v>6</v>
      </c>
      <c r="S30" s="135">
        <v>2</v>
      </c>
      <c r="T30" s="138">
        <v>4</v>
      </c>
    </row>
    <row r="31" spans="1:20" s="3" customFormat="1" ht="11.25" customHeight="1" x14ac:dyDescent="0.15">
      <c r="A31" s="133" t="s">
        <v>106</v>
      </c>
      <c r="B31" s="134">
        <v>908</v>
      </c>
      <c r="C31" s="135">
        <v>419</v>
      </c>
      <c r="D31" s="136">
        <v>133</v>
      </c>
      <c r="E31" s="136">
        <v>83</v>
      </c>
      <c r="F31" s="136">
        <v>40</v>
      </c>
      <c r="G31" s="136">
        <v>38</v>
      </c>
      <c r="H31" s="136">
        <v>24</v>
      </c>
      <c r="I31" s="136">
        <v>7</v>
      </c>
      <c r="J31" s="136">
        <v>13</v>
      </c>
      <c r="K31" s="136">
        <v>17</v>
      </c>
      <c r="L31" s="136">
        <v>18</v>
      </c>
      <c r="M31" s="136">
        <v>27</v>
      </c>
      <c r="N31" s="136">
        <v>12</v>
      </c>
      <c r="O31" s="136">
        <v>27</v>
      </c>
      <c r="P31" s="137">
        <v>18</v>
      </c>
      <c r="Q31" s="136">
        <v>3</v>
      </c>
      <c r="R31" s="135">
        <v>17</v>
      </c>
      <c r="S31" s="135">
        <v>4</v>
      </c>
      <c r="T31" s="138">
        <v>8</v>
      </c>
    </row>
    <row r="32" spans="1:20" s="3" customFormat="1" ht="11.25" customHeight="1" x14ac:dyDescent="0.15">
      <c r="A32" s="133" t="s">
        <v>107</v>
      </c>
      <c r="B32" s="134">
        <v>513</v>
      </c>
      <c r="C32" s="135">
        <v>234</v>
      </c>
      <c r="D32" s="136">
        <v>76</v>
      </c>
      <c r="E32" s="136">
        <v>56</v>
      </c>
      <c r="F32" s="136">
        <v>22</v>
      </c>
      <c r="G32" s="136">
        <v>20</v>
      </c>
      <c r="H32" s="136">
        <v>5</v>
      </c>
      <c r="I32" s="136">
        <v>10</v>
      </c>
      <c r="J32" s="136">
        <v>0</v>
      </c>
      <c r="K32" s="136">
        <v>7</v>
      </c>
      <c r="L32" s="136">
        <v>8</v>
      </c>
      <c r="M32" s="136">
        <v>20</v>
      </c>
      <c r="N32" s="136">
        <v>13</v>
      </c>
      <c r="O32" s="136">
        <v>14</v>
      </c>
      <c r="P32" s="137">
        <v>14</v>
      </c>
      <c r="Q32" s="136">
        <v>0</v>
      </c>
      <c r="R32" s="135">
        <v>5</v>
      </c>
      <c r="S32" s="135">
        <v>6</v>
      </c>
      <c r="T32" s="138">
        <v>3</v>
      </c>
    </row>
    <row r="33" spans="1:20" s="3" customFormat="1" ht="11.25" customHeight="1" x14ac:dyDescent="0.15">
      <c r="A33" s="133" t="s">
        <v>108</v>
      </c>
      <c r="B33" s="134">
        <v>85</v>
      </c>
      <c r="C33" s="135">
        <v>48</v>
      </c>
      <c r="D33" s="136">
        <v>9</v>
      </c>
      <c r="E33" s="136">
        <v>9</v>
      </c>
      <c r="F33" s="136">
        <v>4</v>
      </c>
      <c r="G33" s="136">
        <v>0</v>
      </c>
      <c r="H33" s="136">
        <v>4</v>
      </c>
      <c r="I33" s="136">
        <v>0</v>
      </c>
      <c r="J33" s="136">
        <v>0</v>
      </c>
      <c r="K33" s="136">
        <v>0</v>
      </c>
      <c r="L33" s="136">
        <v>3</v>
      </c>
      <c r="M33" s="136">
        <v>3</v>
      </c>
      <c r="N33" s="136">
        <v>0</v>
      </c>
      <c r="O33" s="136">
        <v>3</v>
      </c>
      <c r="P33" s="137">
        <v>1</v>
      </c>
      <c r="Q33" s="136">
        <v>0</v>
      </c>
      <c r="R33" s="135">
        <v>0</v>
      </c>
      <c r="S33" s="135">
        <v>0</v>
      </c>
      <c r="T33" s="138">
        <v>1</v>
      </c>
    </row>
    <row r="34" spans="1:20" s="3" customFormat="1" ht="11.25" customHeight="1" x14ac:dyDescent="0.15">
      <c r="A34" s="139" t="s">
        <v>109</v>
      </c>
      <c r="B34" s="140">
        <v>35</v>
      </c>
      <c r="C34" s="141">
        <v>12</v>
      </c>
      <c r="D34" s="142">
        <v>5</v>
      </c>
      <c r="E34" s="142">
        <v>2</v>
      </c>
      <c r="F34" s="142">
        <v>7</v>
      </c>
      <c r="G34" s="142">
        <v>2</v>
      </c>
      <c r="H34" s="142">
        <v>0</v>
      </c>
      <c r="I34" s="142">
        <v>0</v>
      </c>
      <c r="J34" s="142">
        <v>2</v>
      </c>
      <c r="K34" s="142">
        <v>0</v>
      </c>
      <c r="L34" s="142">
        <v>1</v>
      </c>
      <c r="M34" s="142">
        <v>1</v>
      </c>
      <c r="N34" s="142">
        <v>0</v>
      </c>
      <c r="O34" s="142">
        <v>2</v>
      </c>
      <c r="P34" s="143">
        <v>0</v>
      </c>
      <c r="Q34" s="142">
        <v>0</v>
      </c>
      <c r="R34" s="141">
        <v>1</v>
      </c>
      <c r="S34" s="141">
        <v>0</v>
      </c>
      <c r="T34" s="144">
        <v>0</v>
      </c>
    </row>
    <row r="35" spans="1:20" s="3" customFormat="1" ht="11.25" customHeight="1" x14ac:dyDescent="0.15">
      <c r="A35" s="127" t="s">
        <v>110</v>
      </c>
      <c r="B35" s="128">
        <v>43</v>
      </c>
      <c r="C35" s="129">
        <v>20</v>
      </c>
      <c r="D35" s="130">
        <v>3</v>
      </c>
      <c r="E35" s="130">
        <v>10</v>
      </c>
      <c r="F35" s="130">
        <v>0</v>
      </c>
      <c r="G35" s="130">
        <v>1</v>
      </c>
      <c r="H35" s="130">
        <v>0</v>
      </c>
      <c r="I35" s="130">
        <v>2</v>
      </c>
      <c r="J35" s="130">
        <v>0</v>
      </c>
      <c r="K35" s="130">
        <v>0</v>
      </c>
      <c r="L35" s="130">
        <v>1</v>
      </c>
      <c r="M35" s="130">
        <v>1</v>
      </c>
      <c r="N35" s="130">
        <v>0</v>
      </c>
      <c r="O35" s="130">
        <v>3</v>
      </c>
      <c r="P35" s="131">
        <v>0</v>
      </c>
      <c r="Q35" s="130">
        <v>0</v>
      </c>
      <c r="R35" s="129">
        <v>1</v>
      </c>
      <c r="S35" s="129">
        <v>0</v>
      </c>
      <c r="T35" s="132">
        <v>1</v>
      </c>
    </row>
    <row r="36" spans="1:20" s="3" customFormat="1" ht="11.25" customHeight="1" x14ac:dyDescent="0.15">
      <c r="A36" s="133" t="s">
        <v>111</v>
      </c>
      <c r="B36" s="134">
        <v>67</v>
      </c>
      <c r="C36" s="135">
        <v>34</v>
      </c>
      <c r="D36" s="136">
        <v>4</v>
      </c>
      <c r="E36" s="136">
        <v>11</v>
      </c>
      <c r="F36" s="136">
        <v>2</v>
      </c>
      <c r="G36" s="136">
        <v>1</v>
      </c>
      <c r="H36" s="136">
        <v>3</v>
      </c>
      <c r="I36" s="136">
        <v>1</v>
      </c>
      <c r="J36" s="136">
        <v>1</v>
      </c>
      <c r="K36" s="136">
        <v>0</v>
      </c>
      <c r="L36" s="136">
        <v>2</v>
      </c>
      <c r="M36" s="136">
        <v>4</v>
      </c>
      <c r="N36" s="136">
        <v>0</v>
      </c>
      <c r="O36" s="136">
        <v>0</v>
      </c>
      <c r="P36" s="137">
        <v>2</v>
      </c>
      <c r="Q36" s="136">
        <v>0</v>
      </c>
      <c r="R36" s="135">
        <v>2</v>
      </c>
      <c r="S36" s="135">
        <v>0</v>
      </c>
      <c r="T36" s="138">
        <v>0</v>
      </c>
    </row>
    <row r="37" spans="1:20" s="3" customFormat="1" ht="11.25" customHeight="1" x14ac:dyDescent="0.15">
      <c r="A37" s="133" t="s">
        <v>112</v>
      </c>
      <c r="B37" s="134">
        <v>177</v>
      </c>
      <c r="C37" s="135">
        <v>83</v>
      </c>
      <c r="D37" s="136">
        <v>8</v>
      </c>
      <c r="E37" s="136">
        <v>17</v>
      </c>
      <c r="F37" s="136">
        <v>17</v>
      </c>
      <c r="G37" s="136">
        <v>5</v>
      </c>
      <c r="H37" s="136">
        <v>4</v>
      </c>
      <c r="I37" s="136">
        <v>1</v>
      </c>
      <c r="J37" s="136">
        <v>1</v>
      </c>
      <c r="K37" s="136">
        <v>10</v>
      </c>
      <c r="L37" s="136">
        <v>1</v>
      </c>
      <c r="M37" s="136">
        <v>5</v>
      </c>
      <c r="N37" s="136">
        <v>10</v>
      </c>
      <c r="O37" s="136">
        <v>6</v>
      </c>
      <c r="P37" s="137">
        <v>7</v>
      </c>
      <c r="Q37" s="136">
        <v>1</v>
      </c>
      <c r="R37" s="135">
        <v>0</v>
      </c>
      <c r="S37" s="135">
        <v>1</v>
      </c>
      <c r="T37" s="138">
        <v>0</v>
      </c>
    </row>
    <row r="38" spans="1:20" s="3" customFormat="1" ht="11.25" customHeight="1" x14ac:dyDescent="0.15">
      <c r="A38" s="133" t="s">
        <v>113</v>
      </c>
      <c r="B38" s="134">
        <v>455</v>
      </c>
      <c r="C38" s="135">
        <v>181</v>
      </c>
      <c r="D38" s="136">
        <v>63</v>
      </c>
      <c r="E38" s="136">
        <v>38</v>
      </c>
      <c r="F38" s="136">
        <v>25</v>
      </c>
      <c r="G38" s="136">
        <v>29</v>
      </c>
      <c r="H38" s="136">
        <v>5</v>
      </c>
      <c r="I38" s="136">
        <v>5</v>
      </c>
      <c r="J38" s="136">
        <v>4</v>
      </c>
      <c r="K38" s="136">
        <v>6</v>
      </c>
      <c r="L38" s="136">
        <v>3</v>
      </c>
      <c r="M38" s="136">
        <v>16</v>
      </c>
      <c r="N38" s="136">
        <v>5</v>
      </c>
      <c r="O38" s="136">
        <v>13</v>
      </c>
      <c r="P38" s="137">
        <v>45</v>
      </c>
      <c r="Q38" s="136">
        <v>0</v>
      </c>
      <c r="R38" s="135">
        <v>8</v>
      </c>
      <c r="S38" s="135">
        <v>1</v>
      </c>
      <c r="T38" s="138">
        <v>8</v>
      </c>
    </row>
    <row r="39" spans="1:20" s="3" customFormat="1" ht="11.25" customHeight="1" x14ac:dyDescent="0.15">
      <c r="A39" s="139" t="s">
        <v>114</v>
      </c>
      <c r="B39" s="140">
        <v>449</v>
      </c>
      <c r="C39" s="141">
        <v>176</v>
      </c>
      <c r="D39" s="142">
        <v>49</v>
      </c>
      <c r="E39" s="142">
        <v>78</v>
      </c>
      <c r="F39" s="142">
        <v>22</v>
      </c>
      <c r="G39" s="142">
        <v>26</v>
      </c>
      <c r="H39" s="142">
        <v>12</v>
      </c>
      <c r="I39" s="142">
        <v>0</v>
      </c>
      <c r="J39" s="142">
        <v>10</v>
      </c>
      <c r="K39" s="142">
        <v>13</v>
      </c>
      <c r="L39" s="142">
        <v>6</v>
      </c>
      <c r="M39" s="142">
        <v>16</v>
      </c>
      <c r="N39" s="142">
        <v>12</v>
      </c>
      <c r="O39" s="142">
        <v>10</v>
      </c>
      <c r="P39" s="143">
        <v>9</v>
      </c>
      <c r="Q39" s="142">
        <v>0</v>
      </c>
      <c r="R39" s="141">
        <v>1</v>
      </c>
      <c r="S39" s="141">
        <v>3</v>
      </c>
      <c r="T39" s="144">
        <v>6</v>
      </c>
    </row>
    <row r="40" spans="1:20" s="3" customFormat="1" ht="11.25" customHeight="1" x14ac:dyDescent="0.15">
      <c r="A40" s="127" t="s">
        <v>115</v>
      </c>
      <c r="B40" s="128">
        <v>44</v>
      </c>
      <c r="C40" s="129">
        <v>30</v>
      </c>
      <c r="D40" s="130">
        <v>0</v>
      </c>
      <c r="E40" s="130">
        <v>4</v>
      </c>
      <c r="F40" s="130">
        <v>4</v>
      </c>
      <c r="G40" s="130">
        <v>2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1</v>
      </c>
      <c r="O40" s="130">
        <v>2</v>
      </c>
      <c r="P40" s="131">
        <v>0</v>
      </c>
      <c r="Q40" s="130">
        <v>0</v>
      </c>
      <c r="R40" s="129">
        <v>1</v>
      </c>
      <c r="S40" s="129">
        <v>0</v>
      </c>
      <c r="T40" s="132">
        <v>0</v>
      </c>
    </row>
    <row r="41" spans="1:20" s="3" customFormat="1" ht="11.25" customHeight="1" x14ac:dyDescent="0.15">
      <c r="A41" s="133" t="s">
        <v>116</v>
      </c>
      <c r="B41" s="134">
        <v>72</v>
      </c>
      <c r="C41" s="135">
        <v>36</v>
      </c>
      <c r="D41" s="136">
        <v>12</v>
      </c>
      <c r="E41" s="136">
        <v>4</v>
      </c>
      <c r="F41" s="136">
        <v>1</v>
      </c>
      <c r="G41" s="136">
        <v>6</v>
      </c>
      <c r="H41" s="136">
        <v>3</v>
      </c>
      <c r="I41" s="136">
        <v>0</v>
      </c>
      <c r="J41" s="136">
        <v>0</v>
      </c>
      <c r="K41" s="136">
        <v>1</v>
      </c>
      <c r="L41" s="136">
        <v>1</v>
      </c>
      <c r="M41" s="136">
        <v>6</v>
      </c>
      <c r="N41" s="136">
        <v>1</v>
      </c>
      <c r="O41" s="136">
        <v>0</v>
      </c>
      <c r="P41" s="137">
        <v>0</v>
      </c>
      <c r="Q41" s="136">
        <v>0</v>
      </c>
      <c r="R41" s="135">
        <v>0</v>
      </c>
      <c r="S41" s="135">
        <v>0</v>
      </c>
      <c r="T41" s="138">
        <v>1</v>
      </c>
    </row>
    <row r="42" spans="1:20" s="3" customFormat="1" ht="11.25" customHeight="1" x14ac:dyDescent="0.15">
      <c r="A42" s="133" t="s">
        <v>117</v>
      </c>
      <c r="B42" s="134">
        <v>185</v>
      </c>
      <c r="C42" s="135">
        <v>95</v>
      </c>
      <c r="D42" s="136">
        <v>24</v>
      </c>
      <c r="E42" s="136">
        <v>11</v>
      </c>
      <c r="F42" s="136">
        <v>5</v>
      </c>
      <c r="G42" s="136">
        <v>9</v>
      </c>
      <c r="H42" s="136">
        <v>8</v>
      </c>
      <c r="I42" s="136">
        <v>2</v>
      </c>
      <c r="J42" s="136">
        <v>0</v>
      </c>
      <c r="K42" s="136">
        <v>4</v>
      </c>
      <c r="L42" s="136">
        <v>4</v>
      </c>
      <c r="M42" s="136">
        <v>11</v>
      </c>
      <c r="N42" s="136">
        <v>1</v>
      </c>
      <c r="O42" s="136">
        <v>7</v>
      </c>
      <c r="P42" s="137">
        <v>0</v>
      </c>
      <c r="Q42" s="136">
        <v>0</v>
      </c>
      <c r="R42" s="135">
        <v>3</v>
      </c>
      <c r="S42" s="135">
        <v>0</v>
      </c>
      <c r="T42" s="138">
        <v>1</v>
      </c>
    </row>
    <row r="43" spans="1:20" s="3" customFormat="1" ht="11.25" customHeight="1" x14ac:dyDescent="0.15">
      <c r="A43" s="139" t="s">
        <v>118</v>
      </c>
      <c r="B43" s="140">
        <v>74</v>
      </c>
      <c r="C43" s="141">
        <v>36</v>
      </c>
      <c r="D43" s="142">
        <v>13</v>
      </c>
      <c r="E43" s="142">
        <v>3</v>
      </c>
      <c r="F43" s="142">
        <v>2</v>
      </c>
      <c r="G43" s="142">
        <v>8</v>
      </c>
      <c r="H43" s="142">
        <v>0</v>
      </c>
      <c r="I43" s="142">
        <v>0</v>
      </c>
      <c r="J43" s="142">
        <v>2</v>
      </c>
      <c r="K43" s="142">
        <v>0</v>
      </c>
      <c r="L43" s="142">
        <v>0</v>
      </c>
      <c r="M43" s="142">
        <v>3</v>
      </c>
      <c r="N43" s="142">
        <v>0</v>
      </c>
      <c r="O43" s="142">
        <v>2</v>
      </c>
      <c r="P43" s="143">
        <v>5</v>
      </c>
      <c r="Q43" s="142">
        <v>0</v>
      </c>
      <c r="R43" s="141">
        <v>0</v>
      </c>
      <c r="S43" s="141">
        <v>0</v>
      </c>
      <c r="T43" s="144">
        <v>0</v>
      </c>
    </row>
    <row r="44" spans="1:20" s="3" customFormat="1" ht="11.25" customHeight="1" x14ac:dyDescent="0.15">
      <c r="A44" s="127" t="s">
        <v>119</v>
      </c>
      <c r="B44" s="128">
        <v>6787</v>
      </c>
      <c r="C44" s="129">
        <v>2680</v>
      </c>
      <c r="D44" s="130">
        <v>587</v>
      </c>
      <c r="E44" s="130">
        <v>1103</v>
      </c>
      <c r="F44" s="130">
        <v>730</v>
      </c>
      <c r="G44" s="130">
        <v>218</v>
      </c>
      <c r="H44" s="130">
        <v>85</v>
      </c>
      <c r="I44" s="130">
        <v>36</v>
      </c>
      <c r="J44" s="130">
        <v>83</v>
      </c>
      <c r="K44" s="130">
        <v>129</v>
      </c>
      <c r="L44" s="130">
        <v>97</v>
      </c>
      <c r="M44" s="130">
        <v>322</v>
      </c>
      <c r="N44" s="130">
        <v>132</v>
      </c>
      <c r="O44" s="130">
        <v>182</v>
      </c>
      <c r="P44" s="131">
        <v>112</v>
      </c>
      <c r="Q44" s="130">
        <v>3</v>
      </c>
      <c r="R44" s="129">
        <v>108</v>
      </c>
      <c r="S44" s="129">
        <v>50</v>
      </c>
      <c r="T44" s="132">
        <v>130</v>
      </c>
    </row>
    <row r="45" spans="1:20" s="3" customFormat="1" ht="11.25" customHeight="1" x14ac:dyDescent="0.15">
      <c r="A45" s="133" t="s">
        <v>120</v>
      </c>
      <c r="B45" s="134">
        <v>486</v>
      </c>
      <c r="C45" s="135">
        <v>223</v>
      </c>
      <c r="D45" s="136">
        <v>54</v>
      </c>
      <c r="E45" s="136">
        <v>52</v>
      </c>
      <c r="F45" s="136">
        <v>49</v>
      </c>
      <c r="G45" s="136">
        <v>23</v>
      </c>
      <c r="H45" s="136">
        <v>6</v>
      </c>
      <c r="I45" s="136">
        <v>2</v>
      </c>
      <c r="J45" s="136">
        <v>5</v>
      </c>
      <c r="K45" s="136">
        <v>9</v>
      </c>
      <c r="L45" s="136">
        <v>11</v>
      </c>
      <c r="M45" s="136">
        <v>6</v>
      </c>
      <c r="N45" s="136">
        <v>9</v>
      </c>
      <c r="O45" s="136">
        <v>12</v>
      </c>
      <c r="P45" s="137">
        <v>10</v>
      </c>
      <c r="Q45" s="136">
        <v>0</v>
      </c>
      <c r="R45" s="135">
        <v>4</v>
      </c>
      <c r="S45" s="135">
        <v>2</v>
      </c>
      <c r="T45" s="138">
        <v>9</v>
      </c>
    </row>
    <row r="46" spans="1:20" s="3" customFormat="1" ht="11.25" customHeight="1" x14ac:dyDescent="0.15">
      <c r="A46" s="133" t="s">
        <v>121</v>
      </c>
      <c r="B46" s="134">
        <v>708</v>
      </c>
      <c r="C46" s="135">
        <v>355</v>
      </c>
      <c r="D46" s="136">
        <v>62</v>
      </c>
      <c r="E46" s="136">
        <v>60</v>
      </c>
      <c r="F46" s="136">
        <v>42</v>
      </c>
      <c r="G46" s="136">
        <v>25</v>
      </c>
      <c r="H46" s="136">
        <v>10</v>
      </c>
      <c r="I46" s="136">
        <v>1</v>
      </c>
      <c r="J46" s="136">
        <v>8</v>
      </c>
      <c r="K46" s="136">
        <v>7</v>
      </c>
      <c r="L46" s="136">
        <v>20</v>
      </c>
      <c r="M46" s="136">
        <v>9</v>
      </c>
      <c r="N46" s="136">
        <v>13</v>
      </c>
      <c r="O46" s="136">
        <v>32</v>
      </c>
      <c r="P46" s="137">
        <v>25</v>
      </c>
      <c r="Q46" s="136">
        <v>0</v>
      </c>
      <c r="R46" s="135">
        <v>11</v>
      </c>
      <c r="S46" s="135">
        <v>8</v>
      </c>
      <c r="T46" s="138">
        <v>20</v>
      </c>
    </row>
    <row r="47" spans="1:20" s="3" customFormat="1" ht="11.25" customHeight="1" x14ac:dyDescent="0.15">
      <c r="A47" s="133" t="s">
        <v>122</v>
      </c>
      <c r="B47" s="134">
        <v>1446</v>
      </c>
      <c r="C47" s="135">
        <v>674</v>
      </c>
      <c r="D47" s="136">
        <v>140</v>
      </c>
      <c r="E47" s="136">
        <v>93</v>
      </c>
      <c r="F47" s="136">
        <v>83</v>
      </c>
      <c r="G47" s="136">
        <v>50</v>
      </c>
      <c r="H47" s="136">
        <v>15</v>
      </c>
      <c r="I47" s="136">
        <v>5</v>
      </c>
      <c r="J47" s="136">
        <v>41</v>
      </c>
      <c r="K47" s="136">
        <v>16</v>
      </c>
      <c r="L47" s="136">
        <v>34</v>
      </c>
      <c r="M47" s="136">
        <v>42</v>
      </c>
      <c r="N47" s="136">
        <v>23</v>
      </c>
      <c r="O47" s="136">
        <v>77</v>
      </c>
      <c r="P47" s="137">
        <v>46</v>
      </c>
      <c r="Q47" s="136">
        <v>0</v>
      </c>
      <c r="R47" s="135">
        <v>29</v>
      </c>
      <c r="S47" s="135">
        <v>14</v>
      </c>
      <c r="T47" s="138">
        <v>64</v>
      </c>
    </row>
    <row r="48" spans="1:20" s="3" customFormat="1" ht="11.25" customHeight="1" x14ac:dyDescent="0.15">
      <c r="A48" s="133" t="s">
        <v>123</v>
      </c>
      <c r="B48" s="134">
        <v>902</v>
      </c>
      <c r="C48" s="135">
        <v>437</v>
      </c>
      <c r="D48" s="136">
        <v>100</v>
      </c>
      <c r="E48" s="136">
        <v>47</v>
      </c>
      <c r="F48" s="136">
        <v>38</v>
      </c>
      <c r="G48" s="136">
        <v>65</v>
      </c>
      <c r="H48" s="136">
        <v>11</v>
      </c>
      <c r="I48" s="136">
        <v>11</v>
      </c>
      <c r="J48" s="136">
        <v>26</v>
      </c>
      <c r="K48" s="136">
        <v>3</v>
      </c>
      <c r="L48" s="136">
        <v>20</v>
      </c>
      <c r="M48" s="136">
        <v>25</v>
      </c>
      <c r="N48" s="136">
        <v>30</v>
      </c>
      <c r="O48" s="136">
        <v>32</v>
      </c>
      <c r="P48" s="137">
        <v>14</v>
      </c>
      <c r="Q48" s="136">
        <v>1</v>
      </c>
      <c r="R48" s="135">
        <v>21</v>
      </c>
      <c r="S48" s="135">
        <v>5</v>
      </c>
      <c r="T48" s="138">
        <v>16</v>
      </c>
    </row>
    <row r="49" spans="1:20" s="3" customFormat="1" ht="11.25" customHeight="1" x14ac:dyDescent="0.15">
      <c r="A49" s="133" t="s">
        <v>124</v>
      </c>
      <c r="B49" s="134">
        <v>537</v>
      </c>
      <c r="C49" s="135">
        <v>261</v>
      </c>
      <c r="D49" s="136">
        <v>64</v>
      </c>
      <c r="E49" s="136">
        <v>43</v>
      </c>
      <c r="F49" s="136">
        <v>26</v>
      </c>
      <c r="G49" s="136">
        <v>19</v>
      </c>
      <c r="H49" s="136">
        <v>9</v>
      </c>
      <c r="I49" s="136">
        <v>1</v>
      </c>
      <c r="J49" s="136">
        <v>7</v>
      </c>
      <c r="K49" s="136">
        <v>5</v>
      </c>
      <c r="L49" s="136">
        <v>7</v>
      </c>
      <c r="M49" s="136">
        <v>9</v>
      </c>
      <c r="N49" s="136">
        <v>15</v>
      </c>
      <c r="O49" s="136">
        <v>19</v>
      </c>
      <c r="P49" s="137">
        <v>21</v>
      </c>
      <c r="Q49" s="136">
        <v>0</v>
      </c>
      <c r="R49" s="135">
        <v>13</v>
      </c>
      <c r="S49" s="135">
        <v>4</v>
      </c>
      <c r="T49" s="138">
        <v>14</v>
      </c>
    </row>
    <row r="50" spans="1:20" s="3" customFormat="1" ht="11.25" customHeight="1" x14ac:dyDescent="0.15">
      <c r="A50" s="139" t="s">
        <v>125</v>
      </c>
      <c r="B50" s="140">
        <v>267</v>
      </c>
      <c r="C50" s="141">
        <v>125</v>
      </c>
      <c r="D50" s="142">
        <v>34</v>
      </c>
      <c r="E50" s="142">
        <v>24</v>
      </c>
      <c r="F50" s="142">
        <v>16</v>
      </c>
      <c r="G50" s="142">
        <v>7</v>
      </c>
      <c r="H50" s="142">
        <v>3</v>
      </c>
      <c r="I50" s="142">
        <v>3</v>
      </c>
      <c r="J50" s="142">
        <v>4</v>
      </c>
      <c r="K50" s="142">
        <v>0</v>
      </c>
      <c r="L50" s="142">
        <v>0</v>
      </c>
      <c r="M50" s="142">
        <v>9</v>
      </c>
      <c r="N50" s="142">
        <v>8</v>
      </c>
      <c r="O50" s="142">
        <v>13</v>
      </c>
      <c r="P50" s="143">
        <v>9</v>
      </c>
      <c r="Q50" s="142">
        <v>0</v>
      </c>
      <c r="R50" s="141">
        <v>8</v>
      </c>
      <c r="S50" s="141">
        <v>0</v>
      </c>
      <c r="T50" s="144">
        <v>4</v>
      </c>
    </row>
    <row r="51" spans="1:20" s="3" customFormat="1" ht="11.25" customHeight="1" x14ac:dyDescent="0.15">
      <c r="A51" s="121" t="s">
        <v>59</v>
      </c>
      <c r="B51" s="122">
        <v>2137</v>
      </c>
      <c r="C51" s="123">
        <v>271</v>
      </c>
      <c r="D51" s="124">
        <v>1034</v>
      </c>
      <c r="E51" s="124">
        <v>197</v>
      </c>
      <c r="F51" s="124">
        <v>84</v>
      </c>
      <c r="G51" s="124">
        <v>95</v>
      </c>
      <c r="H51" s="124">
        <v>61</v>
      </c>
      <c r="I51" s="124">
        <v>4</v>
      </c>
      <c r="J51" s="124">
        <v>22</v>
      </c>
      <c r="K51" s="124">
        <v>55</v>
      </c>
      <c r="L51" s="124">
        <v>10</v>
      </c>
      <c r="M51" s="124">
        <v>174</v>
      </c>
      <c r="N51" s="124">
        <v>16</v>
      </c>
      <c r="O51" s="124">
        <v>62</v>
      </c>
      <c r="P51" s="125">
        <v>24</v>
      </c>
      <c r="Q51" s="124">
        <v>0</v>
      </c>
      <c r="R51" s="123">
        <v>5</v>
      </c>
      <c r="S51" s="123">
        <v>10</v>
      </c>
      <c r="T51" s="126">
        <v>13</v>
      </c>
    </row>
    <row r="52" spans="1:20" s="3" customFormat="1" ht="11.25" customHeight="1" thickBot="1" x14ac:dyDescent="0.2">
      <c r="A52" s="171" t="s">
        <v>44</v>
      </c>
      <c r="B52" s="172">
        <v>339</v>
      </c>
      <c r="C52" s="173">
        <v>120</v>
      </c>
      <c r="D52" s="174">
        <v>20</v>
      </c>
      <c r="E52" s="174">
        <v>0</v>
      </c>
      <c r="F52" s="174">
        <v>14</v>
      </c>
      <c r="G52" s="174">
        <v>0</v>
      </c>
      <c r="H52" s="174">
        <v>10</v>
      </c>
      <c r="I52" s="174">
        <v>4</v>
      </c>
      <c r="J52" s="174">
        <v>13</v>
      </c>
      <c r="K52" s="174">
        <v>52</v>
      </c>
      <c r="L52" s="174">
        <v>29</v>
      </c>
      <c r="M52" s="174">
        <v>2</v>
      </c>
      <c r="N52" s="174">
        <v>23</v>
      </c>
      <c r="O52" s="174">
        <v>41</v>
      </c>
      <c r="P52" s="175">
        <v>0</v>
      </c>
      <c r="Q52" s="174">
        <v>1</v>
      </c>
      <c r="R52" s="173">
        <v>3</v>
      </c>
      <c r="S52" s="173">
        <v>0</v>
      </c>
      <c r="T52" s="176">
        <v>7</v>
      </c>
    </row>
    <row r="53" spans="1:20" s="3" customFormat="1" ht="11.25" customHeight="1" x14ac:dyDescent="0.15"/>
  </sheetData>
  <mergeCells count="2">
    <mergeCell ref="A1:F1"/>
    <mergeCell ref="L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7</vt:i4>
      </vt:variant>
    </vt:vector>
  </HeadingPairs>
  <TitlesOfParts>
    <vt:vector size="46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第10,11表</vt:lpstr>
      <vt:lpstr>第１２表</vt:lpstr>
      <vt:lpstr>第１３、１４表</vt:lpstr>
      <vt:lpstr>第１５表</vt:lpstr>
      <vt:lpstr>第１６表</vt:lpstr>
      <vt:lpstr>第１７表</vt:lpstr>
      <vt:lpstr>第１８表</vt:lpstr>
      <vt:lpstr>第18表(男性)</vt:lpstr>
      <vt:lpstr>第18表(女性)</vt:lpstr>
      <vt:lpstr>第１９表</vt:lpstr>
      <vt:lpstr>第２０表</vt:lpstr>
      <vt:lpstr>第２１表（県計）</vt:lpstr>
      <vt:lpstr>第２１表（大分市）</vt:lpstr>
      <vt:lpstr>第２１表（別府市）</vt:lpstr>
      <vt:lpstr>第２１表（中津市）</vt:lpstr>
      <vt:lpstr>第２１表（日田市）</vt:lpstr>
      <vt:lpstr>第２１表（佐伯市）</vt:lpstr>
      <vt:lpstr>第２１表（臼杵市）</vt:lpstr>
      <vt:lpstr>第２１表（津久見市）</vt:lpstr>
      <vt:lpstr>第２１表（竹田市）</vt:lpstr>
      <vt:lpstr>第２１表（豊後高田市）</vt:lpstr>
      <vt:lpstr>第２１表（杵築市）</vt:lpstr>
      <vt:lpstr>第２１表（宇佐市）</vt:lpstr>
      <vt:lpstr>第２１表（豊後大野市）</vt:lpstr>
      <vt:lpstr>第２１表（由布市）</vt:lpstr>
      <vt:lpstr>第２１表（国東市）</vt:lpstr>
      <vt:lpstr>第２１表（姫島村）</vt:lpstr>
      <vt:lpstr>第２１表（日出町）</vt:lpstr>
      <vt:lpstr>第２１表（九重町）</vt:lpstr>
      <vt:lpstr>第２１表（玖珠町）</vt:lpstr>
      <vt:lpstr>第１６表!Print_Area</vt:lpstr>
      <vt:lpstr>第１７表!Print_Area</vt:lpstr>
      <vt:lpstr>'第18表(女性)'!Print_Area</vt:lpstr>
      <vt:lpstr>'第18表(男性)'!Print_Area</vt:lpstr>
      <vt:lpstr>第１２表!Print_Titles</vt:lpstr>
      <vt:lpstr>第８表!Print_Titles</vt:lpstr>
      <vt:lpstr>第９表!Print_Titles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2022-07-04T05:14:19Z</dcterms:created>
  <dcterms:modified xsi:type="dcterms:W3CDTF">2022-07-05T02:32:23Z</dcterms:modified>
</cp:coreProperties>
</file>