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S10800_統計調査課\人口・社会生活統計班\人口推計\年報\R2\R2各表\"/>
    </mc:Choice>
  </mc:AlternateContent>
  <bookViews>
    <workbookView xWindow="0" yWindow="0" windowWidth="28800" windowHeight="12315"/>
  </bookViews>
  <sheets>
    <sheet name="第２０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" i="1" l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7" i="1"/>
  <c r="J7" i="1"/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H6" i="1"/>
  <c r="G6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6" i="1"/>
  <c r="I7" i="1"/>
  <c r="O6" i="1"/>
  <c r="M6" i="1"/>
  <c r="K6" i="1"/>
</calcChain>
</file>

<file path=xl/sharedStrings.xml><?xml version="1.0" encoding="utf-8"?>
<sst xmlns="http://schemas.openxmlformats.org/spreadsheetml/2006/main" count="51" uniqueCount="45">
  <si>
    <t>第２０表　市町村の年齢３区分別人口・割合及び人口指数</t>
    <phoneticPr fontId="4"/>
  </si>
  <si>
    <t>３区分年齢人口（人）</t>
    <rPh sb="1" eb="3">
      <t>クブン</t>
    </rPh>
    <rPh sb="3" eb="5">
      <t>ネンレイ</t>
    </rPh>
    <rPh sb="5" eb="7">
      <t>ジンコウ</t>
    </rPh>
    <rPh sb="8" eb="9">
      <t>ヒト</t>
    </rPh>
    <phoneticPr fontId="2"/>
  </si>
  <si>
    <t>３区分年齢人口割合（％）</t>
    <rPh sb="1" eb="3">
      <t>クブン</t>
    </rPh>
    <rPh sb="3" eb="5">
      <t>ネンレイ</t>
    </rPh>
    <rPh sb="5" eb="7">
      <t>ジンコウ</t>
    </rPh>
    <rPh sb="7" eb="9">
      <t>ワリアイ</t>
    </rPh>
    <phoneticPr fontId="2"/>
  </si>
  <si>
    <t>年少人口指数</t>
    <rPh sb="0" eb="2">
      <t>ネンショウ</t>
    </rPh>
    <rPh sb="2" eb="4">
      <t>ジンコウ</t>
    </rPh>
    <rPh sb="4" eb="6">
      <t>シスウ</t>
    </rPh>
    <phoneticPr fontId="2"/>
  </si>
  <si>
    <t>老年人口指数</t>
    <rPh sb="0" eb="2">
      <t>ロウネン</t>
    </rPh>
    <rPh sb="2" eb="4">
      <t>ジンコウ</t>
    </rPh>
    <rPh sb="4" eb="6">
      <t>シスウ</t>
    </rPh>
    <phoneticPr fontId="2"/>
  </si>
  <si>
    <t>従属人口指数</t>
    <rPh sb="0" eb="2">
      <t>ジュウゾク</t>
    </rPh>
    <rPh sb="2" eb="4">
      <t>ジンコウ</t>
    </rPh>
    <rPh sb="4" eb="6">
      <t>シスウ</t>
    </rPh>
    <phoneticPr fontId="2"/>
  </si>
  <si>
    <t>老年化指数</t>
    <rPh sb="0" eb="2">
      <t>ロウネン</t>
    </rPh>
    <rPh sb="2" eb="3">
      <t>カ</t>
    </rPh>
    <rPh sb="3" eb="5">
      <t>シスウ</t>
    </rPh>
    <phoneticPr fontId="2"/>
  </si>
  <si>
    <t>S</t>
    <phoneticPr fontId="2"/>
  </si>
  <si>
    <t>A</t>
    <phoneticPr fontId="2"/>
  </si>
  <si>
    <t>B</t>
    <phoneticPr fontId="2"/>
  </si>
  <si>
    <t>C</t>
    <phoneticPr fontId="2"/>
  </si>
  <si>
    <t>A/S</t>
    <phoneticPr fontId="2"/>
  </si>
  <si>
    <t>B/S</t>
    <phoneticPr fontId="2"/>
  </si>
  <si>
    <t>C/S</t>
    <phoneticPr fontId="2"/>
  </si>
  <si>
    <t>A/B</t>
    <phoneticPr fontId="2"/>
  </si>
  <si>
    <t>順位</t>
    <rPh sb="0" eb="2">
      <t>ジュンイ</t>
    </rPh>
    <phoneticPr fontId="2"/>
  </si>
  <si>
    <t>C/B</t>
    <phoneticPr fontId="2"/>
  </si>
  <si>
    <t>(A+C)/B</t>
    <phoneticPr fontId="2"/>
  </si>
  <si>
    <t>C/A</t>
    <phoneticPr fontId="2"/>
  </si>
  <si>
    <t>総数</t>
    <rPh sb="0" eb="2">
      <t>ソウスウ</t>
    </rPh>
    <phoneticPr fontId="2"/>
  </si>
  <si>
    <t>0～14歳</t>
    <rPh sb="4" eb="5">
      <t>サイ</t>
    </rPh>
    <phoneticPr fontId="2"/>
  </si>
  <si>
    <t>15～64歳</t>
    <rPh sb="5" eb="6">
      <t>サイ</t>
    </rPh>
    <phoneticPr fontId="2"/>
  </si>
  <si>
    <t>65歳以上</t>
    <rPh sb="2" eb="5">
      <t>サイイジョウ</t>
    </rPh>
    <phoneticPr fontId="2"/>
  </si>
  <si>
    <t>県計</t>
    <rPh sb="0" eb="1">
      <t>ケン</t>
    </rPh>
    <rPh sb="1" eb="2">
      <t>ケイ</t>
    </rPh>
    <phoneticPr fontId="2"/>
  </si>
  <si>
    <t>-</t>
    <phoneticPr fontId="2"/>
  </si>
  <si>
    <t>大分市</t>
    <rPh sb="0" eb="3">
      <t>オオイタシ</t>
    </rPh>
    <phoneticPr fontId="2"/>
  </si>
  <si>
    <t>別府市</t>
    <rPh sb="0" eb="3">
      <t>ベップシ</t>
    </rPh>
    <phoneticPr fontId="2"/>
  </si>
  <si>
    <t>中津市</t>
    <rPh sb="0" eb="3">
      <t>ナカツシ</t>
    </rPh>
    <phoneticPr fontId="2"/>
  </si>
  <si>
    <t>日田市</t>
    <rPh sb="0" eb="3">
      <t>ヒタシ</t>
    </rPh>
    <phoneticPr fontId="2"/>
  </si>
  <si>
    <t>佐伯市</t>
    <rPh sb="0" eb="3">
      <t>サイキシ</t>
    </rPh>
    <phoneticPr fontId="2"/>
  </si>
  <si>
    <t>臼杵市</t>
    <rPh sb="0" eb="3">
      <t>ウスキシ</t>
    </rPh>
    <phoneticPr fontId="2"/>
  </si>
  <si>
    <t>津久見市</t>
    <rPh sb="0" eb="4">
      <t>ツクミシ</t>
    </rPh>
    <phoneticPr fontId="2"/>
  </si>
  <si>
    <t>竹田市</t>
    <rPh sb="0" eb="3">
      <t>タケタシ</t>
    </rPh>
    <phoneticPr fontId="2"/>
  </si>
  <si>
    <t>豊後高田市</t>
    <rPh sb="0" eb="5">
      <t>ブンゴタカダシ</t>
    </rPh>
    <phoneticPr fontId="2"/>
  </si>
  <si>
    <t>杵築市</t>
    <rPh sb="0" eb="3">
      <t>キツキシ</t>
    </rPh>
    <phoneticPr fontId="2"/>
  </si>
  <si>
    <t>宇佐市</t>
    <rPh sb="0" eb="3">
      <t>ウサシ</t>
    </rPh>
    <phoneticPr fontId="2"/>
  </si>
  <si>
    <t>豊後大野市</t>
    <rPh sb="0" eb="2">
      <t>ブンゴ</t>
    </rPh>
    <rPh sb="2" eb="5">
      <t>オオノシ</t>
    </rPh>
    <phoneticPr fontId="2"/>
  </si>
  <si>
    <t>由布市</t>
    <rPh sb="0" eb="3">
      <t>ユフシ</t>
    </rPh>
    <phoneticPr fontId="2"/>
  </si>
  <si>
    <t>国東市</t>
    <rPh sb="0" eb="3">
      <t>クニサキシ</t>
    </rPh>
    <phoneticPr fontId="2"/>
  </si>
  <si>
    <t>姫島村</t>
    <rPh sb="0" eb="3">
      <t>ヒメシマムラ</t>
    </rPh>
    <phoneticPr fontId="2"/>
  </si>
  <si>
    <t>日出町</t>
    <rPh sb="0" eb="3">
      <t>ヒジマチ</t>
    </rPh>
    <phoneticPr fontId="2"/>
  </si>
  <si>
    <t>九重町</t>
    <rPh sb="0" eb="3">
      <t>ココノエマチ</t>
    </rPh>
    <phoneticPr fontId="2"/>
  </si>
  <si>
    <t>玖珠町</t>
    <rPh sb="0" eb="3">
      <t>クスマチ</t>
    </rPh>
    <phoneticPr fontId="2"/>
  </si>
  <si>
    <t>※総数は「不詳」を除いている。</t>
    <rPh sb="1" eb="3">
      <t>ソウスウ</t>
    </rPh>
    <rPh sb="5" eb="7">
      <t>フショウ</t>
    </rPh>
    <rPh sb="9" eb="10">
      <t>ノゾ</t>
    </rPh>
    <phoneticPr fontId="2"/>
  </si>
  <si>
    <t>令和2年10月1日現在</t>
    <rPh sb="0" eb="2">
      <t>レイワ</t>
    </rPh>
    <rPh sb="3" eb="11">
      <t>ネン10ガツ1ニチゲンザイ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</si>
</sst>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 &quot;;@"/>
    <numFmt numFmtId="177" formatCode="0.0%"/>
  </numFmts>
  <fonts count="6" x14ac:knownFonts="1">
    <font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10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5" fillId="0" borderId="2" xfId="0" applyFont="1" applyBorder="1">
      <alignment vertical="center"/>
    </xf>
    <xf numFmtId="0" fontId="5" fillId="0" borderId="0" xfId="0" applyFont="1">
      <alignment vertical="center"/>
    </xf>
    <xf numFmtId="0" fontId="5" fillId="0" borderId="9" xfId="0" applyFont="1" applyBorder="1">
      <alignment vertical="center"/>
    </xf>
    <xf numFmtId="0" fontId="5" fillId="2" borderId="10" xfId="0" applyFont="1" applyFill="1" applyBorder="1" applyAlignment="1">
      <alignment horizontal="distributed" vertical="center" justifyLastLine="1"/>
    </xf>
    <xf numFmtId="0" fontId="5" fillId="2" borderId="11" xfId="0" applyFont="1" applyFill="1" applyBorder="1" applyAlignment="1">
      <alignment horizontal="distributed" vertical="center" justifyLastLine="1"/>
    </xf>
    <xf numFmtId="0" fontId="5" fillId="2" borderId="12" xfId="0" applyFont="1" applyFill="1" applyBorder="1" applyAlignment="1">
      <alignment horizontal="distributed" vertical="center" justifyLastLine="1"/>
    </xf>
    <xf numFmtId="0" fontId="5" fillId="0" borderId="18" xfId="0" applyFont="1" applyBorder="1">
      <alignment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0" xfId="0" applyNumberFormat="1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0" borderId="24" xfId="0" applyFont="1" applyBorder="1" applyAlignment="1">
      <alignment horizontal="distributed" vertical="center" justifyLastLine="1"/>
    </xf>
    <xf numFmtId="176" fontId="5" fillId="0" borderId="25" xfId="0" applyNumberFormat="1" applyFont="1" applyBorder="1">
      <alignment vertical="center"/>
    </xf>
    <xf numFmtId="176" fontId="5" fillId="0" borderId="26" xfId="0" applyNumberFormat="1" applyFont="1" applyBorder="1">
      <alignment vertical="center"/>
    </xf>
    <xf numFmtId="176" fontId="5" fillId="0" borderId="27" xfId="0" applyNumberFormat="1" applyFont="1" applyBorder="1">
      <alignment vertical="center"/>
    </xf>
    <xf numFmtId="0" fontId="5" fillId="0" borderId="29" xfId="0" applyFont="1" applyBorder="1" applyAlignment="1">
      <alignment horizontal="distributed" vertical="center" justifyLastLine="1"/>
    </xf>
    <xf numFmtId="176" fontId="5" fillId="0" borderId="30" xfId="0" applyNumberFormat="1" applyFont="1" applyBorder="1">
      <alignment vertical="center"/>
    </xf>
    <xf numFmtId="176" fontId="5" fillId="0" borderId="31" xfId="0" applyNumberFormat="1" applyFont="1" applyBorder="1">
      <alignment vertical="center"/>
    </xf>
    <xf numFmtId="176" fontId="5" fillId="0" borderId="32" xfId="0" applyNumberFormat="1" applyFont="1" applyBorder="1">
      <alignment vertical="center"/>
    </xf>
    <xf numFmtId="0" fontId="5" fillId="0" borderId="34" xfId="0" applyFont="1" applyBorder="1" applyAlignment="1">
      <alignment horizontal="distributed" vertical="center" justifyLastLine="1"/>
    </xf>
    <xf numFmtId="176" fontId="5" fillId="0" borderId="35" xfId="0" applyNumberFormat="1" applyFont="1" applyBorder="1">
      <alignment vertical="center"/>
    </xf>
    <xf numFmtId="176" fontId="5" fillId="0" borderId="36" xfId="0" applyNumberFormat="1" applyFont="1" applyBorder="1">
      <alignment vertical="center"/>
    </xf>
    <xf numFmtId="176" fontId="5" fillId="0" borderId="37" xfId="0" applyNumberFormat="1" applyFont="1" applyBorder="1">
      <alignment vertical="center"/>
    </xf>
    <xf numFmtId="0" fontId="5" fillId="0" borderId="39" xfId="0" applyFont="1" applyBorder="1" applyAlignment="1">
      <alignment horizontal="distributed" vertical="center" justifyLastLine="1"/>
    </xf>
    <xf numFmtId="176" fontId="5" fillId="0" borderId="19" xfId="0" applyNumberFormat="1" applyFont="1" applyBorder="1">
      <alignment vertical="center"/>
    </xf>
    <xf numFmtId="176" fontId="5" fillId="0" borderId="20" xfId="0" applyNumberFormat="1" applyFont="1" applyBorder="1">
      <alignment vertical="center"/>
    </xf>
    <xf numFmtId="176" fontId="5" fillId="0" borderId="21" xfId="0" applyNumberFormat="1" applyFont="1" applyBorder="1">
      <alignment vertical="center"/>
    </xf>
    <xf numFmtId="176" fontId="5" fillId="0" borderId="41" xfId="0" applyNumberFormat="1" applyFont="1" applyBorder="1">
      <alignment vertical="center"/>
    </xf>
    <xf numFmtId="0" fontId="5" fillId="0" borderId="42" xfId="0" applyFont="1" applyBorder="1" applyAlignment="1">
      <alignment horizontal="distributed" vertical="center" justifyLastLine="1"/>
    </xf>
    <xf numFmtId="176" fontId="5" fillId="0" borderId="43" xfId="0" applyNumberFormat="1" applyFont="1" applyBorder="1">
      <alignment vertical="center"/>
    </xf>
    <xf numFmtId="176" fontId="5" fillId="0" borderId="44" xfId="0" applyNumberFormat="1" applyFont="1" applyBorder="1">
      <alignment vertical="center"/>
    </xf>
    <xf numFmtId="176" fontId="5" fillId="0" borderId="45" xfId="0" applyNumberFormat="1" applyFont="1" applyBorder="1">
      <alignment vertical="center"/>
    </xf>
    <xf numFmtId="176" fontId="5" fillId="0" borderId="47" xfId="0" applyNumberFormat="1" applyFont="1" applyBorder="1">
      <alignment vertical="center"/>
    </xf>
    <xf numFmtId="0" fontId="5" fillId="0" borderId="0" xfId="0" applyNumberFormat="1" applyFont="1">
      <alignment vertical="center"/>
    </xf>
    <xf numFmtId="177" fontId="5" fillId="0" borderId="0" xfId="0" applyNumberFormat="1" applyFont="1">
      <alignment vertical="center"/>
    </xf>
    <xf numFmtId="0" fontId="5" fillId="0" borderId="48" xfId="0" applyFont="1" applyBorder="1" applyAlignment="1">
      <alignment horizontal="distributed" vertical="center" justifyLastLine="1"/>
    </xf>
    <xf numFmtId="176" fontId="5" fillId="0" borderId="49" xfId="0" applyNumberFormat="1" applyFont="1" applyBorder="1">
      <alignment vertical="center"/>
    </xf>
    <xf numFmtId="176" fontId="5" fillId="0" borderId="50" xfId="0" applyNumberFormat="1" applyFont="1" applyBorder="1">
      <alignment vertical="center"/>
    </xf>
    <xf numFmtId="176" fontId="5" fillId="0" borderId="51" xfId="0" applyNumberFormat="1" applyFont="1" applyBorder="1">
      <alignment vertical="center"/>
    </xf>
    <xf numFmtId="176" fontId="5" fillId="0" borderId="53" xfId="0" applyNumberFormat="1" applyFont="1" applyBorder="1">
      <alignment vertical="center"/>
    </xf>
    <xf numFmtId="0" fontId="5" fillId="3" borderId="54" xfId="0" applyFont="1" applyFill="1" applyBorder="1" applyAlignment="1">
      <alignment horizontal="distributed" vertical="center" justifyLastLine="1"/>
    </xf>
    <xf numFmtId="176" fontId="5" fillId="3" borderId="55" xfId="0" applyNumberFormat="1" applyFont="1" applyFill="1" applyBorder="1">
      <alignment vertical="center"/>
    </xf>
    <xf numFmtId="176" fontId="5" fillId="3" borderId="56" xfId="0" applyNumberFormat="1" applyFont="1" applyFill="1" applyBorder="1">
      <alignment vertical="center"/>
    </xf>
    <xf numFmtId="176" fontId="5" fillId="3" borderId="57" xfId="0" applyNumberFormat="1" applyFont="1" applyFill="1" applyBorder="1">
      <alignment vertical="center"/>
    </xf>
    <xf numFmtId="176" fontId="5" fillId="3" borderId="57" xfId="0" applyNumberFormat="1" applyFont="1" applyFill="1" applyBorder="1" applyAlignment="1">
      <alignment horizontal="right" vertical="center"/>
    </xf>
    <xf numFmtId="176" fontId="5" fillId="3" borderId="58" xfId="0" applyNumberFormat="1" applyFont="1" applyFill="1" applyBorder="1" applyAlignment="1">
      <alignment horizontal="right" vertical="center"/>
    </xf>
    <xf numFmtId="176" fontId="5" fillId="0" borderId="15" xfId="0" applyNumberFormat="1" applyFont="1" applyBorder="1">
      <alignment vertical="center"/>
    </xf>
    <xf numFmtId="176" fontId="5" fillId="0" borderId="17" xfId="0" applyNumberFormat="1" applyFont="1" applyBorder="1">
      <alignment vertical="center"/>
    </xf>
    <xf numFmtId="10" fontId="5" fillId="3" borderId="61" xfId="2" applyNumberFormat="1" applyFont="1" applyFill="1" applyBorder="1">
      <alignment vertical="center"/>
    </xf>
    <xf numFmtId="10" fontId="5" fillId="3" borderId="56" xfId="0" applyNumberFormat="1" applyFont="1" applyFill="1" applyBorder="1">
      <alignment vertical="center"/>
    </xf>
    <xf numFmtId="10" fontId="5" fillId="3" borderId="62" xfId="0" applyNumberFormat="1" applyFont="1" applyFill="1" applyBorder="1">
      <alignment vertical="center"/>
    </xf>
    <xf numFmtId="10" fontId="5" fillId="0" borderId="63" xfId="2" applyNumberFormat="1" applyFont="1" applyFill="1" applyBorder="1">
      <alignment vertical="center"/>
    </xf>
    <xf numFmtId="10" fontId="5" fillId="0" borderId="64" xfId="2" applyNumberFormat="1" applyFont="1" applyFill="1" applyBorder="1">
      <alignment vertical="center"/>
    </xf>
    <xf numFmtId="10" fontId="5" fillId="0" borderId="71" xfId="2" applyNumberFormat="1" applyFont="1" applyFill="1" applyBorder="1">
      <alignment vertical="center"/>
    </xf>
    <xf numFmtId="10" fontId="5" fillId="0" borderId="65" xfId="2" applyNumberFormat="1" applyFont="1" applyFill="1" applyBorder="1">
      <alignment vertical="center"/>
    </xf>
    <xf numFmtId="10" fontId="5" fillId="0" borderId="31" xfId="2" applyNumberFormat="1" applyFont="1" applyFill="1" applyBorder="1">
      <alignment vertical="center"/>
    </xf>
    <xf numFmtId="10" fontId="5" fillId="0" borderId="72" xfId="2" applyNumberFormat="1" applyFont="1" applyFill="1" applyBorder="1">
      <alignment vertical="center"/>
    </xf>
    <xf numFmtId="10" fontId="5" fillId="0" borderId="68" xfId="2" applyNumberFormat="1" applyFont="1" applyFill="1" applyBorder="1">
      <alignment vertical="center"/>
    </xf>
    <xf numFmtId="10" fontId="5" fillId="0" borderId="69" xfId="2" applyNumberFormat="1" applyFont="1" applyFill="1" applyBorder="1">
      <alignment vertical="center"/>
    </xf>
    <xf numFmtId="10" fontId="5" fillId="0" borderId="73" xfId="2" applyNumberFormat="1" applyFont="1" applyFill="1" applyBorder="1">
      <alignment vertical="center"/>
    </xf>
    <xf numFmtId="10" fontId="5" fillId="0" borderId="67" xfId="2" applyNumberFormat="1" applyFont="1" applyFill="1" applyBorder="1">
      <alignment vertical="center"/>
    </xf>
    <xf numFmtId="10" fontId="5" fillId="0" borderId="20" xfId="2" applyNumberFormat="1" applyFont="1" applyFill="1" applyBorder="1">
      <alignment vertical="center"/>
    </xf>
    <xf numFmtId="10" fontId="5" fillId="0" borderId="74" xfId="2" applyNumberFormat="1" applyFont="1" applyFill="1" applyBorder="1">
      <alignment vertical="center"/>
    </xf>
    <xf numFmtId="10" fontId="5" fillId="0" borderId="70" xfId="2" applyNumberFormat="1" applyFont="1" applyFill="1" applyBorder="1">
      <alignment vertical="center"/>
    </xf>
    <xf numFmtId="10" fontId="5" fillId="0" borderId="50" xfId="2" applyNumberFormat="1" applyFont="1" applyFill="1" applyBorder="1">
      <alignment vertical="center"/>
    </xf>
    <xf numFmtId="10" fontId="5" fillId="0" borderId="75" xfId="2" applyNumberFormat="1" applyFont="1" applyFill="1" applyBorder="1">
      <alignment vertical="center"/>
    </xf>
    <xf numFmtId="10" fontId="5" fillId="0" borderId="66" xfId="2" applyNumberFormat="1" applyFont="1" applyFill="1" applyBorder="1">
      <alignment vertical="center"/>
    </xf>
    <xf numFmtId="10" fontId="5" fillId="0" borderId="44" xfId="2" applyNumberFormat="1" applyFont="1" applyFill="1" applyBorder="1">
      <alignment vertical="center"/>
    </xf>
    <xf numFmtId="10" fontId="5" fillId="0" borderId="76" xfId="2" applyNumberFormat="1" applyFont="1" applyFill="1" applyBorder="1">
      <alignment vertical="center"/>
    </xf>
    <xf numFmtId="10" fontId="5" fillId="3" borderId="55" xfId="0" applyNumberFormat="1" applyFont="1" applyFill="1" applyBorder="1">
      <alignment vertical="center"/>
    </xf>
    <xf numFmtId="10" fontId="5" fillId="0" borderId="52" xfId="0" applyNumberFormat="1" applyFont="1" applyBorder="1">
      <alignment vertical="center"/>
    </xf>
    <xf numFmtId="10" fontId="5" fillId="0" borderId="33" xfId="0" applyNumberFormat="1" applyFont="1" applyBorder="1">
      <alignment vertical="center"/>
    </xf>
    <xf numFmtId="10" fontId="5" fillId="0" borderId="38" xfId="0" applyNumberFormat="1" applyFont="1" applyBorder="1">
      <alignment vertical="center"/>
    </xf>
    <xf numFmtId="10" fontId="5" fillId="0" borderId="40" xfId="0" applyNumberFormat="1" applyFont="1" applyBorder="1">
      <alignment vertical="center"/>
    </xf>
    <xf numFmtId="10" fontId="5" fillId="0" borderId="28" xfId="0" applyNumberFormat="1" applyFont="1" applyBorder="1">
      <alignment vertical="center"/>
    </xf>
    <xf numFmtId="10" fontId="5" fillId="0" borderId="46" xfId="0" applyNumberFormat="1" applyFont="1" applyBorder="1">
      <alignment vertical="center"/>
    </xf>
    <xf numFmtId="10" fontId="5" fillId="0" borderId="49" xfId="0" applyNumberFormat="1" applyFont="1" applyFill="1" applyBorder="1">
      <alignment vertical="center"/>
    </xf>
    <xf numFmtId="10" fontId="5" fillId="0" borderId="30" xfId="0" applyNumberFormat="1" applyFont="1" applyFill="1" applyBorder="1">
      <alignment vertical="center"/>
    </xf>
    <xf numFmtId="10" fontId="5" fillId="0" borderId="35" xfId="0" applyNumberFormat="1" applyFont="1" applyFill="1" applyBorder="1">
      <alignment vertical="center"/>
    </xf>
    <xf numFmtId="10" fontId="5" fillId="0" borderId="19" xfId="0" applyNumberFormat="1" applyFont="1" applyFill="1" applyBorder="1">
      <alignment vertical="center"/>
    </xf>
    <xf numFmtId="10" fontId="5" fillId="0" borderId="25" xfId="0" applyNumberFormat="1" applyFont="1" applyFill="1" applyBorder="1">
      <alignment vertical="center"/>
    </xf>
    <xf numFmtId="10" fontId="5" fillId="0" borderId="43" xfId="0" applyNumberFormat="1" applyFont="1" applyFill="1" applyBorder="1">
      <alignment vertical="center"/>
    </xf>
    <xf numFmtId="10" fontId="5" fillId="0" borderId="49" xfId="0" applyNumberFormat="1" applyFont="1" applyBorder="1">
      <alignment vertical="center"/>
    </xf>
    <xf numFmtId="10" fontId="5" fillId="0" borderId="30" xfId="0" applyNumberFormat="1" applyFont="1" applyBorder="1">
      <alignment vertical="center"/>
    </xf>
    <xf numFmtId="10" fontId="5" fillId="0" borderId="35" xfId="0" applyNumberFormat="1" applyFont="1" applyBorder="1">
      <alignment vertical="center"/>
    </xf>
    <xf numFmtId="10" fontId="5" fillId="0" borderId="19" xfId="0" applyNumberFormat="1" applyFont="1" applyBorder="1">
      <alignment vertical="center"/>
    </xf>
    <xf numFmtId="10" fontId="5" fillId="0" borderId="25" xfId="0" applyNumberFormat="1" applyFont="1" applyBorder="1">
      <alignment vertical="center"/>
    </xf>
    <xf numFmtId="10" fontId="5" fillId="0" borderId="43" xfId="0" applyNumberFormat="1" applyFont="1" applyBorder="1">
      <alignment vertical="center"/>
    </xf>
    <xf numFmtId="0" fontId="5" fillId="0" borderId="60" xfId="0" applyFont="1" applyFill="1" applyBorder="1" applyAlignment="1">
      <alignment horizontal="left" vertical="center" justifyLastLine="1"/>
    </xf>
    <xf numFmtId="0" fontId="5" fillId="2" borderId="1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5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38" fontId="3" fillId="0" borderId="0" xfId="1" applyFont="1" applyAlignment="1">
      <alignment horizontal="left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distributed" vertical="center" justifyLastLine="1"/>
    </xf>
    <xf numFmtId="0" fontId="5" fillId="2" borderId="4" xfId="0" applyFont="1" applyFill="1" applyBorder="1" applyAlignment="1">
      <alignment horizontal="distributed" vertical="center" justifyLastLine="1"/>
    </xf>
    <xf numFmtId="0" fontId="5" fillId="2" borderId="5" xfId="0" applyFont="1" applyFill="1" applyBorder="1" applyAlignment="1">
      <alignment horizontal="distributed" vertical="center" justifyLastLine="1"/>
    </xf>
    <xf numFmtId="0" fontId="5" fillId="2" borderId="6" xfId="0" applyFont="1" applyFill="1" applyBorder="1" applyAlignment="1">
      <alignment horizontal="distributed" vertical="center" justifyLastLine="1"/>
    </xf>
    <xf numFmtId="0" fontId="5" fillId="2" borderId="7" xfId="0" applyFont="1" applyFill="1" applyBorder="1" applyAlignment="1">
      <alignment horizontal="distributed" vertical="center" justifyLastLine="1"/>
    </xf>
    <xf numFmtId="0" fontId="5" fillId="2" borderId="8" xfId="0" applyFont="1" applyFill="1" applyBorder="1" applyAlignment="1">
      <alignment horizontal="distributed" vertical="center" justifyLastLine="1"/>
    </xf>
    <xf numFmtId="0" fontId="5" fillId="2" borderId="14" xfId="0" applyNumberFormat="1" applyFont="1" applyFill="1" applyBorder="1" applyAlignment="1">
      <alignment horizontal="center" vertical="center"/>
    </xf>
    <xf numFmtId="0" fontId="5" fillId="2" borderId="11" xfId="0" applyNumberFormat="1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righ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tabSelected="1" zoomScaleNormal="100" workbookViewId="0">
      <selection activeCell="U11" sqref="U11"/>
    </sheetView>
  </sheetViews>
  <sheetFormatPr defaultRowHeight="12" x14ac:dyDescent="0.15"/>
  <cols>
    <col min="1" max="1" width="15.7109375" customWidth="1"/>
    <col min="2" max="3" width="9.5703125" customWidth="1"/>
    <col min="4" max="4" width="9.5703125" style="1" customWidth="1"/>
    <col min="5" max="6" width="9.5703125" customWidth="1"/>
    <col min="7" max="7" width="9.5703125" style="1" customWidth="1"/>
    <col min="8" max="16" width="9.5703125" customWidth="1"/>
    <col min="17" max="54" width="5.7109375" customWidth="1"/>
  </cols>
  <sheetData>
    <row r="1" spans="1:16" ht="16.5" customHeight="1" x14ac:dyDescent="0.15">
      <c r="A1" s="97" t="s">
        <v>0</v>
      </c>
      <c r="B1" s="97"/>
      <c r="C1" s="97"/>
      <c r="D1" s="97"/>
      <c r="E1" s="97"/>
      <c r="F1" s="97"/>
    </row>
    <row r="2" spans="1:16" ht="16.5" customHeight="1" thickBot="1" x14ac:dyDescent="0.2">
      <c r="N2" s="109" t="s">
        <v>44</v>
      </c>
      <c r="O2" s="109"/>
      <c r="P2" s="109"/>
    </row>
    <row r="3" spans="1:16" s="3" customFormat="1" ht="16.5" customHeight="1" x14ac:dyDescent="0.15">
      <c r="A3" s="2"/>
      <c r="B3" s="101" t="s">
        <v>1</v>
      </c>
      <c r="C3" s="102"/>
      <c r="D3" s="102"/>
      <c r="E3" s="103"/>
      <c r="F3" s="101" t="s">
        <v>2</v>
      </c>
      <c r="G3" s="102"/>
      <c r="H3" s="103"/>
      <c r="I3" s="104" t="s">
        <v>3</v>
      </c>
      <c r="J3" s="105"/>
      <c r="K3" s="101" t="s">
        <v>4</v>
      </c>
      <c r="L3" s="103"/>
      <c r="M3" s="101" t="s">
        <v>5</v>
      </c>
      <c r="N3" s="103"/>
      <c r="O3" s="101" t="s">
        <v>6</v>
      </c>
      <c r="P3" s="106"/>
    </row>
    <row r="4" spans="1:16" s="3" customFormat="1" ht="16.5" customHeight="1" x14ac:dyDescent="0.15">
      <c r="A4" s="4"/>
      <c r="B4" s="5" t="s">
        <v>7</v>
      </c>
      <c r="C4" s="6" t="s">
        <v>8</v>
      </c>
      <c r="D4" s="6" t="s">
        <v>9</v>
      </c>
      <c r="E4" s="7" t="s">
        <v>10</v>
      </c>
      <c r="F4" s="100" t="s">
        <v>11</v>
      </c>
      <c r="G4" s="107" t="s">
        <v>12</v>
      </c>
      <c r="H4" s="91" t="s">
        <v>13</v>
      </c>
      <c r="I4" s="93" t="s">
        <v>14</v>
      </c>
      <c r="J4" s="95" t="s">
        <v>15</v>
      </c>
      <c r="K4" s="100" t="s">
        <v>16</v>
      </c>
      <c r="L4" s="91" t="s">
        <v>15</v>
      </c>
      <c r="M4" s="100" t="s">
        <v>17</v>
      </c>
      <c r="N4" s="91" t="s">
        <v>15</v>
      </c>
      <c r="O4" s="100" t="s">
        <v>18</v>
      </c>
      <c r="P4" s="98" t="s">
        <v>15</v>
      </c>
    </row>
    <row r="5" spans="1:16" s="3" customFormat="1" ht="16.5" customHeight="1" x14ac:dyDescent="0.15">
      <c r="A5" s="8"/>
      <c r="B5" s="9" t="s">
        <v>19</v>
      </c>
      <c r="C5" s="10" t="s">
        <v>20</v>
      </c>
      <c r="D5" s="11" t="s">
        <v>21</v>
      </c>
      <c r="E5" s="12" t="s">
        <v>22</v>
      </c>
      <c r="F5" s="94"/>
      <c r="G5" s="108"/>
      <c r="H5" s="92"/>
      <c r="I5" s="94"/>
      <c r="J5" s="96"/>
      <c r="K5" s="94"/>
      <c r="L5" s="92"/>
      <c r="M5" s="94"/>
      <c r="N5" s="92"/>
      <c r="O5" s="94"/>
      <c r="P5" s="99"/>
    </row>
    <row r="6" spans="1:16" s="3" customFormat="1" ht="23.25" customHeight="1" thickBot="1" x14ac:dyDescent="0.2">
      <c r="A6" s="42" t="s">
        <v>23</v>
      </c>
      <c r="B6" s="43">
        <v>1113972</v>
      </c>
      <c r="C6" s="44">
        <v>136448</v>
      </c>
      <c r="D6" s="44">
        <v>605681</v>
      </c>
      <c r="E6" s="45">
        <v>371843</v>
      </c>
      <c r="F6" s="50">
        <f>C6/$B6</f>
        <v>0.1224878183652731</v>
      </c>
      <c r="G6" s="51">
        <f>D6/$B6</f>
        <v>0.54371294790174263</v>
      </c>
      <c r="H6" s="52">
        <f>E6/$B6</f>
        <v>0.33379923373298431</v>
      </c>
      <c r="I6" s="71">
        <f>C6/D6</f>
        <v>0.22528030431860996</v>
      </c>
      <c r="J6" s="46" t="s">
        <v>24</v>
      </c>
      <c r="K6" s="71">
        <f>E6/D6</f>
        <v>0.61392548222579213</v>
      </c>
      <c r="L6" s="46" t="s">
        <v>24</v>
      </c>
      <c r="M6" s="71">
        <f>(C6+E6)/D6</f>
        <v>0.83920578654440203</v>
      </c>
      <c r="N6" s="46" t="s">
        <v>24</v>
      </c>
      <c r="O6" s="71">
        <f>E6/C6</f>
        <v>2.7251626993433398</v>
      </c>
      <c r="P6" s="47" t="s">
        <v>24</v>
      </c>
    </row>
    <row r="7" spans="1:16" s="3" customFormat="1" ht="23.25" customHeight="1" thickTop="1" x14ac:dyDescent="0.15">
      <c r="A7" s="37" t="s">
        <v>25</v>
      </c>
      <c r="B7" s="38">
        <v>470948</v>
      </c>
      <c r="C7" s="39">
        <v>63499</v>
      </c>
      <c r="D7" s="39">
        <v>276638</v>
      </c>
      <c r="E7" s="40">
        <v>130811</v>
      </c>
      <c r="F7" s="53">
        <f t="shared" ref="F7:F24" si="0">C7/$B7</f>
        <v>0.13483229570992977</v>
      </c>
      <c r="G7" s="54">
        <f t="shared" ref="G7:G24" si="1">D7/$B7</f>
        <v>0.58740667759497867</v>
      </c>
      <c r="H7" s="55">
        <f t="shared" ref="H7:H24" si="2">E7/$B7</f>
        <v>0.27776102669509162</v>
      </c>
      <c r="I7" s="72">
        <f>C7/D7</f>
        <v>0.22953824131175038</v>
      </c>
      <c r="J7" s="40">
        <f>RANK(I7,$I$7:$I$24,0)</f>
        <v>7</v>
      </c>
      <c r="K7" s="78">
        <v>0.47285983848928925</v>
      </c>
      <c r="L7" s="40">
        <f>RANK(K7,$K$7:$K$24,0)</f>
        <v>18</v>
      </c>
      <c r="M7" s="84">
        <v>0.70239807980103963</v>
      </c>
      <c r="N7" s="40">
        <f>RANK(M7,$M$7:$M$24,0)</f>
        <v>18</v>
      </c>
      <c r="O7" s="84">
        <v>2.0600481897352716</v>
      </c>
      <c r="P7" s="41">
        <f>RANK(O7,$O$7:$O$24,0)</f>
        <v>18</v>
      </c>
    </row>
    <row r="8" spans="1:16" s="3" customFormat="1" ht="23.25" customHeight="1" x14ac:dyDescent="0.15">
      <c r="A8" s="17" t="s">
        <v>26</v>
      </c>
      <c r="B8" s="18">
        <v>114893</v>
      </c>
      <c r="C8" s="19">
        <v>12348</v>
      </c>
      <c r="D8" s="19">
        <v>63114</v>
      </c>
      <c r="E8" s="20">
        <v>39431</v>
      </c>
      <c r="F8" s="56">
        <f t="shared" si="0"/>
        <v>0.10747391050803791</v>
      </c>
      <c r="G8" s="57">
        <f t="shared" si="1"/>
        <v>0.54932850565308589</v>
      </c>
      <c r="H8" s="58">
        <f t="shared" si="2"/>
        <v>0.34319758383887616</v>
      </c>
      <c r="I8" s="73">
        <v>0.19564597395189656</v>
      </c>
      <c r="J8" s="40">
        <f t="shared" ref="J8:J24" si="3">RANK(I8,$I$7:$I$24,0)</f>
        <v>16</v>
      </c>
      <c r="K8" s="79">
        <v>0.62475837373641352</v>
      </c>
      <c r="L8" s="40">
        <f t="shared" ref="L8:L24" si="4">RANK(K8,$K$7:$K$24,0)</f>
        <v>15</v>
      </c>
      <c r="M8" s="85">
        <v>0.82040434768831005</v>
      </c>
      <c r="N8" s="40">
        <f t="shared" ref="N8:N24" si="5">RANK(M8,$M$7:$M$24,0)</f>
        <v>15</v>
      </c>
      <c r="O8" s="85">
        <v>3.1933106575963719</v>
      </c>
      <c r="P8" s="41">
        <f t="shared" ref="P8:P24" si="6">RANK(O8,$O$7:$O$24,0)</f>
        <v>12</v>
      </c>
    </row>
    <row r="9" spans="1:16" s="3" customFormat="1" ht="23.25" customHeight="1" x14ac:dyDescent="0.15">
      <c r="A9" s="17" t="s">
        <v>27</v>
      </c>
      <c r="B9" s="18">
        <v>81740</v>
      </c>
      <c r="C9" s="19">
        <v>10964</v>
      </c>
      <c r="D9" s="19">
        <v>45918</v>
      </c>
      <c r="E9" s="20">
        <v>24858</v>
      </c>
      <c r="F9" s="56">
        <f t="shared" si="0"/>
        <v>0.13413261561047224</v>
      </c>
      <c r="G9" s="57">
        <f t="shared" si="1"/>
        <v>0.56175678982138488</v>
      </c>
      <c r="H9" s="58">
        <f t="shared" si="2"/>
        <v>0.30411059456814288</v>
      </c>
      <c r="I9" s="73">
        <v>0.23877346574328151</v>
      </c>
      <c r="J9" s="40">
        <f t="shared" si="3"/>
        <v>3</v>
      </c>
      <c r="K9" s="79">
        <v>0.54135633085064683</v>
      </c>
      <c r="L9" s="40">
        <f t="shared" si="4"/>
        <v>17</v>
      </c>
      <c r="M9" s="85">
        <v>0.78012979659392834</v>
      </c>
      <c r="N9" s="40">
        <f t="shared" si="5"/>
        <v>17</v>
      </c>
      <c r="O9" s="85">
        <v>2.2672382342210873</v>
      </c>
      <c r="P9" s="41">
        <f t="shared" si="6"/>
        <v>17</v>
      </c>
    </row>
    <row r="10" spans="1:16" s="3" customFormat="1" ht="23.25" customHeight="1" x14ac:dyDescent="0.15">
      <c r="A10" s="17" t="s">
        <v>28</v>
      </c>
      <c r="B10" s="18">
        <v>61250</v>
      </c>
      <c r="C10" s="19">
        <v>7665</v>
      </c>
      <c r="D10" s="19">
        <v>31355</v>
      </c>
      <c r="E10" s="20">
        <v>22230</v>
      </c>
      <c r="F10" s="56">
        <f t="shared" si="0"/>
        <v>0.12514285714285714</v>
      </c>
      <c r="G10" s="57">
        <f t="shared" si="1"/>
        <v>0.51191836734693874</v>
      </c>
      <c r="H10" s="58">
        <f t="shared" si="2"/>
        <v>0.36293877551020409</v>
      </c>
      <c r="I10" s="73">
        <v>0.24445861904002553</v>
      </c>
      <c r="J10" s="40">
        <f t="shared" si="3"/>
        <v>2</v>
      </c>
      <c r="K10" s="79">
        <v>0.70897783447616014</v>
      </c>
      <c r="L10" s="40">
        <f t="shared" si="4"/>
        <v>13</v>
      </c>
      <c r="M10" s="85">
        <v>0.95343645351618567</v>
      </c>
      <c r="N10" s="40">
        <f t="shared" si="5"/>
        <v>13</v>
      </c>
      <c r="O10" s="85">
        <v>2.9001956947162428</v>
      </c>
      <c r="P10" s="41">
        <f t="shared" si="6"/>
        <v>14</v>
      </c>
    </row>
    <row r="11" spans="1:16" s="3" customFormat="1" ht="23.25" customHeight="1" x14ac:dyDescent="0.15">
      <c r="A11" s="17" t="s">
        <v>29</v>
      </c>
      <c r="B11" s="18">
        <v>66683</v>
      </c>
      <c r="C11" s="19">
        <v>7022</v>
      </c>
      <c r="D11" s="19">
        <v>32286</v>
      </c>
      <c r="E11" s="20">
        <v>27375</v>
      </c>
      <c r="F11" s="56">
        <f t="shared" si="0"/>
        <v>0.10530420047088464</v>
      </c>
      <c r="G11" s="57">
        <f t="shared" si="1"/>
        <v>0.48417137801238697</v>
      </c>
      <c r="H11" s="58">
        <f t="shared" si="2"/>
        <v>0.41052442151672841</v>
      </c>
      <c r="I11" s="73">
        <v>0.21749365049866815</v>
      </c>
      <c r="J11" s="40">
        <f t="shared" si="3"/>
        <v>11</v>
      </c>
      <c r="K11" s="79">
        <v>0.84789072663073783</v>
      </c>
      <c r="L11" s="40">
        <f t="shared" si="4"/>
        <v>8</v>
      </c>
      <c r="M11" s="85">
        <v>1.065384377129406</v>
      </c>
      <c r="N11" s="40">
        <f t="shared" si="5"/>
        <v>7</v>
      </c>
      <c r="O11" s="85">
        <v>3.8984619766448305</v>
      </c>
      <c r="P11" s="41">
        <f t="shared" si="6"/>
        <v>8</v>
      </c>
    </row>
    <row r="12" spans="1:16" s="3" customFormat="1" ht="23.25" customHeight="1" x14ac:dyDescent="0.15">
      <c r="A12" s="17" t="s">
        <v>30</v>
      </c>
      <c r="B12" s="18">
        <v>35983</v>
      </c>
      <c r="C12" s="19">
        <v>3736</v>
      </c>
      <c r="D12" s="19">
        <v>17427</v>
      </c>
      <c r="E12" s="20">
        <v>14820</v>
      </c>
      <c r="F12" s="56">
        <f t="shared" si="0"/>
        <v>0.10382680710335436</v>
      </c>
      <c r="G12" s="57">
        <f t="shared" si="1"/>
        <v>0.48431203623933522</v>
      </c>
      <c r="H12" s="58">
        <f t="shared" si="2"/>
        <v>0.41186115665731038</v>
      </c>
      <c r="I12" s="73">
        <v>0.21437998508062203</v>
      </c>
      <c r="J12" s="40">
        <f t="shared" si="3"/>
        <v>14</v>
      </c>
      <c r="K12" s="79">
        <v>0.85040454467206061</v>
      </c>
      <c r="L12" s="40">
        <f t="shared" si="4"/>
        <v>7</v>
      </c>
      <c r="M12" s="85">
        <v>1.0647845297526826</v>
      </c>
      <c r="N12" s="40">
        <f t="shared" si="5"/>
        <v>8</v>
      </c>
      <c r="O12" s="85">
        <v>3.9668094218415417</v>
      </c>
      <c r="P12" s="41">
        <f t="shared" si="6"/>
        <v>7</v>
      </c>
    </row>
    <row r="13" spans="1:16" s="3" customFormat="1" ht="23.25" customHeight="1" x14ac:dyDescent="0.15">
      <c r="A13" s="17" t="s">
        <v>31</v>
      </c>
      <c r="B13" s="18">
        <v>15839</v>
      </c>
      <c r="C13" s="19">
        <v>1406</v>
      </c>
      <c r="D13" s="19">
        <v>7220</v>
      </c>
      <c r="E13" s="20">
        <v>7213</v>
      </c>
      <c r="F13" s="56">
        <f t="shared" si="0"/>
        <v>8.8768230317570557E-2</v>
      </c>
      <c r="G13" s="57">
        <f t="shared" si="1"/>
        <v>0.45583685838752447</v>
      </c>
      <c r="H13" s="58">
        <f t="shared" si="2"/>
        <v>0.455394911294905</v>
      </c>
      <c r="I13" s="73">
        <v>0.19473684210526315</v>
      </c>
      <c r="J13" s="40">
        <f t="shared" si="3"/>
        <v>17</v>
      </c>
      <c r="K13" s="79">
        <v>0.99903047091412744</v>
      </c>
      <c r="L13" s="40">
        <f t="shared" si="4"/>
        <v>4</v>
      </c>
      <c r="M13" s="85">
        <v>1.1937673130193907</v>
      </c>
      <c r="N13" s="40">
        <f t="shared" si="5"/>
        <v>5</v>
      </c>
      <c r="O13" s="85">
        <v>5.130156472261735</v>
      </c>
      <c r="P13" s="41">
        <f t="shared" si="6"/>
        <v>3</v>
      </c>
    </row>
    <row r="14" spans="1:16" s="3" customFormat="1" ht="23.25" customHeight="1" x14ac:dyDescent="0.15">
      <c r="A14" s="17" t="s">
        <v>32</v>
      </c>
      <c r="B14" s="18">
        <v>19920</v>
      </c>
      <c r="C14" s="19">
        <v>1810</v>
      </c>
      <c r="D14" s="19">
        <v>8366</v>
      </c>
      <c r="E14" s="20">
        <v>9744</v>
      </c>
      <c r="F14" s="56">
        <f t="shared" si="0"/>
        <v>9.086345381526105E-2</v>
      </c>
      <c r="G14" s="57">
        <f t="shared" si="1"/>
        <v>0.41997991967871484</v>
      </c>
      <c r="H14" s="58">
        <f t="shared" si="2"/>
        <v>0.48915662650602409</v>
      </c>
      <c r="I14" s="73">
        <v>0.2163519005498446</v>
      </c>
      <c r="J14" s="40">
        <f t="shared" si="3"/>
        <v>13</v>
      </c>
      <c r="K14" s="79">
        <v>1.1647143198661247</v>
      </c>
      <c r="L14" s="40">
        <f t="shared" si="4"/>
        <v>2</v>
      </c>
      <c r="M14" s="85">
        <v>1.3810662204159694</v>
      </c>
      <c r="N14" s="40">
        <f t="shared" si="5"/>
        <v>2</v>
      </c>
      <c r="O14" s="85">
        <v>5.3834254143646412</v>
      </c>
      <c r="P14" s="41">
        <f t="shared" si="6"/>
        <v>2</v>
      </c>
    </row>
    <row r="15" spans="1:16" s="3" customFormat="1" ht="23.25" customHeight="1" x14ac:dyDescent="0.15">
      <c r="A15" s="17" t="s">
        <v>33</v>
      </c>
      <c r="B15" s="18">
        <v>21788</v>
      </c>
      <c r="C15" s="19">
        <v>2400</v>
      </c>
      <c r="D15" s="19">
        <v>10839</v>
      </c>
      <c r="E15" s="20">
        <v>8549</v>
      </c>
      <c r="F15" s="56">
        <f t="shared" si="0"/>
        <v>0.11015237745548008</v>
      </c>
      <c r="G15" s="57">
        <f t="shared" si="1"/>
        <v>0.49747567468331194</v>
      </c>
      <c r="H15" s="58">
        <f t="shared" si="2"/>
        <v>0.39237194786120799</v>
      </c>
      <c r="I15" s="73">
        <v>0.22142264046498755</v>
      </c>
      <c r="J15" s="40">
        <f t="shared" si="3"/>
        <v>10</v>
      </c>
      <c r="K15" s="79">
        <v>0.78872589722299102</v>
      </c>
      <c r="L15" s="40">
        <f t="shared" si="4"/>
        <v>9</v>
      </c>
      <c r="M15" s="85">
        <v>1.0101485376879786</v>
      </c>
      <c r="N15" s="40">
        <f t="shared" si="5"/>
        <v>10</v>
      </c>
      <c r="O15" s="85">
        <v>3.5620833333333333</v>
      </c>
      <c r="P15" s="41">
        <f t="shared" si="6"/>
        <v>9</v>
      </c>
    </row>
    <row r="16" spans="1:16" s="3" customFormat="1" ht="23.25" customHeight="1" x14ac:dyDescent="0.15">
      <c r="A16" s="17" t="s">
        <v>34</v>
      </c>
      <c r="B16" s="18">
        <v>27701</v>
      </c>
      <c r="C16" s="19">
        <v>3068</v>
      </c>
      <c r="D16" s="19">
        <v>14139</v>
      </c>
      <c r="E16" s="20">
        <v>10494</v>
      </c>
      <c r="F16" s="56">
        <f t="shared" si="0"/>
        <v>0.11075412439984116</v>
      </c>
      <c r="G16" s="57">
        <f t="shared" si="1"/>
        <v>0.51041478646980254</v>
      </c>
      <c r="H16" s="58">
        <f t="shared" si="2"/>
        <v>0.37883108913035629</v>
      </c>
      <c r="I16" s="73">
        <v>0.21698847160336657</v>
      </c>
      <c r="J16" s="40">
        <f t="shared" si="3"/>
        <v>12</v>
      </c>
      <c r="K16" s="79">
        <v>0.74220241884150218</v>
      </c>
      <c r="L16" s="40">
        <f t="shared" si="4"/>
        <v>11</v>
      </c>
      <c r="M16" s="85">
        <v>0.95919089044486883</v>
      </c>
      <c r="N16" s="40">
        <f t="shared" si="5"/>
        <v>12</v>
      </c>
      <c r="O16" s="85">
        <v>3.4204693611473274</v>
      </c>
      <c r="P16" s="41">
        <f t="shared" si="6"/>
        <v>11</v>
      </c>
    </row>
    <row r="17" spans="1:16" s="3" customFormat="1" ht="23.25" customHeight="1" x14ac:dyDescent="0.15">
      <c r="A17" s="17" t="s">
        <v>35</v>
      </c>
      <c r="B17" s="18">
        <v>52880</v>
      </c>
      <c r="C17" s="19">
        <v>6213</v>
      </c>
      <c r="D17" s="19">
        <v>26941</v>
      </c>
      <c r="E17" s="20">
        <v>19726</v>
      </c>
      <c r="F17" s="56">
        <f t="shared" si="0"/>
        <v>0.11749243570347957</v>
      </c>
      <c r="G17" s="57">
        <f t="shared" si="1"/>
        <v>0.5094742813918306</v>
      </c>
      <c r="H17" s="58">
        <f t="shared" si="2"/>
        <v>0.37303328290468984</v>
      </c>
      <c r="I17" s="73">
        <v>0.23061504769681898</v>
      </c>
      <c r="J17" s="40">
        <f t="shared" si="3"/>
        <v>6</v>
      </c>
      <c r="K17" s="79">
        <v>0.73219256894695817</v>
      </c>
      <c r="L17" s="40">
        <f t="shared" si="4"/>
        <v>12</v>
      </c>
      <c r="M17" s="85">
        <v>0.96280761664377712</v>
      </c>
      <c r="N17" s="40">
        <f t="shared" si="5"/>
        <v>11</v>
      </c>
      <c r="O17" s="85">
        <v>3.1749557379687752</v>
      </c>
      <c r="P17" s="41">
        <f t="shared" si="6"/>
        <v>13</v>
      </c>
    </row>
    <row r="18" spans="1:16" s="3" customFormat="1" ht="23.25" customHeight="1" x14ac:dyDescent="0.15">
      <c r="A18" s="17" t="s">
        <v>36</v>
      </c>
      <c r="B18" s="18">
        <v>33165</v>
      </c>
      <c r="C18" s="19">
        <v>3363</v>
      </c>
      <c r="D18" s="19">
        <v>15013</v>
      </c>
      <c r="E18" s="20">
        <v>14789</v>
      </c>
      <c r="F18" s="56">
        <f t="shared" si="0"/>
        <v>0.10140208050655812</v>
      </c>
      <c r="G18" s="57">
        <f t="shared" si="1"/>
        <v>0.45267601387004375</v>
      </c>
      <c r="H18" s="58">
        <f t="shared" si="2"/>
        <v>0.44592190562339817</v>
      </c>
      <c r="I18" s="73">
        <v>0.22400586158662492</v>
      </c>
      <c r="J18" s="40">
        <f t="shared" si="3"/>
        <v>9</v>
      </c>
      <c r="K18" s="79">
        <v>0.98507959768200892</v>
      </c>
      <c r="L18" s="40">
        <f t="shared" si="4"/>
        <v>5</v>
      </c>
      <c r="M18" s="85">
        <v>1.2090854592686338</v>
      </c>
      <c r="N18" s="40">
        <f t="shared" si="5"/>
        <v>4</v>
      </c>
      <c r="O18" s="85">
        <v>4.3975617008623251</v>
      </c>
      <c r="P18" s="41">
        <f t="shared" si="6"/>
        <v>5</v>
      </c>
    </row>
    <row r="19" spans="1:16" s="3" customFormat="1" ht="23.25" customHeight="1" x14ac:dyDescent="0.15">
      <c r="A19" s="17" t="s">
        <v>37</v>
      </c>
      <c r="B19" s="18">
        <v>32698</v>
      </c>
      <c r="C19" s="19">
        <v>4112</v>
      </c>
      <c r="D19" s="19">
        <v>17266</v>
      </c>
      <c r="E19" s="20">
        <v>11320</v>
      </c>
      <c r="F19" s="56">
        <f t="shared" si="0"/>
        <v>0.1257569270291761</v>
      </c>
      <c r="G19" s="57">
        <f t="shared" si="1"/>
        <v>0.52804452871735275</v>
      </c>
      <c r="H19" s="58">
        <f t="shared" si="2"/>
        <v>0.34619854425347119</v>
      </c>
      <c r="I19" s="73">
        <v>0.23815591335572803</v>
      </c>
      <c r="J19" s="40">
        <f t="shared" si="3"/>
        <v>4</v>
      </c>
      <c r="K19" s="79">
        <v>0.65562376925750032</v>
      </c>
      <c r="L19" s="40">
        <f t="shared" si="4"/>
        <v>14</v>
      </c>
      <c r="M19" s="85">
        <v>0.89377968261322827</v>
      </c>
      <c r="N19" s="40">
        <f t="shared" si="5"/>
        <v>14</v>
      </c>
      <c r="O19" s="85">
        <v>2.7529182879377432</v>
      </c>
      <c r="P19" s="41">
        <f t="shared" si="6"/>
        <v>15</v>
      </c>
    </row>
    <row r="20" spans="1:16" s="3" customFormat="1" ht="23.25" customHeight="1" x14ac:dyDescent="0.15">
      <c r="A20" s="21" t="s">
        <v>38</v>
      </c>
      <c r="B20" s="22">
        <v>25892</v>
      </c>
      <c r="C20" s="23">
        <v>2361</v>
      </c>
      <c r="D20" s="23">
        <v>12201</v>
      </c>
      <c r="E20" s="24">
        <v>11330</v>
      </c>
      <c r="F20" s="59">
        <f t="shared" si="0"/>
        <v>9.1186466862351309E-2</v>
      </c>
      <c r="G20" s="60">
        <f t="shared" si="1"/>
        <v>0.47122663370925383</v>
      </c>
      <c r="H20" s="61">
        <f t="shared" si="2"/>
        <v>0.43758689942839485</v>
      </c>
      <c r="I20" s="74">
        <v>0.19350872879272191</v>
      </c>
      <c r="J20" s="48">
        <f t="shared" si="3"/>
        <v>18</v>
      </c>
      <c r="K20" s="80">
        <v>0.92861240881894924</v>
      </c>
      <c r="L20" s="48">
        <f t="shared" si="4"/>
        <v>6</v>
      </c>
      <c r="M20" s="86">
        <v>1.1221211376116711</v>
      </c>
      <c r="N20" s="48">
        <f t="shared" si="5"/>
        <v>6</v>
      </c>
      <c r="O20" s="86">
        <v>4.798814061838204</v>
      </c>
      <c r="P20" s="49">
        <f t="shared" si="6"/>
        <v>4</v>
      </c>
    </row>
    <row r="21" spans="1:16" s="3" customFormat="1" ht="23.25" customHeight="1" x14ac:dyDescent="0.15">
      <c r="A21" s="17" t="s">
        <v>39</v>
      </c>
      <c r="B21" s="18">
        <v>1724</v>
      </c>
      <c r="C21" s="19">
        <v>133</v>
      </c>
      <c r="D21" s="19">
        <v>648</v>
      </c>
      <c r="E21" s="20">
        <v>943</v>
      </c>
      <c r="F21" s="62">
        <f t="shared" si="0"/>
        <v>7.7146171693735499E-2</v>
      </c>
      <c r="G21" s="63">
        <f t="shared" si="1"/>
        <v>0.37587006960556846</v>
      </c>
      <c r="H21" s="64">
        <f t="shared" si="2"/>
        <v>0.54698375870069604</v>
      </c>
      <c r="I21" s="73">
        <v>0.20524691358024691</v>
      </c>
      <c r="J21" s="28">
        <f t="shared" si="3"/>
        <v>15</v>
      </c>
      <c r="K21" s="79">
        <v>1.4552469135802468</v>
      </c>
      <c r="L21" s="28">
        <f t="shared" si="4"/>
        <v>1</v>
      </c>
      <c r="M21" s="85">
        <v>1.6604938271604939</v>
      </c>
      <c r="N21" s="28">
        <f t="shared" si="5"/>
        <v>1</v>
      </c>
      <c r="O21" s="85">
        <v>7.0902255639097742</v>
      </c>
      <c r="P21" s="29">
        <f t="shared" si="6"/>
        <v>1</v>
      </c>
    </row>
    <row r="22" spans="1:16" s="3" customFormat="1" ht="23.25" customHeight="1" x14ac:dyDescent="0.15">
      <c r="A22" s="25" t="s">
        <v>40</v>
      </c>
      <c r="B22" s="26">
        <v>27798</v>
      </c>
      <c r="C22" s="27">
        <v>3812</v>
      </c>
      <c r="D22" s="27">
        <v>15319</v>
      </c>
      <c r="E22" s="28">
        <v>8667</v>
      </c>
      <c r="F22" s="62">
        <f t="shared" si="0"/>
        <v>0.1371321677818548</v>
      </c>
      <c r="G22" s="63">
        <f t="shared" si="1"/>
        <v>0.55108281171307283</v>
      </c>
      <c r="H22" s="64">
        <f t="shared" si="2"/>
        <v>0.31178502050507229</v>
      </c>
      <c r="I22" s="75">
        <v>0.24884130817938507</v>
      </c>
      <c r="J22" s="28">
        <f t="shared" si="3"/>
        <v>1</v>
      </c>
      <c r="K22" s="81">
        <v>0.56576800052222731</v>
      </c>
      <c r="L22" s="28">
        <f t="shared" si="4"/>
        <v>16</v>
      </c>
      <c r="M22" s="87">
        <v>0.81460930870161241</v>
      </c>
      <c r="N22" s="28">
        <f t="shared" si="5"/>
        <v>16</v>
      </c>
      <c r="O22" s="87">
        <v>2.2736096537250785</v>
      </c>
      <c r="P22" s="29">
        <f t="shared" si="6"/>
        <v>16</v>
      </c>
    </row>
    <row r="23" spans="1:16" s="3" customFormat="1" ht="23.25" customHeight="1" x14ac:dyDescent="0.15">
      <c r="A23" s="13" t="s">
        <v>41</v>
      </c>
      <c r="B23" s="14">
        <v>8676</v>
      </c>
      <c r="C23" s="15">
        <v>907</v>
      </c>
      <c r="D23" s="15">
        <v>3832</v>
      </c>
      <c r="E23" s="16">
        <v>3937</v>
      </c>
      <c r="F23" s="65">
        <f t="shared" si="0"/>
        <v>0.1045412632549562</v>
      </c>
      <c r="G23" s="66">
        <f t="shared" si="1"/>
        <v>0.4416781927155371</v>
      </c>
      <c r="H23" s="67">
        <f t="shared" si="2"/>
        <v>0.45378054402950668</v>
      </c>
      <c r="I23" s="76">
        <v>0.23669102296450939</v>
      </c>
      <c r="J23" s="40">
        <f t="shared" si="3"/>
        <v>5</v>
      </c>
      <c r="K23" s="82">
        <v>1.0274008350730688</v>
      </c>
      <c r="L23" s="40">
        <f t="shared" si="4"/>
        <v>3</v>
      </c>
      <c r="M23" s="88">
        <v>1.2640918580375784</v>
      </c>
      <c r="N23" s="40">
        <f t="shared" si="5"/>
        <v>3</v>
      </c>
      <c r="O23" s="88">
        <v>4.340683572216097</v>
      </c>
      <c r="P23" s="41">
        <f t="shared" si="6"/>
        <v>6</v>
      </c>
    </row>
    <row r="24" spans="1:16" s="3" customFormat="1" ht="23.25" customHeight="1" thickBot="1" x14ac:dyDescent="0.2">
      <c r="A24" s="30" t="s">
        <v>42</v>
      </c>
      <c r="B24" s="31">
        <v>14394</v>
      </c>
      <c r="C24" s="32">
        <v>1629</v>
      </c>
      <c r="D24" s="32">
        <v>7159</v>
      </c>
      <c r="E24" s="33">
        <v>5606</v>
      </c>
      <c r="F24" s="68">
        <f t="shared" si="0"/>
        <v>0.11317215506461026</v>
      </c>
      <c r="G24" s="69">
        <f t="shared" si="1"/>
        <v>0.49736001111574268</v>
      </c>
      <c r="H24" s="70">
        <f t="shared" si="2"/>
        <v>0.38946783381964706</v>
      </c>
      <c r="I24" s="77">
        <v>0.22754574661265539</v>
      </c>
      <c r="J24" s="33">
        <f t="shared" si="3"/>
        <v>8</v>
      </c>
      <c r="K24" s="83">
        <v>0.78307026120966616</v>
      </c>
      <c r="L24" s="33">
        <f t="shared" si="4"/>
        <v>10</v>
      </c>
      <c r="M24" s="89">
        <v>1.0106160078223216</v>
      </c>
      <c r="N24" s="33">
        <f t="shared" si="5"/>
        <v>9</v>
      </c>
      <c r="O24" s="89">
        <v>3.4413750767341926</v>
      </c>
      <c r="P24" s="34">
        <f t="shared" si="6"/>
        <v>10</v>
      </c>
    </row>
    <row r="25" spans="1:16" x14ac:dyDescent="0.15">
      <c r="A25" s="90" t="s">
        <v>43</v>
      </c>
      <c r="B25" s="90"/>
      <c r="C25" s="90"/>
    </row>
    <row r="27" spans="1:16" x14ac:dyDescent="0.15">
      <c r="B27" s="3"/>
      <c r="C27" s="3"/>
      <c r="D27" s="35"/>
      <c r="E27" s="3"/>
      <c r="F27" s="3"/>
      <c r="G27" s="35"/>
      <c r="H27" s="3"/>
      <c r="I27" s="3"/>
      <c r="J27" s="36"/>
      <c r="K27" s="36"/>
      <c r="L27" s="36"/>
      <c r="M27" s="36"/>
      <c r="N27" s="36"/>
      <c r="O27" s="36"/>
    </row>
    <row r="28" spans="1:16" x14ac:dyDescent="0.15">
      <c r="B28" s="3"/>
      <c r="C28" s="3"/>
      <c r="D28" s="35"/>
      <c r="E28" s="3"/>
      <c r="F28" s="3"/>
      <c r="G28" s="35"/>
      <c r="H28" s="3"/>
      <c r="I28" s="3"/>
      <c r="J28" s="36"/>
      <c r="K28" s="36"/>
      <c r="L28" s="36"/>
      <c r="M28" s="36"/>
      <c r="N28" s="36"/>
      <c r="O28" s="36"/>
    </row>
    <row r="29" spans="1:16" x14ac:dyDescent="0.15">
      <c r="B29" s="3"/>
      <c r="C29" s="3"/>
      <c r="D29" s="35"/>
      <c r="E29" s="3"/>
      <c r="F29" s="3"/>
      <c r="G29" s="35"/>
      <c r="H29" s="3"/>
      <c r="I29" s="3"/>
      <c r="J29" s="36"/>
      <c r="K29" s="36"/>
      <c r="L29" s="36"/>
      <c r="M29" s="36"/>
      <c r="N29" s="36"/>
      <c r="O29" s="36"/>
    </row>
    <row r="30" spans="1:16" x14ac:dyDescent="0.15">
      <c r="B30" s="3"/>
      <c r="C30" s="3"/>
      <c r="D30" s="35"/>
      <c r="E30" s="3"/>
      <c r="F30" s="3"/>
      <c r="G30" s="35"/>
      <c r="H30" s="3"/>
      <c r="I30" s="3"/>
      <c r="J30" s="36"/>
      <c r="K30" s="36"/>
      <c r="L30" s="36"/>
      <c r="M30" s="36"/>
      <c r="N30" s="36"/>
      <c r="O30" s="36"/>
    </row>
    <row r="31" spans="1:16" x14ac:dyDescent="0.15">
      <c r="B31" s="3"/>
      <c r="C31" s="3"/>
      <c r="D31" s="35"/>
      <c r="E31" s="3"/>
      <c r="F31" s="3"/>
      <c r="G31" s="35"/>
      <c r="H31" s="3"/>
      <c r="I31" s="3"/>
      <c r="J31" s="36"/>
      <c r="K31" s="36"/>
      <c r="L31" s="36"/>
      <c r="M31" s="36"/>
      <c r="N31" s="36"/>
      <c r="O31" s="36"/>
    </row>
    <row r="32" spans="1:16" x14ac:dyDescent="0.15">
      <c r="B32" s="3"/>
      <c r="C32" s="3"/>
      <c r="D32" s="35"/>
      <c r="E32" s="3"/>
      <c r="F32" s="3"/>
      <c r="G32" s="35"/>
      <c r="H32" s="3"/>
      <c r="I32" s="3"/>
      <c r="J32" s="36"/>
      <c r="K32" s="36"/>
      <c r="L32" s="36"/>
      <c r="M32" s="36"/>
      <c r="N32" s="36"/>
      <c r="O32" s="36"/>
    </row>
  </sheetData>
  <mergeCells count="20">
    <mergeCell ref="P4:P5"/>
    <mergeCell ref="K4:K5"/>
    <mergeCell ref="L4:L5"/>
    <mergeCell ref="N2:P2"/>
    <mergeCell ref="B3:E3"/>
    <mergeCell ref="F3:H3"/>
    <mergeCell ref="I3:J3"/>
    <mergeCell ref="K3:L3"/>
    <mergeCell ref="M3:N3"/>
    <mergeCell ref="O3:P3"/>
    <mergeCell ref="M4:M5"/>
    <mergeCell ref="F4:F5"/>
    <mergeCell ref="G4:G5"/>
    <mergeCell ref="N4:N5"/>
    <mergeCell ref="O4:O5"/>
    <mergeCell ref="A25:C25"/>
    <mergeCell ref="H4:H5"/>
    <mergeCell ref="I4:I5"/>
    <mergeCell ref="J4:J5"/>
    <mergeCell ref="A1:F1"/>
  </mergeCells>
  <phoneticPr fontId="2"/>
  <printOptions horizontalCentered="1" verticalCentered="1"/>
  <pageMargins left="0.59055118110236227" right="0.39370078740157483" top="0.59055118110236227" bottom="0.78740157480314965" header="0.51181102362204722" footer="0.51181102362204722"/>
  <pageSetup paperSize="9" scale="9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第２０表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cp:lastPrinted>2022-03-17T07:23:33Z</cp:lastPrinted>
  <dcterms:created xsi:type="dcterms:W3CDTF">2020-10-22T05:15:08Z</dcterms:created>
  <dcterms:modified xsi:type="dcterms:W3CDTF">2022-07-01T08:12:20Z</dcterms:modified>
</cp:coreProperties>
</file>