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大分県】H30財政状況資料集\10月末公表分\"/>
    </mc:Choice>
  </mc:AlternateContent>
  <bookViews>
    <workbookView xWindow="0" yWindow="0" windowWidth="15360" windowHeight="7635" activeTab="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<sst xmlns="http://schemas.openxmlformats.org/spreadsheetml/2006/main" count="1141" uniqueCount="632">
  <si>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</si>
  <si>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</si>
  <si>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</si>
  <si>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</si>
  <si>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</si>
  <si>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</si>
  <si>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</si>
  <si>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</si>
  <si>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</si>
  <si>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</si>
  <si>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</si>
  <si>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</si>
  <si>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</si>
  <si>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</si>
  <si>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</si>
  <si>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</si>
  <si>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</si>
  <si>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</si>
  <si>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</si>
  <si>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</si>
  <si>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</si>
  <si>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</si>
  <si>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</si>
  <si>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</si>
  <si>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</si>
  <si>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</si>
  <si>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</si>
  <si>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</si>
  <si>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</si>
  <si>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</si>
  <si>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</si>
  <si>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</si>
  <si>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</si>
  <si>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</si>
  <si>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</si>
  <si>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</si>
  <si>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</si>
  <si>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</si>
  <si>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</si>
  <si>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</si>
  <si>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</si>
  <si>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</si>
  <si>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</si>
  <si>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</si>
  <si>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</si>
  <si>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</si>
  <si>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</si>
  <si>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</si>
  <si>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</si>
  <si>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</si>
  <si>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</si>
  <si>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</si>
  <si>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</si>
  <si>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</si>
  <si>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</si>
  <si>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</si>
  <si>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</si>
  <si>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</si>
  <si>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</si>
  <si>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</si>
  <si>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</si>
  <si>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</si>
  <si>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</si>
  <si>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</si>
  <si>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</si>
  <si>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</si>
  <si>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</si>
  <si>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</si>
  <si>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</si>
  <si>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</si>
  <si>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</si>
  <si>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</si>
  <si>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</si>
  <si>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</si>
  <si>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</si>
  <si>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</si>
  <si>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</si>
  <si>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</si>
  <si>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</si>
  <si>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</si>
  <si>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</si>
  <si>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</si>
  <si>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</si>
  <si>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</si>
  <si>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</si>
  <si>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</si>
  <si>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</si>
  <si>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</si>
  <si>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</si>
  <si>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</si>
  <si>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</si>
  <si>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</si>
  <si>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</si>
  <si>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</si>
  <si>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</si>
  <si>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</si>
  <si>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</si>
  <si>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</si>
  <si>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</si>
  <si>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</si>
  <si>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</si>
  <si>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</si>
  <si>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</si>
  <si>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</si>
  <si>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</si>
  <si>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</si>
  <si>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</si>
  <si>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</si>
  <si>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</si>
  <si>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</si>
  <si>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</si>
  <si>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</si>
  <si>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</si>
  <si>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</si>
  <si>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</si>
  <si>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</si>
  <si>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</si>
  <si>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</si>
  <si>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</si>
  <si>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</si>
  <si>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</si>
  <si>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</si>
  <si>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</si>
  <si>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</si>
  <si>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</si>
  <si>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</si>
  <si>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</si>
  <si>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</si>
  <si>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</si>
  <si>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</si>
  <si>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</si>
  <si>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</si>
  <si>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</si>
  <si>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</si>
  <si>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</si>
  <si>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</si>
  <si>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</si>
  <si>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</si>
  <si>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</si>
  <si>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</si>
  <si>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</si>
  <si>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</si>
  <si>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</si>
  <si>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</si>
  <si>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</si>
  <si>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</si>
  <si>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</si>
  <si>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</si>
  <si>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</si>
  <si>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</si>
  <si>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</si>
  <si>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</si>
  <si>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</si>
  <si>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</si>
  <si>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</si>
  <si>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</si>
  <si>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</si>
  <si>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</si>
  <si>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</si>
  <si>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</si>
  <si>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</si>
  <si>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</si>
  <si>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</si>
  <si>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</si>
  <si>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</si>
  <si>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</si>
  <si>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</si>
  <si>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</si>
  <si>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</si>
  <si>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</si>
  <si>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</si>
  <si>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</si>
  <si>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</si>
  <si>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</si>
  <si>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</si>
  <si>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</si>
  <si>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</si>
  <si>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</si>
  <si>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</si>
  <si>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</si>
  <si>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</si>
  <si>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</si>
  <si>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</si>
  <si>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</si>
  <si>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</si>
  <si>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</si>
  <si>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</si>
  <si>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</si>
  <si>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</si>
  <si>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</si>
  <si>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</si>
  <si>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</si>
  <si>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</si>
  <si>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</si>
  <si>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</si>
  <si>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</si>
  <si>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</si>
  <si>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</si>
  <si>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</si>
  <si>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</si>
  <si>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</si>
  <si>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</si>
  <si>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</si>
  <si>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</si>
  <si>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</si>
  <si>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</si>
  <si>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</si>
  <si>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</si>
  <si>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</si>
  <si>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</si>
  <si>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大分県日田市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</si>
  <si>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</si>
  <si>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</si>
  <si>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</si>
  <si>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</si>
  <si>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</si>
  <si>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</si>
  <si>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</si>
  <si>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</si>
  <si>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</si>
  <si>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</si>
  <si>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</si>
  <si>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</si>
  <si>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</si>
  <si>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</si>
  <si>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</si>
  <si>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</si>
  <si>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</si>
  <si>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</si>
  <si>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</si>
  <si>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</si>
  <si>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</si>
  <si>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</si>
  <si>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</si>
  <si>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</si>
  <si>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</si>
  <si>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</si>
  <si>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</si>
  <si>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</si>
  <si>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</si>
  <si>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</si>
  <si>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</si>
  <si>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</si>
  <si>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</si>
  <si>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</si>
  <si>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</si>
  <si>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</si>
  <si>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</si>
  <si>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</si>
  <si>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</si>
  <si>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</si>
  <si>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</si>
  <si>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</si>
  <si>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</si>
  <si>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</si>
  <si>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</si>
  <si>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</si>
  <si>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</si>
  <si>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</si>
  <si>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</si>
  <si>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</si>
  <si>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</si>
  <si>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</si>
  <si>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</si>
  <si>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</si>
  <si>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</si>
  <si>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</si>
  <si>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</si>
  <si>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</si>
  <si>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</si>
  <si>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</si>
  <si>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</si>
  <si>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</si>
  <si>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</si>
  <si>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</si>
  <si>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</si>
  <si>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</si>
  <si>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</si>
  <si>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</si>
  <si>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</si>
  <si>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</si>
  <si>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</si>
  <si>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</si>
  <si>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</si>
  <si>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</si>
  <si>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</si>
  <si>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</si>
  <si>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</si>
  <si>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</si>
  <si>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</si>
  <si>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</si>
  <si>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</si>
  <si>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</si>
  <si>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</si>
  <si>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</si>
  <si>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</si>
  <si>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</si>
  <si>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</si>
  <si>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</si>
  <si>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</si>
  <si>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</si>
  <si>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</si>
  <si>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</si>
  <si>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</si>
  <si>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</si>
  <si>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</si>
  <si>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</si>
  <si>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</si>
  <si>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</si>
  <si>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</si>
  <si>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</si>
  <si>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</si>
  <si>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</si>
  <si>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</si>
  <si>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</si>
  <si>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</si>
  <si>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</si>
  <si>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</si>
  <si>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</si>
  <si>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</si>
  <si>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</si>
  <si>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</si>
  <si>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</si>
  <si>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</si>
  <si>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</si>
  <si>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</si>
  <si>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</si>
  <si>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</si>
  <si>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</si>
  <si>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</si>
  <si>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</si>
  <si>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</si>
  <si>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</si>
  <si>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</si>
  <si>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</si>
  <si>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</si>
  <si>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</si>
  <si>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</si>
  <si>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</si>
  <si>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</si>
  <si>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</si>
  <si>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</si>
  <si>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</si>
  <si>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</si>
  <si>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</si>
  <si>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</si>
  <si>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</si>
  <si>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</si>
  <si>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</si>
  <si>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</si>
  <si>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</si>
  <si>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</si>
  <si>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</si>
  <si>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</si>
  <si>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</si>
  <si>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</si>
  <si>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</si>
  <si>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</si>
  <si>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</si>
  <si>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</si>
  <si>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</si>
  <si>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大分県日田市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</si>
  <si>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</si>
  <si>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</si>
  <si>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</si>
  <si>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</si>
  <si>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</si>
  <si>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</si>
  <si>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</si>
  <si>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</si>
  <si>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</si>
  <si>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</si>
  <si>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</si>
  <si>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</si>
  <si>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</si>
  <si>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</si>
  <si>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</si>
  <si>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</si>
  <si>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</si>
  <si>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</si>
  <si>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</si>
  <si>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</si>
  <si>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</si>
  <si>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</si>
  <si>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給水施設事業特別会計</t>
    <phoneticPr fontId="5"/>
  </si>
  <si>
    <t>-</t>
    <phoneticPr fontId="5"/>
  </si>
  <si>
    <t>診療所事業特別会計</t>
    <phoneticPr fontId="5"/>
  </si>
  <si>
    <t>情報センター事業特別会計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</si>
  <si>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</si>
  <si>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</si>
  <si>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</si>
  <si>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</si>
  <si>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</si>
  <si>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</si>
  <si>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</si>
  <si>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</si>
  <si>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</si>
  <si>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</si>
  <si>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</si>
  <si>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</si>
  <si>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</si>
  <si>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</si>
  <si>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</si>
  <si>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</si>
  <si>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</si>
  <si>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</si>
  <si>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</si>
  <si>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</si>
  <si>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簡易水道事業特別会計</t>
    <phoneticPr fontId="5"/>
  </si>
  <si>
    <t>法非適用企業</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</si>
  <si>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</si>
  <si>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</si>
  <si>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</si>
  <si>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</si>
  <si>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</si>
  <si>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</si>
  <si>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</si>
  <si>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</si>
  <si>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</si>
  <si>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</si>
  <si>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</si>
  <si>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</si>
  <si>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</si>
  <si>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</si>
  <si>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</si>
  <si>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</si>
  <si>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</si>
  <si>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</si>
  <si>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</si>
  <si>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</si>
  <si>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</si>
  <si>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</si>
  <si>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</si>
  <si>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</si>
  <si>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</si>
  <si>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</si>
  <si>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</si>
  <si>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</si>
  <si>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</si>
  <si>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</si>
  <si>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</si>
  <si>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</si>
  <si>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</si>
  <si>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</si>
  <si>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</si>
  <si>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</si>
  <si>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</si>
  <si>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</si>
  <si>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</si>
  <si>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</si>
  <si>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</si>
  <si>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</si>
  <si>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</si>
  <si>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</si>
  <si>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</si>
  <si>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</si>
  <si>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</si>
  <si>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</si>
  <si>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</si>
  <si>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</si>
  <si>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</si>
  <si>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</si>
  <si>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</si>
  <si>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</si>
  <si>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</si>
  <si>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</si>
  <si>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</si>
  <si>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</si>
  <si>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</si>
  <si>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</si>
  <si>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</si>
  <si>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</si>
  <si>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</si>
  <si>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</si>
  <si>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</si>
  <si>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</si>
  <si>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</si>
  <si>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</si>
  <si>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</si>
  <si>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</si>
  <si>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</si>
  <si>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</si>
  <si>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</si>
  <si>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</si>
  <si>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</si>
  <si>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</si>
  <si>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</si>
  <si>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</si>
  <si>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</si>
  <si>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</si>
  <si>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</si>
  <si>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</si>
  <si>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</si>
  <si>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</si>
  <si>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</si>
  <si>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</si>
  <si>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</si>
  <si>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</si>
  <si>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</si>
  <si>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</si>
  <si>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</si>
  <si>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</si>
  <si>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</si>
  <si>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</si>
  <si>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</si>
  <si>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</si>
  <si>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</si>
  <si>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</si>
  <si>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</si>
  <si>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</si>
  <si>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</si>
  <si>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</si>
  <si>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</si>
  <si>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</si>
  <si>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</si>
  <si>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</si>
  <si>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</si>
  <si>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</si>
  <si>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</si>
  <si>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</si>
  <si>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</si>
  <si>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</si>
  <si>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</si>
  <si>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</si>
  <si>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</si>
  <si>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</si>
  <si>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</si>
  <si>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</si>
  <si>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</si>
  <si>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</si>
  <si>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</si>
  <si>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</si>
  <si>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</si>
  <si>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</si>
  <si>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</si>
  <si>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</si>
  <si>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</si>
  <si>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</si>
  <si>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</si>
  <si>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</si>
  <si>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</si>
  <si>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</si>
  <si>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</si>
  <si>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</si>
  <si>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</si>
  <si>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</si>
  <si>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</si>
  <si>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</si>
  <si>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</si>
  <si>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</si>
  <si>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</si>
  <si>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</si>
  <si>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</si>
  <si>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</si>
  <si>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</si>
  <si>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</si>
  <si>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</si>
  <si>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</si>
  <si>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</si>
  <si>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</si>
  <si>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</si>
  <si>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</si>
  <si>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</si>
  <si>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0.14</t>
  </si>
  <si>
    <t>▲ 0.38</t>
  </si>
  <si>
    <t>▲ 7.81</t>
  </si>
  <si>
    <t>▲ 1.71</t>
  </si>
  <si>
    <t>水道事業会計</t>
  </si>
  <si>
    <t>一般会計</t>
  </si>
  <si>
    <t>国民健康保険特別会計</t>
  </si>
  <si>
    <t>下水道事業会計</t>
  </si>
  <si>
    <t>介護保険特別会計</t>
  </si>
  <si>
    <t>後期高齢者医療特別会計</t>
  </si>
  <si>
    <t>農業集落排水事業特別会計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</si>
  <si>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</si>
  <si>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</si>
  <si>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</si>
  <si>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</si>
  <si>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</si>
  <si>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</si>
  <si>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</si>
  <si>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</si>
  <si>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</si>
  <si>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基金から2,100百万円繰入</t>
    <rPh sb="0" eb="2">
      <t>キキン</t>
    </rPh>
    <rPh sb="9" eb="12">
      <t>ヒャクマンエン</t>
    </rPh>
    <rPh sb="12" eb="14">
      <t>クリイレ</t>
    </rPh>
    <phoneticPr fontId="2"/>
  </si>
  <si>
    <t>-</t>
    <phoneticPr fontId="2"/>
  </si>
  <si>
    <t>-</t>
    <phoneticPr fontId="2"/>
  </si>
  <si>
    <t>-</t>
    <phoneticPr fontId="2"/>
  </si>
  <si>
    <t>法非適用企業　基金から5百万円繰入</t>
    <rPh sb="7" eb="9">
      <t>キキン</t>
    </rPh>
    <rPh sb="12" eb="15">
      <t>ヒャクマンエン</t>
    </rPh>
    <rPh sb="15" eb="17">
      <t>クリイレ</t>
    </rPh>
    <phoneticPr fontId="5"/>
  </si>
  <si>
    <t>法非適用企業　基金から20百万円繰入</t>
    <rPh sb="7" eb="9">
      <t>キキン</t>
    </rPh>
    <rPh sb="13" eb="16">
      <t>ヒャクマンエン</t>
    </rPh>
    <rPh sb="16" eb="18">
      <t>クリイレ</t>
    </rPh>
    <phoneticPr fontId="5"/>
  </si>
  <si>
    <t>日田市市民サービス公社</t>
  </si>
  <si>
    <t>日田玖珠地域産業振興センター</t>
  </si>
  <si>
    <t>つえエーピー</t>
  </si>
  <si>
    <t>中津江村地球財団</t>
  </si>
  <si>
    <t>トライ・ウッド</t>
  </si>
  <si>
    <t>かみつえグリーン商事</t>
  </si>
  <si>
    <t>上津江農業公社</t>
  </si>
  <si>
    <t>日田市公民館運営事業団</t>
  </si>
  <si>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</si>
  <si>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</si>
  <si>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</si>
  <si>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</si>
  <si>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</si>
  <si>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</si>
  <si>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</si>
  <si>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t>
    <phoneticPr fontId="2"/>
  </si>
  <si>
    <t>-</t>
    <phoneticPr fontId="2"/>
  </si>
  <si>
    <t>-</t>
    <phoneticPr fontId="2"/>
  </si>
  <si>
    <t>基金から47百万円繰入</t>
    <rPh sb="0" eb="2">
      <t>キキン</t>
    </rPh>
    <rPh sb="6" eb="9">
      <t>ヒャクマンエン</t>
    </rPh>
    <rPh sb="9" eb="10">
      <t>ク</t>
    </rPh>
    <rPh sb="10" eb="11">
      <t>イ</t>
    </rPh>
    <phoneticPr fontId="2"/>
  </si>
  <si>
    <t>-</t>
    <phoneticPr fontId="2"/>
  </si>
  <si>
    <t>基金から5百万円繰入</t>
    <rPh sb="0" eb="2">
      <t>キキン</t>
    </rPh>
    <rPh sb="5" eb="8">
      <t>ヒャクマンエン</t>
    </rPh>
    <rPh sb="8" eb="10">
      <t>クリイレ</t>
    </rPh>
    <phoneticPr fontId="2"/>
  </si>
  <si>
    <t>地域振興基金</t>
    <rPh sb="0" eb="2">
      <t>チイキ</t>
    </rPh>
    <rPh sb="2" eb="4">
      <t>シンコウ</t>
    </rPh>
    <rPh sb="4" eb="6">
      <t>キキン</t>
    </rPh>
    <phoneticPr fontId="2"/>
  </si>
  <si>
    <t>市有施設整備基金</t>
    <rPh sb="0" eb="2">
      <t>シユウ</t>
    </rPh>
    <rPh sb="2" eb="4">
      <t>シセツ</t>
    </rPh>
    <rPh sb="4" eb="6">
      <t>セイビ</t>
    </rPh>
    <rPh sb="6" eb="8">
      <t>キキン</t>
    </rPh>
    <phoneticPr fontId="2"/>
  </si>
  <si>
    <t>地域福祉基金</t>
    <rPh sb="0" eb="2">
      <t>チイキ</t>
    </rPh>
    <rPh sb="2" eb="4">
      <t>フクシ</t>
    </rPh>
    <rPh sb="4" eb="6">
      <t>キキン</t>
    </rPh>
    <phoneticPr fontId="2"/>
  </si>
  <si>
    <t>市職員退職手当基金</t>
    <rPh sb="0" eb="3">
      <t>シショクイン</t>
    </rPh>
    <rPh sb="3" eb="5">
      <t>タイショク</t>
    </rPh>
    <rPh sb="5" eb="7">
      <t>テアテ</t>
    </rPh>
    <rPh sb="7" eb="9">
      <t>キキン</t>
    </rPh>
    <phoneticPr fontId="2"/>
  </si>
  <si>
    <t>災害対策基金</t>
    <rPh sb="0" eb="2">
      <t>サイガイ</t>
    </rPh>
    <rPh sb="2" eb="4">
      <t>タイサク</t>
    </rPh>
    <rPh sb="4" eb="6">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</si>
  <si>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</si>
  <si>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</si>
  <si>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</si>
  <si>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</si>
  <si>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</si>
  <si>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</si>
  <si>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</si>
  <si>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</si>
  <si>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度と同様にゼロとなり、類似団体平均及び早期健全化基準の350％を大きく下回っている。一方で有形固定資産減価償却比率は減価償却が進んだことにより、前年度と比較し1.7ポイント上昇しており、類似団体平均値を若干上回っている。
　将来負担比率はゼロではあるが、有形固定資産減価償却率が上昇しているということは、老朽化が進んでいるということであり、今後必要となる固定資産の老朽化対策に伴う財政負担が潜在しているとも考えられる。このため、公共施設等総合管理計画に基づき、過大な公共施設量の圧縮を推進し、サービスの質を維持しつつ効果的・効率的な整備を進め、公共施設等の適正管理・適正配置に努めるとともに、地方債の借入にあたっては、交付税算入の面で有利な地方債の活用を基本とし、また、普通建設事業の精査により借入額の抑制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</si>
  <si>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</si>
  <si>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</si>
  <si>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</si>
  <si>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</si>
  <si>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</si>
  <si>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</si>
  <si>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将来負担比率は前年度と同様にゼロとなり、実質公債費比率においても平成29年度より0.1ポイント上昇したものの、類似団体平均を下回っている。
　九州北部豪雨災害の影響による財政調整基金の取り崩しに伴う充当可能基金残高の減などが影響したと考えられる。
　今後も地方債の借入にあたっては、交付税算入の面で有利な地方債の活用を基本とするとともに、普通建設事業の精査により借入額の抑制を行う。また、繰上償還等も検討しながら実質公債費比率の抑制に努めるものとするとともに、より効率的な基金の運用を行い財政の健全化に努める。</t>
    <rPh sb="48" eb="50">
      <t>ジョウショウ</t>
    </rPh>
    <rPh sb="113" eb="115">
      <t>エイキョウ</t>
    </rPh>
    <rPh sb="118" eb="119">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</si>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</sst>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7"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1678-40A7-8558-22CD71E4B5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81869</c:v>
                </c:pt>
                <c:pt idx="1">
                  <c:v>81287</c:v>
                </c:pt>
                <c:pt idx="2">
                  <c:v>72254</c:v>
                </c:pt>
                <c:pt idx="3">
                  <c:v>68388</c:v>
                </c:pt>
                <c:pt idx="4">
                  <c:v>52782</c:v>
                </c:pt>
              </c:numCache>
            </c:numRef>
          </c:val>
          <c:smooth val="0"/>
          <c:extLst>
            <c:ext xmlns:c16="http://schemas.microsoft.com/office/drawing/2014/chart" uri="{C3380CC4-5D6E-409C-BE32-E72D297353CC}">
              <c16:uniqueId val="{00000001-1678-40A7-8558-22CD71E4B5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5.86</c:v>
                </c:pt>
                <c:pt idx="1">
                  <c:v>5.76</c:v>
                </c:pt>
                <c:pt idx="2">
                  <c:v>5.32</c:v>
                </c:pt>
                <c:pt idx="3">
                  <c:v>2.9</c:v>
                </c:pt>
                <c:pt idx="4">
                  <c:v>3.14</c:v>
                </c:pt>
              </c:numCache>
            </c:numRef>
          </c:val>
          <c:extLst>
            <c:ext xmlns:c16="http://schemas.microsoft.com/office/drawing/2014/chart" uri="{C3380CC4-5D6E-409C-BE32-E72D297353CC}">
              <c16:uniqueId val="{00000000-AA71-4273-9DA0-6E8246CE64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26.86</c:v>
                </c:pt>
                <c:pt idx="1">
                  <c:v>30.61</c:v>
                </c:pt>
                <c:pt idx="2">
                  <c:v>33.79</c:v>
                </c:pt>
                <c:pt idx="3">
                  <c:v>28.4</c:v>
                </c:pt>
                <c:pt idx="4">
                  <c:v>24.53</c:v>
                </c:pt>
              </c:numCache>
            </c:numRef>
          </c:val>
          <c:extLst>
            <c:ext xmlns:c16="http://schemas.microsoft.com/office/drawing/2014/chart" uri="{C3380CC4-5D6E-409C-BE32-E72D297353CC}">
              <c16:uniqueId val="{00000001-AA71-4273-9DA0-6E8246CE64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4.16</c:v>
                </c:pt>
                <c:pt idx="1">
                  <c:v>-0.14000000000000001</c:v>
                </c:pt>
                <c:pt idx="2">
                  <c:v>-0.38</c:v>
                </c:pt>
                <c:pt idx="3">
                  <c:v>-7.81</c:v>
                </c:pt>
                <c:pt idx="4">
                  <c:v>-1.71</c:v>
                </c:pt>
              </c:numCache>
            </c:numRef>
          </c:val>
          <c:smooth val="0"/>
          <c:extLst>
            <c:ext xmlns:c16="http://schemas.microsoft.com/office/drawing/2014/chart" uri="{C3380CC4-5D6E-409C-BE32-E72D297353CC}">
              <c16:uniqueId val="{00000002-AA71-4273-9DA0-6E8246CE64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9DA-476E-B2B0-4F95D2C8C0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DA-476E-B2B0-4F95D2C8C06A}"/>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9DA-476E-B2B0-4F95D2C8C06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9DA-476E-B2B0-4F95D2C8C06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D9DA-476E-B2B0-4F95D2C8C06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0.48</c:v>
                </c:pt>
                <c:pt idx="2">
                  <c:v>#N/A</c:v>
                </c:pt>
                <c:pt idx="3">
                  <c:v>0.23</c:v>
                </c:pt>
                <c:pt idx="4">
                  <c:v>#N/A</c:v>
                </c:pt>
                <c:pt idx="5">
                  <c:v>0.24</c:v>
                </c:pt>
                <c:pt idx="6">
                  <c:v>#N/A</c:v>
                </c:pt>
                <c:pt idx="7">
                  <c:v>0.16</c:v>
                </c:pt>
                <c:pt idx="8">
                  <c:v>#N/A</c:v>
                </c:pt>
                <c:pt idx="9">
                  <c:v>0.3</c:v>
                </c:pt>
              </c:numCache>
            </c:numRef>
          </c:val>
          <c:extLst>
            <c:ext xmlns:c16="http://schemas.microsoft.com/office/drawing/2014/chart" uri="{C3380CC4-5D6E-409C-BE32-E72D297353CC}">
              <c16:uniqueId val="{00000005-D9DA-476E-B2B0-4F95D2C8C06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0.61</c:v>
                </c:pt>
                <c:pt idx="8">
                  <c:v>#N/A</c:v>
                </c:pt>
                <c:pt idx="9">
                  <c:v>1.1100000000000001</c:v>
                </c:pt>
              </c:numCache>
            </c:numRef>
          </c:val>
          <c:extLst>
            <c:ext xmlns:c16="http://schemas.microsoft.com/office/drawing/2014/chart" uri="{C3380CC4-5D6E-409C-BE32-E72D297353CC}">
              <c16:uniqueId val="{00000006-D9DA-476E-B2B0-4F95D2C8C06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0.12</c:v>
                </c:pt>
                <c:pt idx="2">
                  <c:v>#N/A</c:v>
                </c:pt>
                <c:pt idx="3">
                  <c:v>0.18</c:v>
                </c:pt>
                <c:pt idx="4">
                  <c:v>#N/A</c:v>
                </c:pt>
                <c:pt idx="5">
                  <c:v>1.78</c:v>
                </c:pt>
                <c:pt idx="6">
                  <c:v>#N/A</c:v>
                </c:pt>
                <c:pt idx="7">
                  <c:v>1.85</c:v>
                </c:pt>
                <c:pt idx="8">
                  <c:v>#N/A</c:v>
                </c:pt>
                <c:pt idx="9">
                  <c:v>1.42</c:v>
                </c:pt>
              </c:numCache>
            </c:numRef>
          </c:val>
          <c:extLst>
            <c:ext xmlns:c16="http://schemas.microsoft.com/office/drawing/2014/chart" uri="{C3380CC4-5D6E-409C-BE32-E72D297353CC}">
              <c16:uniqueId val="{00000007-D9DA-476E-B2B0-4F95D2C8C06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5.85</c:v>
                </c:pt>
                <c:pt idx="2">
                  <c:v>#N/A</c:v>
                </c:pt>
                <c:pt idx="3">
                  <c:v>5.75</c:v>
                </c:pt>
                <c:pt idx="4">
                  <c:v>#N/A</c:v>
                </c:pt>
                <c:pt idx="5">
                  <c:v>5.31</c:v>
                </c:pt>
                <c:pt idx="6">
                  <c:v>#N/A</c:v>
                </c:pt>
                <c:pt idx="7">
                  <c:v>2.9</c:v>
                </c:pt>
                <c:pt idx="8">
                  <c:v>#N/A</c:v>
                </c:pt>
                <c:pt idx="9">
                  <c:v>3.14</c:v>
                </c:pt>
              </c:numCache>
            </c:numRef>
          </c:val>
          <c:extLst>
            <c:ext xmlns:c16="http://schemas.microsoft.com/office/drawing/2014/chart" uri="{C3380CC4-5D6E-409C-BE32-E72D297353CC}">
              <c16:uniqueId val="{00000008-D9DA-476E-B2B0-4F95D2C8C06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3.86</c:v>
                </c:pt>
                <c:pt idx="2">
                  <c:v>#N/A</c:v>
                </c:pt>
                <c:pt idx="3">
                  <c:v>4.47</c:v>
                </c:pt>
                <c:pt idx="4">
                  <c:v>#N/A</c:v>
                </c:pt>
                <c:pt idx="5">
                  <c:v>5.13</c:v>
                </c:pt>
                <c:pt idx="6">
                  <c:v>#N/A</c:v>
                </c:pt>
                <c:pt idx="7">
                  <c:v>5.88</c:v>
                </c:pt>
                <c:pt idx="8">
                  <c:v>#N/A</c:v>
                </c:pt>
                <c:pt idx="9">
                  <c:v>6.95</c:v>
                </c:pt>
              </c:numCache>
            </c:numRef>
          </c:val>
          <c:extLst>
            <c:ext xmlns:c16="http://schemas.microsoft.com/office/drawing/2014/chart" uri="{C3380CC4-5D6E-409C-BE32-E72D297353CC}">
              <c16:uniqueId val="{00000009-D9DA-476E-B2B0-4F95D2C8C0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5147</c:v>
                </c:pt>
                <c:pt idx="5">
                  <c:v>4914</c:v>
                </c:pt>
                <c:pt idx="8">
                  <c:v>4918</c:v>
                </c:pt>
                <c:pt idx="11">
                  <c:v>4742</c:v>
                </c:pt>
                <c:pt idx="14">
                  <c:v>4672</c:v>
                </c:pt>
              </c:numCache>
            </c:numRef>
          </c:val>
          <c:extLst>
            <c:ext xmlns:c16="http://schemas.microsoft.com/office/drawing/2014/chart" uri="{C3380CC4-5D6E-409C-BE32-E72D297353CC}">
              <c16:uniqueId val="{00000000-B619-4F6C-8C0E-151E2A51E7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1-B619-4F6C-8C0E-151E2A51E7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c:v>
                </c:pt>
                <c:pt idx="3">
                  <c:v>2</c:v>
                </c:pt>
                <c:pt idx="6">
                  <c:v>2</c:v>
                </c:pt>
                <c:pt idx="9">
                  <c:v>1</c:v>
                </c:pt>
                <c:pt idx="12">
                  <c:v>2</c:v>
                </c:pt>
              </c:numCache>
            </c:numRef>
          </c:val>
          <c:extLst>
            <c:ext xmlns:c16="http://schemas.microsoft.com/office/drawing/2014/chart" uri="{C3380CC4-5D6E-409C-BE32-E72D297353CC}">
              <c16:uniqueId val="{00000002-B619-4F6C-8C0E-151E2A51E7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20</c:v>
                </c:pt>
                <c:pt idx="6">
                  <c:v>23</c:v>
                </c:pt>
                <c:pt idx="9">
                  <c:v>25</c:v>
                </c:pt>
                <c:pt idx="12">
                  <c:v>24</c:v>
                </c:pt>
              </c:numCache>
            </c:numRef>
          </c:val>
          <c:extLst>
            <c:ext xmlns:c16="http://schemas.microsoft.com/office/drawing/2014/chart" uri="{C3380CC4-5D6E-409C-BE32-E72D297353CC}">
              <c16:uniqueId val="{00000003-B619-4F6C-8C0E-151E2A51E7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1033</c:v>
                </c:pt>
                <c:pt idx="3">
                  <c:v>923</c:v>
                </c:pt>
                <c:pt idx="6">
                  <c:v>836</c:v>
                </c:pt>
                <c:pt idx="9">
                  <c:v>684</c:v>
                </c:pt>
                <c:pt idx="12">
                  <c:v>615</c:v>
                </c:pt>
              </c:numCache>
            </c:numRef>
          </c:val>
          <c:extLst>
            <c:ext xmlns:c16="http://schemas.microsoft.com/office/drawing/2014/chart" uri="{C3380CC4-5D6E-409C-BE32-E72D297353CC}">
              <c16:uniqueId val="{00000004-B619-4F6C-8C0E-151E2A51E7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19-4F6C-8C0E-151E2A51E7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19-4F6C-8C0E-151E2A51E7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5282</c:v>
                </c:pt>
                <c:pt idx="3">
                  <c:v>4791</c:v>
                </c:pt>
                <c:pt idx="6">
                  <c:v>4774</c:v>
                </c:pt>
                <c:pt idx="9">
                  <c:v>4934</c:v>
                </c:pt>
                <c:pt idx="12">
                  <c:v>4838</c:v>
                </c:pt>
              </c:numCache>
            </c:numRef>
          </c:val>
          <c:extLst>
            <c:ext xmlns:c16="http://schemas.microsoft.com/office/drawing/2014/chart" uri="{C3380CC4-5D6E-409C-BE32-E72D297353CC}">
              <c16:uniqueId val="{00000007-B619-4F6C-8C0E-151E2A51E7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1193</c:v>
                </c:pt>
                <c:pt idx="2">
                  <c:v>#N/A</c:v>
                </c:pt>
                <c:pt idx="3">
                  <c:v>#N/A</c:v>
                </c:pt>
                <c:pt idx="4">
                  <c:v>823</c:v>
                </c:pt>
                <c:pt idx="5">
                  <c:v>#N/A</c:v>
                </c:pt>
                <c:pt idx="6">
                  <c:v>#N/A</c:v>
                </c:pt>
                <c:pt idx="7">
                  <c:v>718</c:v>
                </c:pt>
                <c:pt idx="8">
                  <c:v>#N/A</c:v>
                </c:pt>
                <c:pt idx="9">
                  <c:v>#N/A</c:v>
                </c:pt>
                <c:pt idx="10">
                  <c:v>903</c:v>
                </c:pt>
                <c:pt idx="11">
                  <c:v>#N/A</c:v>
                </c:pt>
                <c:pt idx="12">
                  <c:v>#N/A</c:v>
                </c:pt>
                <c:pt idx="13">
                  <c:v>808</c:v>
                </c:pt>
                <c:pt idx="14">
                  <c:v>#N/A</c:v>
                </c:pt>
              </c:numCache>
            </c:numRef>
          </c:val>
          <c:smooth val="0"/>
          <c:extLst>
            <c:ext xmlns:c16="http://schemas.microsoft.com/office/drawing/2014/chart" uri="{C3380CC4-5D6E-409C-BE32-E72D297353CC}">
              <c16:uniqueId val="{00000008-B619-4F6C-8C0E-151E2A51E7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39113</c:v>
                </c:pt>
                <c:pt idx="5">
                  <c:v>38719</c:v>
                </c:pt>
                <c:pt idx="8">
                  <c:v>37756</c:v>
                </c:pt>
                <c:pt idx="11">
                  <c:v>36746</c:v>
                </c:pt>
                <c:pt idx="14">
                  <c:v>35209</c:v>
                </c:pt>
              </c:numCache>
            </c:numRef>
          </c:val>
          <c:extLst>
            <c:ext xmlns:c16="http://schemas.microsoft.com/office/drawing/2014/chart" uri="{C3380CC4-5D6E-409C-BE32-E72D297353CC}">
              <c16:uniqueId val="{00000000-72AF-463A-AF8D-6371714D2E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4779</c:v>
                </c:pt>
                <c:pt idx="5">
                  <c:v>4659</c:v>
                </c:pt>
                <c:pt idx="8">
                  <c:v>4755</c:v>
                </c:pt>
                <c:pt idx="11">
                  <c:v>4101</c:v>
                </c:pt>
                <c:pt idx="14">
                  <c:v>3497</c:v>
                </c:pt>
              </c:numCache>
            </c:numRef>
          </c:val>
          <c:extLst>
            <c:ext xmlns:c16="http://schemas.microsoft.com/office/drawing/2014/chart" uri="{C3380CC4-5D6E-409C-BE32-E72D297353CC}">
              <c16:uniqueId val="{00000001-72AF-463A-AF8D-6371714D2E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13795</c:v>
                </c:pt>
                <c:pt idx="5">
                  <c:v>14811</c:v>
                </c:pt>
                <c:pt idx="8">
                  <c:v>16012</c:v>
                </c:pt>
                <c:pt idx="11">
                  <c:v>15094</c:v>
                </c:pt>
                <c:pt idx="14">
                  <c:v>14021</c:v>
                </c:pt>
              </c:numCache>
            </c:numRef>
          </c:val>
          <c:extLst>
            <c:ext xmlns:c16="http://schemas.microsoft.com/office/drawing/2014/chart" uri="{C3380CC4-5D6E-409C-BE32-E72D297353CC}">
              <c16:uniqueId val="{00000002-72AF-463A-AF8D-6371714D2E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AF-463A-AF8D-6371714D2E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AF-463A-AF8D-6371714D2E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2</c:v>
                </c:pt>
                <c:pt idx="6">
                  <c:v>1</c:v>
                </c:pt>
                <c:pt idx="9">
                  <c:v>1</c:v>
                </c:pt>
                <c:pt idx="12">
                  <c:v>1</c:v>
                </c:pt>
              </c:numCache>
            </c:numRef>
          </c:val>
          <c:extLst>
            <c:ext xmlns:c16="http://schemas.microsoft.com/office/drawing/2014/chart" uri="{C3380CC4-5D6E-409C-BE32-E72D297353CC}">
              <c16:uniqueId val="{00000005-72AF-463A-AF8D-6371714D2E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5641</c:v>
                </c:pt>
                <c:pt idx="3">
                  <c:v>5280</c:v>
                </c:pt>
                <c:pt idx="6">
                  <c:v>5353</c:v>
                </c:pt>
                <c:pt idx="9">
                  <c:v>4988</c:v>
                </c:pt>
                <c:pt idx="12">
                  <c:v>4408</c:v>
                </c:pt>
              </c:numCache>
            </c:numRef>
          </c:val>
          <c:extLst>
            <c:ext xmlns:c16="http://schemas.microsoft.com/office/drawing/2014/chart" uri="{C3380CC4-5D6E-409C-BE32-E72D297353CC}">
              <c16:uniqueId val="{00000006-72AF-463A-AF8D-6371714D2E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324</c:v>
                </c:pt>
                <c:pt idx="3">
                  <c:v>319</c:v>
                </c:pt>
                <c:pt idx="6">
                  <c:v>317</c:v>
                </c:pt>
                <c:pt idx="9">
                  <c:v>337</c:v>
                </c:pt>
                <c:pt idx="12">
                  <c:v>342</c:v>
                </c:pt>
              </c:numCache>
            </c:numRef>
          </c:val>
          <c:extLst>
            <c:ext xmlns:c16="http://schemas.microsoft.com/office/drawing/2014/chart" uri="{C3380CC4-5D6E-409C-BE32-E72D297353CC}">
              <c16:uniqueId val="{00000007-72AF-463A-AF8D-6371714D2E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12138</c:v>
                </c:pt>
                <c:pt idx="3">
                  <c:v>11206</c:v>
                </c:pt>
                <c:pt idx="6">
                  <c:v>10362</c:v>
                </c:pt>
                <c:pt idx="9">
                  <c:v>8924</c:v>
                </c:pt>
                <c:pt idx="12">
                  <c:v>7494</c:v>
                </c:pt>
              </c:numCache>
            </c:numRef>
          </c:val>
          <c:extLst>
            <c:ext xmlns:c16="http://schemas.microsoft.com/office/drawing/2014/chart" uri="{C3380CC4-5D6E-409C-BE32-E72D297353CC}">
              <c16:uniqueId val="{00000008-72AF-463A-AF8D-6371714D2E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72AF-463A-AF8D-6371714D2E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39662</c:v>
                </c:pt>
                <c:pt idx="3">
                  <c:v>39710</c:v>
                </c:pt>
                <c:pt idx="6">
                  <c:v>39122</c:v>
                </c:pt>
                <c:pt idx="9">
                  <c:v>38302</c:v>
                </c:pt>
                <c:pt idx="12">
                  <c:v>36205</c:v>
                </c:pt>
              </c:numCache>
            </c:numRef>
          </c:val>
          <c:extLst>
            <c:ext xmlns:c16="http://schemas.microsoft.com/office/drawing/2014/chart" uri="{C3380CC4-5D6E-409C-BE32-E72D297353CC}">
              <c16:uniqueId val="{0000000A-72AF-463A-AF8D-6371714D2E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AF-463A-AF8D-6371714D2E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7329</c:v>
                </c:pt>
                <c:pt idx="1">
                  <c:v>6144</c:v>
                </c:pt>
                <c:pt idx="2">
                  <c:v>5159</c:v>
                </c:pt>
              </c:numCache>
            </c:numRef>
          </c:val>
          <c:extLst>
            <c:ext xmlns:c16="http://schemas.microsoft.com/office/drawing/2014/chart" uri="{C3380CC4-5D6E-409C-BE32-E72D297353CC}">
              <c16:uniqueId val="{00000000-2D0B-4551-A0FC-E92E0CBC58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2052</c:v>
                </c:pt>
                <c:pt idx="1">
                  <c:v>2056</c:v>
                </c:pt>
                <c:pt idx="2">
                  <c:v>1961</c:v>
                </c:pt>
              </c:numCache>
            </c:numRef>
          </c:val>
          <c:extLst>
            <c:ext xmlns:c16="http://schemas.microsoft.com/office/drawing/2014/chart" uri="{C3380CC4-5D6E-409C-BE32-E72D297353CC}">
              <c16:uniqueId val="{00000001-2D0B-4551-A0FC-E92E0CBC58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9019</c:v>
                </c:pt>
                <c:pt idx="1">
                  <c:v>8891</c:v>
                </c:pt>
                <c:pt idx="2">
                  <c:v>8404</c:v>
                </c:pt>
              </c:numCache>
            </c:numRef>
          </c:val>
          <c:extLst>
            <c:ext xmlns:c16="http://schemas.microsoft.com/office/drawing/2014/chart" uri="{C3380CC4-5D6E-409C-BE32-E72D297353CC}">
              <c16:uniqueId val="{00000002-2D0B-4551-A0FC-E92E0CBC589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{5C913B23-4706-45AC-8B30-79070C938EA7}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425-40BE-A901-09B1C635CB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{F745D494-4441-49AA-A6E9-5C4EC9CA0BD6}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25-40BE-A901-09B1C635CB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{504177EC-6D52-4607-8EA9-CA4B8A3561EE}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25-40BE-A901-09B1C635CB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{8C75C8F8-6484-4285-A683-13CCB3434843}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25-40BE-A901-09B1C635CB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{57A812F4-B38E-4543-AD98-2B26F710FF76}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25-40BE-A901-09B1C635CBB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{EBD4CF24-C710-49EC-BFBF-EEEDAF5DC3DE}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425-40BE-A901-09B1C635CBB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{45A0E87D-30AD-428F-93FA-A4E6C39812C4}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425-40BE-A901-09B1C635CBB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{AEFC0110-CFAE-4BA1-8BC7-96D4FC685A45}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425-40BE-A901-09B1C635CBB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{509425B5-2E68-49BA-80FD-6F2ADC78AFC7}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425-40BE-A901-09B1C635CB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55.6</c:v>
                </c:pt>
                <c:pt idx="24">
                  <c:v>58.9</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425-40BE-A901-09B1C635CB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{EFAA0178-41B7-4FC4-BA52-D39D3CC8A122}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425-40BE-A901-09B1C635CB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{79D580CA-74D0-4913-9E5F-69AAB2F79EBF}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25-40BE-A901-09B1C635CB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{58E1B69F-9FFA-4646-A8DF-C49008290B15}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25-40BE-A901-09B1C635CB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{205B9593-A113-4FFD-BBAF-53055622247B}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25-40BE-A901-09B1C635CB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{17344D7B-3008-4052-A48B-4AF9440F687E}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25-40BE-A901-09B1C635CBB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{3029A1D6-0E30-4C5C-9446-03A41574FF68}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425-40BE-A901-09B1C635CBB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{B97E92B2-81A8-41A7-A2FD-6EE4DA3E2BF0}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425-40BE-A901-09B1C635CBB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{2073E006-3374-4737-907B-9E6FC25C8817}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425-40BE-A901-09B1C635CBB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{65E39BE0-9828-4555-BAB5-BB97F4F7014F}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425-40BE-A901-09B1C635CB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c:ext xmlns:c16="http://schemas.microsoft.com/office/drawing/2014/chart" uri="{C3380CC4-5D6E-409C-BE32-E72D297353CC}">
              <c16:uniqueId val="{00000013-7425-40BE-A901-09B1C635CBBC}"/>
            </c:ext>
          </c:extLst>
        </c:ser>
        <c:dLbls>
          <c:showLegendKey val="0"/>
          <c:showVal val="1"/>
          <c:showCatName val="0"/>
          <c:showSerName val="0"/>
          <c:showPercent val="0"/>
          <c:showBubbleSize val="0"/>
        </c:dLbls>
        <c:axId val="46179840"/>
        <c:axId val="46181760"/>
      </c:scatterChart>
      <c:valAx>
        <c:axId val="46179840"/>
        <c:scaling>
          <c:orientation val="minMax"/>
          <c:max val="60.5"/>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700000000000003"/>
          <c:min val="2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{224F099D-69CA-4240-B2C2-7229CED07C1C}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414-416A-852B-746911DBD7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{23298235-C212-4611-964B-09FF17018A15}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14-416A-852B-746911DBD7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{8242190B-B7ED-4EB6-9B11-BDC727417DB4}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14-416A-852B-746911DBD7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{479E0467-B54E-4831-9693-4BB0D9D95F3A}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14-416A-852B-746911DBD7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{D964E03B-2E06-4A83-AF19-4458979DA4B1}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14-416A-852B-746911DBD72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{09E85C66-DC48-45C7-A54B-5CABB43D1002}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414-416A-852B-746911DBD72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{AE895512-B758-49B2-9A1B-E24F4D33050F}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414-416A-852B-746911DBD72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{DF77C46F-D17F-433A-881B-93490C8370B3}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414-416A-852B-746911DBD72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{EDC9282C-3343-4371-9898-F513A316D4D7}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414-416A-852B-746911DBD7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6.2</c:v>
                </c:pt>
                <c:pt idx="16">
                  <c:v>5.0999999999999996</c:v>
                </c:pt>
                <c:pt idx="24">
                  <c:v>4.5999999999999996</c:v>
                </c:pt>
                <c:pt idx="32">
                  <c:v>4.7</c:v>
                </c:pt>
              </c:numCache>
            </c:numRef>
          </c:xVal>
          <c:yVal>
            <c:numRef>
              <c:f>公会計指標分析・財政指標組合せ分析表!$BP$73:$DC$73</c:f>
              <c:numCache>
                <c:formatCode>#,##0.0;"▲ "#,##0.0</c:formatCode>
                <c:ptCount val="40"/>
                <c:pt idx="0">
                  <c:v>0.4</c:v>
                </c:pt>
              </c:numCache>
            </c:numRef>
          </c:yVal>
          <c:smooth val="0"/>
          <c:extLst>
            <c:ext xmlns:c16="http://schemas.microsoft.com/office/drawing/2014/chart" uri="{C3380CC4-5D6E-409C-BE32-E72D297353CC}">
              <c16:uniqueId val="{00000009-4414-416A-852B-746911DBD7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{AF96C73D-9E7C-4650-8761-BD5553675091}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414-416A-852B-746911DBD7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{961F59EC-11C6-4660-BCC8-EB075D59D37A}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14-416A-852B-746911DBD7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{9F852A76-BFA9-41E2-BAE5-B3AAD88B153E}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14-416A-852B-746911DBD7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{30660D57-8844-4A1D-85E0-3E1D4A8802F3}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14-416A-852B-746911DBD7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{81C27659-7977-49C6-AB3C-E4E2A7B00D57}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14-416A-852B-746911DBD72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{56303523-88F9-4EFE-BE22-A5C95903726D}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414-416A-852B-746911DBD72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{D0016ECD-DFFF-4B86-8B86-182D06781309}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414-416A-852B-746911DBD72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{56D75132-B473-4CF8-8650-EC23FF392731}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414-416A-852B-746911DBD72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{90325352-5970-42D3-A991-37534AE0401B}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414-416A-852B-746911DBD7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4414-416A-852B-746911DBD72E}"/>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実質公債費比率は、元利償還金等については、水道事業及び下水道事業の公営企業債の元利償還金に対する繰入金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全体として分子が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今後も、各会計の事業精査により地方債の借入額を抑制し、交付税算入の面で有利な地方債の活用を基本とするとともに、繰上償還等も検討しながら実質公債費比率の抑制に努めるものとする。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年度以降、分子がマイナスとなり、将来負担比率が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主な要因としては、九州北部豪雨災害の影響による財政調整基金の取り崩しに伴う充当可能基金残高の減や基準財政需要額算入見込額の減があるものの、平成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年度に実施した繰上償還による地方債現在高の減、公営企業債等繰入見込額の減により、将来負担額も同様に減少したこと等が挙げられる。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今後も地方債の借入にあたっては、交付税算入の面で有利な地方債の活用を基本としながら、普通建設事業の精査により借入額の抑制に努めるとともに、より効率的な基金の運用に努めるものとする。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大分県日田市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・災害予防、災害応急対策、災害復旧・復興等の災害対策経費に充当する目的で創設した「災害対策基金」に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円、ふるさと納税の寄附額「水郷ひた応援基金」に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万円積み立てた一方、普通交付税の合併算定替による特例措置の段階的削減や九州北部豪雨に伴い「財政調整基金」を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億円取り崩したこと、「地域振興基金」から地域振興に関する事業のため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万円取り崩したこと等により、基金全体としては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・経常的な経費への充当に加え、総合戦略に盛り込まれた事業の財源を補うため、地域振興基金のほか、特定目的基金の繰入れを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年度以降の各年度で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億円を見込んでいる。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・水郷ひた応援基金：日田市の将来の発展を願い、その発展に対し貢献し、又は応援しようとする者からの寄附金を活用し、ふるさと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水郷ひた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を守り元気づける施策の推進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・観光振興基金：市の観光施設整備及び交流人口増加のための施策の推進</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・地域振興基金：基金の運用益を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万円積み立てた一方で、子ども医療費助成事業や定住交流促進事業等の地域振興事業に計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万円を充当したことによる減少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・災害対策基金：災害に対する迅速な対応と災害からの早期復興を図ることを目的とした基金を創設し、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・市有施設整備基金：施設の老朽化や今後の更新需要に対応し、公共施設等総合管理計画に盛り込まれた施策を着実に実現するため、今後大幅な取り崩しが予想される。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・災害対策基金：災害復旧等の災害対策には莫大な費用が必要となることから、今後の災害に備えるため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目標に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・基金の運用益を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・普通交付税の合併算定替による特例措置の段階的削減や平成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月九州北部豪雨に係る災害復旧・復興関連経費などの影響により、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程度は確保したいと考えるが、普通交付税の合併算定替による特例措置の適用期限終了や災害復旧・復興関連経費などの財政需要も引き続き見込まれることから、中長期的（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年度目途）には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・基金の運用益を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・起債償還のため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月に発生した九州北部豪雨災害の影響により莫大な一般財源が必要となったことなどから、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年度から当面の間、市債の償還財源として毎年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億円程度を取り崩す予定。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65,861
65,419
666.03
40,309,080
39,130,823
660,676
21,031,944
36,204,996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有形固定資産減価償却率は前年度と比較し、減価償却が進んだことにより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ポイント上昇しており、類似団体平均及び全国平均を若干上回っているが、大分県平均は下回っている。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当市は、６市町村が合併した市であり、合併前に旧市町村毎に整備した公共施設があり、また、広大な面積を有するため、保有する施設数や道路などが比較的多い状況にある。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月に策定した公共施設等総合管理計画に基づき、過大な公共施設量の圧縮を推進し、サービスの質を維持しつつ効果的・効率的な整備を進め、公共施設等の適正管理・適正配置に努める。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71" name="直線コネクタ 70"/>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72"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3" name="直線コネクタ 72"/>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4"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5" name="直線コネクタ 74"/>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76"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7" name="フローチャート: 判断 76"/>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8" name="フローチャート: 判断 77"/>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9" name="フローチャート: 判断 78"/>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80" name="フローチャート: 判断 79"/>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86" name="楕円 85"/>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67962</xdr:rowOff>
    </xdr:from>
    <xdr:ext cx="405111" cy="259045"/>
    <xdr:sp macro="" textlink="">
      <xdr:nvSpPr>
        <xdr:cNvPr id="87" name="有形固定資産減価償却率該当値テキスト"/>
        <xdr:cNvSpPr txBox="1"/>
      </xdr:nvSpPr>
      <xdr:spPr>
        <a:xfrm>
          <a:off x="4813300"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106257</xdr:rowOff>
    </xdr:from>
    <xdr:to>
      <xdr:col>19</xdr:col>
      <xdr:colOff>187325</xdr:colOff>
      <xdr:row>31</xdr:row>
      <xdr:rowOff>36407</xdr:rowOff>
    </xdr:to>
    <xdr:sp macro="" textlink="">
      <xdr:nvSpPr>
        <xdr:cNvPr id="88" name="楕円 87"/>
        <xdr:cNvSpPr/>
      </xdr:nvSpPr>
      <xdr:spPr>
        <a:xfrm>
          <a:off x="40005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95885</xdr:rowOff>
    </xdr:from>
    <xdr:to>
      <xdr:col>23</xdr:col>
      <xdr:colOff>85725</xdr:colOff>
      <xdr:row>30</xdr:row>
      <xdr:rowOff>157057</xdr:rowOff>
    </xdr:to>
    <xdr:cxnSp macro="">
      <xdr:nvCxnSpPr>
        <xdr:cNvPr id="89" name="直線コネクタ 88"/>
        <xdr:cNvCxnSpPr/>
      </xdr:nvCxnSpPr>
      <xdr:spPr>
        <a:xfrm flipV="1">
          <a:off x="4051300" y="6010910"/>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53552</xdr:rowOff>
    </xdr:from>
    <xdr:to>
      <xdr:col>15</xdr:col>
      <xdr:colOff>187325</xdr:colOff>
      <xdr:row>31</xdr:row>
      <xdr:rowOff>155152</xdr:rowOff>
    </xdr:to>
    <xdr:sp macro="" textlink="">
      <xdr:nvSpPr>
        <xdr:cNvPr id="90" name="楕円 89"/>
        <xdr:cNvSpPr/>
      </xdr:nvSpPr>
      <xdr:spPr>
        <a:xfrm>
          <a:off x="32385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104352</xdr:rowOff>
    </xdr:to>
    <xdr:cxnSp macro="">
      <xdr:nvCxnSpPr>
        <xdr:cNvPr id="91" name="直線コネクタ 90"/>
        <xdr:cNvCxnSpPr/>
      </xdr:nvCxnSpPr>
      <xdr:spPr>
        <a:xfrm flipV="1">
          <a:off x="3289300" y="6072082"/>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2"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3"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94"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52934</xdr:rowOff>
    </xdr:from>
    <xdr:ext cx="405111" cy="259045"/>
    <xdr:sp macro="" textlink="">
      <xdr:nvSpPr>
        <xdr:cNvPr id="95" name="n_1main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146279</xdr:rowOff>
    </xdr:from>
    <xdr:ext cx="405111" cy="259045"/>
    <xdr:sp macro="" textlink="">
      <xdr:nvSpPr>
        <xdr:cNvPr id="96" name="n_2mainValue有形固定資産減価償却率"/>
        <xdr:cNvSpPr txBox="1"/>
      </xdr:nvSpPr>
      <xdr:spPr>
        <a:xfrm>
          <a:off x="3086744" y="6232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債務償還可能年数は類似団体平均、全国平均、大分県平均をいずれも下回っている。主な要因としては、決算剰余金を活用した繰上償還を平成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に実施し、地方債残高を約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億円減少させたことによるものと考える。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ただし、九州北部豪雨災害の影響による財政調整基金の取崩しに伴う充当可能財源の減、合併算定替による普通交付税の優遇措置が令和元年度で終了することに伴う普通交付税の減などにより、財源が減少していくことが見込まれるため、今後も、さらなる自主財源の確保を行うとともに、行財政運営の効率化、各種事務事業の見直しと経費の節減・合理化に努め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5" name="直線コネクタ 124"/>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8"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9" name="直線コネクタ 128"/>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0"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1" name="フローチャート: 判断 130"/>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2" name="フローチャート: 判断 131"/>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22966</xdr:rowOff>
    </xdr:from>
    <xdr:to>
      <xdr:col>76</xdr:col>
      <xdr:colOff>73025</xdr:colOff>
      <xdr:row>31</xdr:row>
      <xdr:rowOff>124566</xdr:rowOff>
    </xdr:to>
    <xdr:sp macro="" textlink="">
      <xdr:nvSpPr>
        <xdr:cNvPr id="138" name="楕円 137"/>
        <xdr:cNvSpPr/>
      </xdr:nvSpPr>
      <xdr:spPr>
        <a:xfrm>
          <a:off x="14744700" y="61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1393</xdr:rowOff>
    </xdr:from>
    <xdr:ext cx="469744" cy="259045"/>
    <xdr:sp macro="" textlink="">
      <xdr:nvSpPr>
        <xdr:cNvPr id="139" name="債務償還比率該当値テキスト"/>
        <xdr:cNvSpPr txBox="1"/>
      </xdr:nvSpPr>
      <xdr:spPr>
        <a:xfrm>
          <a:off x="14846300" y="60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25484</xdr:rowOff>
    </xdr:from>
    <xdr:to>
      <xdr:col>72</xdr:col>
      <xdr:colOff>123825</xdr:colOff>
      <xdr:row>31</xdr:row>
      <xdr:rowOff>127084</xdr:rowOff>
    </xdr:to>
    <xdr:sp macro="" textlink="">
      <xdr:nvSpPr>
        <xdr:cNvPr id="140" name="楕円 139"/>
        <xdr:cNvSpPr/>
      </xdr:nvSpPr>
      <xdr:spPr>
        <a:xfrm>
          <a:off x="14033500" y="611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73766</xdr:rowOff>
    </xdr:from>
    <xdr:to>
      <xdr:col>76</xdr:col>
      <xdr:colOff>22225</xdr:colOff>
      <xdr:row>31</xdr:row>
      <xdr:rowOff>76284</xdr:rowOff>
    </xdr:to>
    <xdr:cxnSp macro="">
      <xdr:nvCxnSpPr>
        <xdr:cNvPr id="141" name="直線コネクタ 140"/>
        <xdr:cNvCxnSpPr/>
      </xdr:nvCxnSpPr>
      <xdr:spPr>
        <a:xfrm flipV="1">
          <a:off x="14084300" y="6160241"/>
          <a:ext cx="7112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2"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118211</xdr:rowOff>
    </xdr:from>
    <xdr:ext cx="469744" cy="259045"/>
    <xdr:sp macro="" textlink="">
      <xdr:nvSpPr>
        <xdr:cNvPr id="143" name="n_1mainValue債務償還比率"/>
        <xdr:cNvSpPr txBox="1"/>
      </xdr:nvSpPr>
      <xdr:spPr>
        <a:xfrm>
          <a:off x="13836727" y="620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65,861
65,419
666.03
40,309,080
39,130,823
660,676
21,031,944
36,204,996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1" name="楕円 70"/>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22877</xdr:rowOff>
    </xdr:from>
    <xdr:ext cx="405111" cy="259045"/>
    <xdr:sp macro="" textlink="">
      <xdr:nvSpPr>
        <xdr:cNvPr id="72" name="【道路】&#10;有形固定資産減価償却率該当値テキスト"/>
        <xdr:cNvSpPr txBox="1"/>
      </xdr:nvSpPr>
      <xdr:spPr>
        <a:xfrm>
          <a:off x="4673600"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78740</xdr:rowOff>
    </xdr:from>
    <xdr:to>
      <xdr:col>20</xdr:col>
      <xdr:colOff>38100</xdr:colOff>
      <xdr:row>38</xdr:row>
      <xdr:rowOff>8890</xdr:rowOff>
    </xdr:to>
    <xdr:sp macro="" textlink="">
      <xdr:nvSpPr>
        <xdr:cNvPr id="73" name="楕円 72"/>
        <xdr:cNvSpPr/>
      </xdr:nvSpPr>
      <xdr:spPr>
        <a:xfrm>
          <a:off x="3746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95250</xdr:rowOff>
    </xdr:from>
    <xdr:to>
      <xdr:col>24</xdr:col>
      <xdr:colOff>63500</xdr:colOff>
      <xdr:row>37</xdr:row>
      <xdr:rowOff>129540</xdr:rowOff>
    </xdr:to>
    <xdr:cxnSp macro="">
      <xdr:nvCxnSpPr>
        <xdr:cNvPr id="74" name="直線コネクタ 73"/>
        <xdr:cNvCxnSpPr/>
      </xdr:nvCxnSpPr>
      <xdr:spPr>
        <a:xfrm flipV="1">
          <a:off x="3797300" y="64389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109220</xdr:rowOff>
    </xdr:from>
    <xdr:to>
      <xdr:col>15</xdr:col>
      <xdr:colOff>101600</xdr:colOff>
      <xdr:row>38</xdr:row>
      <xdr:rowOff>39370</xdr:rowOff>
    </xdr:to>
    <xdr:sp macro="" textlink="">
      <xdr:nvSpPr>
        <xdr:cNvPr id="75" name="楕円 74"/>
        <xdr:cNvSpPr/>
      </xdr:nvSpPr>
      <xdr:spPr>
        <a:xfrm>
          <a:off x="2857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129540</xdr:rowOff>
    </xdr:from>
    <xdr:to>
      <xdr:col>19</xdr:col>
      <xdr:colOff>177800</xdr:colOff>
      <xdr:row>37</xdr:row>
      <xdr:rowOff>160020</xdr:rowOff>
    </xdr:to>
    <xdr:cxnSp macro="">
      <xdr:nvCxnSpPr>
        <xdr:cNvPr id="76" name="直線コネクタ 75"/>
        <xdr:cNvCxnSpPr/>
      </xdr:nvCxnSpPr>
      <xdr:spPr>
        <a:xfrm flipV="1">
          <a:off x="2908300" y="64731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7"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78"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25417</xdr:rowOff>
    </xdr:from>
    <xdr:ext cx="405111" cy="259045"/>
    <xdr:sp macro="" textlink="">
      <xdr:nvSpPr>
        <xdr:cNvPr id="80" name="n_1mainValue【道路】&#10;有形固定資産減価償却率"/>
        <xdr:cNvSpPr txBox="1"/>
      </xdr:nvSpPr>
      <xdr:spPr>
        <a:xfrm>
          <a:off x="3582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55897</xdr:rowOff>
    </xdr:from>
    <xdr:ext cx="405111" cy="259045"/>
    <xdr:sp macro="" textlink="">
      <xdr:nvSpPr>
        <xdr:cNvPr id="81" name="n_2mainValue【道路】&#10;有形固定資産減価償却率"/>
        <xdr:cNvSpPr txBox="1"/>
      </xdr:nvSpPr>
      <xdr:spPr>
        <a:xfrm>
          <a:off x="2705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2"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145872</xdr:rowOff>
    </xdr:from>
    <xdr:to>
      <xdr:col>55</xdr:col>
      <xdr:colOff>50800</xdr:colOff>
      <xdr:row>39</xdr:row>
      <xdr:rowOff>76022</xdr:rowOff>
    </xdr:to>
    <xdr:sp macro="" textlink="">
      <xdr:nvSpPr>
        <xdr:cNvPr id="122" name="楕円 121"/>
        <xdr:cNvSpPr/>
      </xdr:nvSpPr>
      <xdr:spPr>
        <a:xfrm>
          <a:off x="10426700" y="66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168749</xdr:rowOff>
    </xdr:from>
    <xdr:ext cx="534377" cy="259045"/>
    <xdr:sp macro="" textlink="">
      <xdr:nvSpPr>
        <xdr:cNvPr id="123" name="【道路】&#10;一人当たり延長該当値テキスト"/>
        <xdr:cNvSpPr txBox="1"/>
      </xdr:nvSpPr>
      <xdr:spPr>
        <a:xfrm>
          <a:off x="10515600" y="651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155081</xdr:rowOff>
    </xdr:from>
    <xdr:to>
      <xdr:col>50</xdr:col>
      <xdr:colOff>165100</xdr:colOff>
      <xdr:row>39</xdr:row>
      <xdr:rowOff>85231</xdr:rowOff>
    </xdr:to>
    <xdr:sp macro="" textlink="">
      <xdr:nvSpPr>
        <xdr:cNvPr id="124" name="楕円 123"/>
        <xdr:cNvSpPr/>
      </xdr:nvSpPr>
      <xdr:spPr>
        <a:xfrm>
          <a:off x="9588500" y="667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25222</xdr:rowOff>
    </xdr:from>
    <xdr:to>
      <xdr:col>55</xdr:col>
      <xdr:colOff>0</xdr:colOff>
      <xdr:row>39</xdr:row>
      <xdr:rowOff>34431</xdr:rowOff>
    </xdr:to>
    <xdr:cxnSp macro="">
      <xdr:nvCxnSpPr>
        <xdr:cNvPr id="125" name="直線コネクタ 124"/>
        <xdr:cNvCxnSpPr/>
      </xdr:nvCxnSpPr>
      <xdr:spPr>
        <a:xfrm flipV="1">
          <a:off x="9639300" y="6711772"/>
          <a:ext cx="8382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162266</xdr:rowOff>
    </xdr:from>
    <xdr:to>
      <xdr:col>46</xdr:col>
      <xdr:colOff>38100</xdr:colOff>
      <xdr:row>39</xdr:row>
      <xdr:rowOff>92416</xdr:rowOff>
    </xdr:to>
    <xdr:sp macro="" textlink="">
      <xdr:nvSpPr>
        <xdr:cNvPr id="126" name="楕円 125"/>
        <xdr:cNvSpPr/>
      </xdr:nvSpPr>
      <xdr:spPr>
        <a:xfrm>
          <a:off x="8699500" y="66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34431</xdr:rowOff>
    </xdr:from>
    <xdr:to>
      <xdr:col>50</xdr:col>
      <xdr:colOff>114300</xdr:colOff>
      <xdr:row>39</xdr:row>
      <xdr:rowOff>41616</xdr:rowOff>
    </xdr:to>
    <xdr:cxnSp macro="">
      <xdr:nvCxnSpPr>
        <xdr:cNvPr id="127" name="直線コネクタ 126"/>
        <xdr:cNvCxnSpPr/>
      </xdr:nvCxnSpPr>
      <xdr:spPr>
        <a:xfrm flipV="1">
          <a:off x="8750300" y="6720981"/>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28"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29"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76358</xdr:rowOff>
    </xdr:from>
    <xdr:ext cx="534377" cy="259045"/>
    <xdr:sp macro="" textlink="">
      <xdr:nvSpPr>
        <xdr:cNvPr id="131" name="n_1mainValue【道路】&#10;一人当たり延長"/>
        <xdr:cNvSpPr txBox="1"/>
      </xdr:nvSpPr>
      <xdr:spPr>
        <a:xfrm>
          <a:off x="9359411" y="676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83543</xdr:rowOff>
    </xdr:from>
    <xdr:ext cx="534377" cy="259045"/>
    <xdr:sp macro="" textlink="">
      <xdr:nvSpPr>
        <xdr:cNvPr id="132" name="n_2mainValue【道路】&#10;一人当たり延長"/>
        <xdr:cNvSpPr txBox="1"/>
      </xdr:nvSpPr>
      <xdr:spPr>
        <a:xfrm>
          <a:off x="8483111" y="677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1" name="正方形/長方形 14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2" name="正方形/長方形 14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3" name="正方形/長方形 14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4" name="正方形/長方形 14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5" name="正方形/長方形 14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6" name="正方形/長方形 14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7" name="正方形/長方形 14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8" name="正方形/長方形 147"/>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9" name="テキスト ボックス 15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0" name="直線コネクタ 15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61" name="テキスト ボックス 16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2" name="直線コネクタ 16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3" name="テキスト ボックス 16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4" name="直線コネクタ 16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5" name="テキスト ボックス 16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6" name="直線コネクタ 16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7" name="テキスト ボックス 16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8" name="直線コネクタ 1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9" name="テキスト ボックス 1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171" name="直線コネクタ 170"/>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172"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173" name="直線コネクタ 172"/>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174"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175" name="直線コネクタ 17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87901</xdr:rowOff>
    </xdr:from>
    <xdr:ext cx="405111" cy="259045"/>
    <xdr:sp macro="" textlink="">
      <xdr:nvSpPr>
        <xdr:cNvPr id="176" name="【公営住宅】&#10;有形固定資産減価償却率平均値テキスト"/>
        <xdr:cNvSpPr txBox="1"/>
      </xdr:nvSpPr>
      <xdr:spPr>
        <a:xfrm>
          <a:off x="46736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177" name="フローチャート: 判断 176"/>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178" name="フローチャート: 判断 177"/>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179" name="フローチャート: 判断 178"/>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180" name="フローチャート: 判断 179"/>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1" name="テキスト ボックス 1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140463</xdr:rowOff>
    </xdr:from>
    <xdr:to>
      <xdr:col>24</xdr:col>
      <xdr:colOff>114300</xdr:colOff>
      <xdr:row>83</xdr:row>
      <xdr:rowOff>70613</xdr:rowOff>
    </xdr:to>
    <xdr:sp macro="" textlink="">
      <xdr:nvSpPr>
        <xdr:cNvPr id="186" name="楕円 185"/>
        <xdr:cNvSpPr/>
      </xdr:nvSpPr>
      <xdr:spPr>
        <a:xfrm>
          <a:off x="45847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118890</xdr:rowOff>
    </xdr:from>
    <xdr:ext cx="405111" cy="259045"/>
    <xdr:sp macro="" textlink="">
      <xdr:nvSpPr>
        <xdr:cNvPr id="187" name="【公営住宅】&#10;有形固定資産減価償却率該当値テキスト"/>
        <xdr:cNvSpPr txBox="1"/>
      </xdr:nvSpPr>
      <xdr:spPr>
        <a:xfrm>
          <a:off x="4673600" y="141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154178</xdr:rowOff>
    </xdr:from>
    <xdr:to>
      <xdr:col>20</xdr:col>
      <xdr:colOff>38100</xdr:colOff>
      <xdr:row>83</xdr:row>
      <xdr:rowOff>84328</xdr:rowOff>
    </xdr:to>
    <xdr:sp macro="" textlink="">
      <xdr:nvSpPr>
        <xdr:cNvPr id="188" name="楕円 187"/>
        <xdr:cNvSpPr/>
      </xdr:nvSpPr>
      <xdr:spPr>
        <a:xfrm>
          <a:off x="3746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19813</xdr:rowOff>
    </xdr:from>
    <xdr:to>
      <xdr:col>24</xdr:col>
      <xdr:colOff>63500</xdr:colOff>
      <xdr:row>83</xdr:row>
      <xdr:rowOff>33528</xdr:rowOff>
    </xdr:to>
    <xdr:cxnSp macro="">
      <xdr:nvCxnSpPr>
        <xdr:cNvPr id="189" name="直線コネクタ 188"/>
        <xdr:cNvCxnSpPr/>
      </xdr:nvCxnSpPr>
      <xdr:spPr>
        <a:xfrm flipV="1">
          <a:off x="3797300" y="1425016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190" name="楕円 189"/>
        <xdr:cNvSpPr/>
      </xdr:nvSpPr>
      <xdr:spPr>
        <a:xfrm>
          <a:off x="2857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33528</xdr:rowOff>
    </xdr:from>
    <xdr:to>
      <xdr:col>19</xdr:col>
      <xdr:colOff>177800</xdr:colOff>
      <xdr:row>83</xdr:row>
      <xdr:rowOff>38100</xdr:rowOff>
    </xdr:to>
    <xdr:cxnSp macro="">
      <xdr:nvCxnSpPr>
        <xdr:cNvPr id="191" name="直線コネクタ 190"/>
        <xdr:cNvCxnSpPr/>
      </xdr:nvCxnSpPr>
      <xdr:spPr>
        <a:xfrm flipV="1">
          <a:off x="2908300" y="142638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192"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193"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194"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75455</xdr:rowOff>
    </xdr:from>
    <xdr:ext cx="405111" cy="259045"/>
    <xdr:sp macro="" textlink="">
      <xdr:nvSpPr>
        <xdr:cNvPr id="195" name="n_1mainValue【公営住宅】&#10;有形固定資産減価償却率"/>
        <xdr:cNvSpPr txBox="1"/>
      </xdr:nvSpPr>
      <xdr:spPr>
        <a:xfrm>
          <a:off x="35820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80027</xdr:rowOff>
    </xdr:from>
    <xdr:ext cx="405111" cy="259045"/>
    <xdr:sp macro="" textlink="">
      <xdr:nvSpPr>
        <xdr:cNvPr id="196" name="n_2mainValue【公営住宅】&#10;有形固定資産減価償却率"/>
        <xdr:cNvSpPr txBox="1"/>
      </xdr:nvSpPr>
      <xdr:spPr>
        <a:xfrm>
          <a:off x="2705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4" name="正方形/長方形 2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5" name="テキスト ボックス 2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6" name="直線コネクタ 2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7" name="直線コネクタ 2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8" name="テキスト ボックス 2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9" name="直線コネクタ 2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0" name="テキスト ボックス 2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1" name="直線コネクタ 2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2" name="テキスト ボックス 2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3" name="直線コネクタ 2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4" name="テキスト ボックス 2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5" name="直線コネクタ 2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6" name="テキスト ボックス 2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220" name="直線コネクタ 219"/>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21"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22" name="直線コネクタ 221"/>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223"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224" name="直線コネクタ 223"/>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225"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226" name="フローチャート: 判断 225"/>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227" name="フローチャート: 判断 226"/>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228" name="フローチャート: 判断 227"/>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229" name="フローチャート: 判断 228"/>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0" name="テキスト ボックス 2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1" name="テキスト ボックス 2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2" name="テキスト ボックス 2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3" name="テキスト ボックス 2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4" name="テキスト ボックス 2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120650</xdr:rowOff>
    </xdr:from>
    <xdr:to>
      <xdr:col>55</xdr:col>
      <xdr:colOff>50800</xdr:colOff>
      <xdr:row>81</xdr:row>
      <xdr:rowOff>50800</xdr:rowOff>
    </xdr:to>
    <xdr:sp macro="" textlink="">
      <xdr:nvSpPr>
        <xdr:cNvPr id="235" name="楕円 234"/>
        <xdr:cNvSpPr/>
      </xdr:nvSpPr>
      <xdr:spPr>
        <a:xfrm>
          <a:off x="10426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143527</xdr:rowOff>
    </xdr:from>
    <xdr:ext cx="469744" cy="259045"/>
    <xdr:sp macro="" textlink="">
      <xdr:nvSpPr>
        <xdr:cNvPr id="236" name="【公営住宅】&#10;一人当たり面積該当値テキスト"/>
        <xdr:cNvSpPr txBox="1"/>
      </xdr:nvSpPr>
      <xdr:spPr>
        <a:xfrm>
          <a:off x="10515600"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135889</xdr:rowOff>
    </xdr:from>
    <xdr:to>
      <xdr:col>50</xdr:col>
      <xdr:colOff>165100</xdr:colOff>
      <xdr:row>81</xdr:row>
      <xdr:rowOff>66039</xdr:rowOff>
    </xdr:to>
    <xdr:sp macro="" textlink="">
      <xdr:nvSpPr>
        <xdr:cNvPr id="237" name="楕円 236"/>
        <xdr:cNvSpPr/>
      </xdr:nvSpPr>
      <xdr:spPr>
        <a:xfrm>
          <a:off x="9588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0</xdr:rowOff>
    </xdr:from>
    <xdr:to>
      <xdr:col>55</xdr:col>
      <xdr:colOff>0</xdr:colOff>
      <xdr:row>81</xdr:row>
      <xdr:rowOff>15239</xdr:rowOff>
    </xdr:to>
    <xdr:cxnSp macro="">
      <xdr:nvCxnSpPr>
        <xdr:cNvPr id="238" name="直線コネクタ 237"/>
        <xdr:cNvCxnSpPr/>
      </xdr:nvCxnSpPr>
      <xdr:spPr>
        <a:xfrm flipV="1">
          <a:off x="9639300" y="138874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159513</xdr:rowOff>
    </xdr:from>
    <xdr:to>
      <xdr:col>46</xdr:col>
      <xdr:colOff>38100</xdr:colOff>
      <xdr:row>81</xdr:row>
      <xdr:rowOff>89663</xdr:rowOff>
    </xdr:to>
    <xdr:sp macro="" textlink="">
      <xdr:nvSpPr>
        <xdr:cNvPr id="239" name="楕円 238"/>
        <xdr:cNvSpPr/>
      </xdr:nvSpPr>
      <xdr:spPr>
        <a:xfrm>
          <a:off x="8699500" y="138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15239</xdr:rowOff>
    </xdr:from>
    <xdr:to>
      <xdr:col>50</xdr:col>
      <xdr:colOff>114300</xdr:colOff>
      <xdr:row>81</xdr:row>
      <xdr:rowOff>38863</xdr:rowOff>
    </xdr:to>
    <xdr:cxnSp macro="">
      <xdr:nvCxnSpPr>
        <xdr:cNvPr id="240" name="直線コネクタ 239"/>
        <xdr:cNvCxnSpPr/>
      </xdr:nvCxnSpPr>
      <xdr:spPr>
        <a:xfrm flipV="1">
          <a:off x="8750300" y="13902689"/>
          <a:ext cx="889000" cy="2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241"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242"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243"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82566</xdr:rowOff>
    </xdr:from>
    <xdr:ext cx="469744" cy="259045"/>
    <xdr:sp macro="" textlink="">
      <xdr:nvSpPr>
        <xdr:cNvPr id="244" name="n_1mainValue【公営住宅】&#10;一人当たり面積"/>
        <xdr:cNvSpPr txBox="1"/>
      </xdr:nvSpPr>
      <xdr:spPr>
        <a:xfrm>
          <a:off x="93917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106190</xdr:rowOff>
    </xdr:from>
    <xdr:ext cx="469744" cy="259045"/>
    <xdr:sp macro="" textlink="">
      <xdr:nvSpPr>
        <xdr:cNvPr id="245" name="n_2mainValue【公営住宅】&#10;一人当たり面積"/>
        <xdr:cNvSpPr txBox="1"/>
      </xdr:nvSpPr>
      <xdr:spPr>
        <a:xfrm>
          <a:off x="8515427" y="136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0" name="テキスト ボックス 2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1" name="直線コネクタ 2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2" name="テキスト ボックス 2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3" name="直線コネクタ 2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4" name="テキスト ボックス 2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5" name="直線コネクタ 2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6" name="テキスト ボックス 2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7" name="直線コネクタ 2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8" name="テキスト ボックス 2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9" name="直線コネクタ 2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0" name="テキスト ボックス 2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1" name="直線コネクタ 2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2" name="テキスト ボックス 2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286" name="直線コネクタ 285"/>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287"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288" name="直線コネクタ 287"/>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289"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290" name="直線コネクタ 289"/>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291"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292" name="フローチャート: 判断 291"/>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293" name="フローチャート: 判断 292"/>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294" name="フローチャート: 判断 293"/>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295" name="フローチャート: 判断 294"/>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6" name="テキスト ボックス 2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7" name="テキスト ボックス 2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8" name="テキスト ボックス 2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9" name="テキスト ボックス 2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0" name="テキスト ボックス 2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301" name="楕円 300"/>
        <xdr:cNvSpPr/>
      </xdr:nvSpPr>
      <xdr:spPr>
        <a:xfrm>
          <a:off x="16268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76852</xdr:rowOff>
    </xdr:from>
    <xdr:ext cx="405111" cy="259045"/>
    <xdr:sp macro="" textlink="">
      <xdr:nvSpPr>
        <xdr:cNvPr id="302" name="【認定こども園・幼稚園・保育所】&#10;有形固定資産減価償却率該当値テキスト"/>
        <xdr:cNvSpPr txBox="1"/>
      </xdr:nvSpPr>
      <xdr:spPr>
        <a:xfrm>
          <a:off x="16357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31115</xdr:rowOff>
    </xdr:from>
    <xdr:to>
      <xdr:col>81</xdr:col>
      <xdr:colOff>101600</xdr:colOff>
      <xdr:row>37</xdr:row>
      <xdr:rowOff>132715</xdr:rowOff>
    </xdr:to>
    <xdr:sp macro="" textlink="">
      <xdr:nvSpPr>
        <xdr:cNvPr id="303" name="楕円 302"/>
        <xdr:cNvSpPr/>
      </xdr:nvSpPr>
      <xdr:spPr>
        <a:xfrm>
          <a:off x="1543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81915</xdr:rowOff>
    </xdr:from>
    <xdr:to>
      <xdr:col>85</xdr:col>
      <xdr:colOff>127000</xdr:colOff>
      <xdr:row>37</xdr:row>
      <xdr:rowOff>104775</xdr:rowOff>
    </xdr:to>
    <xdr:cxnSp macro="">
      <xdr:nvCxnSpPr>
        <xdr:cNvPr id="304" name="直線コネクタ 303"/>
        <xdr:cNvCxnSpPr/>
      </xdr:nvCxnSpPr>
      <xdr:spPr>
        <a:xfrm>
          <a:off x="15481300" y="64255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139700</xdr:rowOff>
    </xdr:from>
    <xdr:to>
      <xdr:col>76</xdr:col>
      <xdr:colOff>165100</xdr:colOff>
      <xdr:row>36</xdr:row>
      <xdr:rowOff>69850</xdr:rowOff>
    </xdr:to>
    <xdr:sp macro="" textlink="">
      <xdr:nvSpPr>
        <xdr:cNvPr id="305" name="楕円 304"/>
        <xdr:cNvSpPr/>
      </xdr:nvSpPr>
      <xdr:spPr>
        <a:xfrm>
          <a:off x="14541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37</xdr:row>
      <xdr:rowOff>81915</xdr:rowOff>
    </xdr:to>
    <xdr:cxnSp macro="">
      <xdr:nvCxnSpPr>
        <xdr:cNvPr id="306" name="直線コネクタ 305"/>
        <xdr:cNvCxnSpPr/>
      </xdr:nvCxnSpPr>
      <xdr:spPr>
        <a:xfrm>
          <a:off x="14592300" y="619125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307"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308"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09"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149242</xdr:rowOff>
    </xdr:from>
    <xdr:ext cx="405111" cy="259045"/>
    <xdr:sp macro="" textlink="">
      <xdr:nvSpPr>
        <xdr:cNvPr id="310" name="n_1mainValue【認定こども園・幼稚園・保育所】&#10;有形固定資産減価償却率"/>
        <xdr:cNvSpPr txBox="1"/>
      </xdr:nvSpPr>
      <xdr:spPr>
        <a:xfrm>
          <a:off x="1526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311" name="n_2mainValue【認定こども園・幼稚園・保育所】&#10;有形固定資産減価償却率"/>
        <xdr:cNvSpPr txBox="1"/>
      </xdr:nvSpPr>
      <xdr:spPr>
        <a:xfrm>
          <a:off x="14389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22" name="直線コネクタ 3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23" name="テキスト ボックス 32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24" name="直線コネクタ 3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25" name="テキスト ボックス 32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26" name="直線コネクタ 3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27" name="テキスト ボックス 32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28" name="直線コネクタ 3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29" name="テキスト ボックス 32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30" name="直線コネクタ 3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31" name="テキスト ボックス 33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32" name="直線コネクタ 3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33" name="テキスト ボックス 33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4" name="直線コネクタ 3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5" name="テキスト ボックス 3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337" name="直線コネクタ 336"/>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338"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339" name="直線コネクタ 338"/>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340"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341" name="直線コネクタ 340"/>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342"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343" name="フローチャート: 判断 342"/>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344" name="フローチャート: 判断 343"/>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345" name="フローチャート: 判断 344"/>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346" name="フローチャート: 判断 345"/>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103777</xdr:rowOff>
    </xdr:from>
    <xdr:to>
      <xdr:col>116</xdr:col>
      <xdr:colOff>114300</xdr:colOff>
      <xdr:row>41</xdr:row>
      <xdr:rowOff>33927</xdr:rowOff>
    </xdr:to>
    <xdr:sp macro="" textlink="">
      <xdr:nvSpPr>
        <xdr:cNvPr id="352" name="楕円 351"/>
        <xdr:cNvSpPr/>
      </xdr:nvSpPr>
      <xdr:spPr>
        <a:xfrm>
          <a:off x="221107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82204</xdr:rowOff>
    </xdr:from>
    <xdr:ext cx="469744" cy="259045"/>
    <xdr:sp macro="" textlink="">
      <xdr:nvSpPr>
        <xdr:cNvPr id="353" name="【認定こども園・幼稚園・保育所】&#10;一人当たり面積該当値テキスト"/>
        <xdr:cNvSpPr txBox="1"/>
      </xdr:nvSpPr>
      <xdr:spPr>
        <a:xfrm>
          <a:off x="22199600"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61323</xdr:rowOff>
    </xdr:from>
    <xdr:to>
      <xdr:col>112</xdr:col>
      <xdr:colOff>38100</xdr:colOff>
      <xdr:row>40</xdr:row>
      <xdr:rowOff>162923</xdr:rowOff>
    </xdr:to>
    <xdr:sp macro="" textlink="">
      <xdr:nvSpPr>
        <xdr:cNvPr id="354" name="楕円 353"/>
        <xdr:cNvSpPr/>
      </xdr:nvSpPr>
      <xdr:spPr>
        <a:xfrm>
          <a:off x="21272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112123</xdr:rowOff>
    </xdr:from>
    <xdr:to>
      <xdr:col>116</xdr:col>
      <xdr:colOff>63500</xdr:colOff>
      <xdr:row>40</xdr:row>
      <xdr:rowOff>154577</xdr:rowOff>
    </xdr:to>
    <xdr:cxnSp macro="">
      <xdr:nvCxnSpPr>
        <xdr:cNvPr id="355" name="直線コネクタ 354"/>
        <xdr:cNvCxnSpPr/>
      </xdr:nvCxnSpPr>
      <xdr:spPr>
        <a:xfrm>
          <a:off x="21323300" y="697012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110309</xdr:rowOff>
    </xdr:from>
    <xdr:to>
      <xdr:col>107</xdr:col>
      <xdr:colOff>101600</xdr:colOff>
      <xdr:row>41</xdr:row>
      <xdr:rowOff>40459</xdr:rowOff>
    </xdr:to>
    <xdr:sp macro="" textlink="">
      <xdr:nvSpPr>
        <xdr:cNvPr id="356" name="楕円 355"/>
        <xdr:cNvSpPr/>
      </xdr:nvSpPr>
      <xdr:spPr>
        <a:xfrm>
          <a:off x="20383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112123</xdr:rowOff>
    </xdr:from>
    <xdr:to>
      <xdr:col>111</xdr:col>
      <xdr:colOff>177800</xdr:colOff>
      <xdr:row>40</xdr:row>
      <xdr:rowOff>161109</xdr:rowOff>
    </xdr:to>
    <xdr:cxnSp macro="">
      <xdr:nvCxnSpPr>
        <xdr:cNvPr id="357" name="直線コネクタ 356"/>
        <xdr:cNvCxnSpPr/>
      </xdr:nvCxnSpPr>
      <xdr:spPr>
        <a:xfrm flipV="1">
          <a:off x="20434300" y="697012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358"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359"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360"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154050</xdr:rowOff>
    </xdr:from>
    <xdr:ext cx="469744" cy="259045"/>
    <xdr:sp macro="" textlink="">
      <xdr:nvSpPr>
        <xdr:cNvPr id="361" name="n_1mainValue【認定こども園・幼稚園・保育所】&#10;一人当たり面積"/>
        <xdr:cNvSpPr txBox="1"/>
      </xdr:nvSpPr>
      <xdr:spPr>
        <a:xfrm>
          <a:off x="21075727" y="701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31586</xdr:rowOff>
    </xdr:from>
    <xdr:ext cx="469744" cy="259045"/>
    <xdr:sp macro="" textlink="">
      <xdr:nvSpPr>
        <xdr:cNvPr id="362" name="n_2mainValue【認定こども園・幼稚園・保育所】&#10;一人当たり面積"/>
        <xdr:cNvSpPr txBox="1"/>
      </xdr:nvSpPr>
      <xdr:spPr>
        <a:xfrm>
          <a:off x="20199427" y="70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3" name="テキスト ボックス 37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3" name="テキスト ボックス 3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385" name="直線コネクタ 384"/>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386"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387" name="直線コネクタ 386"/>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388"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389" name="直線コネクタ 388"/>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390" name="【学校施設】&#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391" name="フローチャート: 判断 390"/>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392" name="フローチャート: 判断 391"/>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393" name="フローチャート: 判断 392"/>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394" name="フローチャート: 判断 393"/>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152654</xdr:rowOff>
    </xdr:from>
    <xdr:to>
      <xdr:col>85</xdr:col>
      <xdr:colOff>177800</xdr:colOff>
      <xdr:row>60</xdr:row>
      <xdr:rowOff>82804</xdr:rowOff>
    </xdr:to>
    <xdr:sp macro="" textlink="">
      <xdr:nvSpPr>
        <xdr:cNvPr id="400" name="楕円 399"/>
        <xdr:cNvSpPr/>
      </xdr:nvSpPr>
      <xdr:spPr>
        <a:xfrm>
          <a:off x="162687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131081</xdr:rowOff>
    </xdr:from>
    <xdr:ext cx="405111" cy="259045"/>
    <xdr:sp macro="" textlink="">
      <xdr:nvSpPr>
        <xdr:cNvPr id="401" name="【学校施設】&#10;有形固定資産減価償却率該当値テキスト"/>
        <xdr:cNvSpPr txBox="1"/>
      </xdr:nvSpPr>
      <xdr:spPr>
        <a:xfrm>
          <a:off x="16357600" y="1024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26924</xdr:rowOff>
    </xdr:from>
    <xdr:to>
      <xdr:col>81</xdr:col>
      <xdr:colOff>101600</xdr:colOff>
      <xdr:row>60</xdr:row>
      <xdr:rowOff>128524</xdr:rowOff>
    </xdr:to>
    <xdr:sp macro="" textlink="">
      <xdr:nvSpPr>
        <xdr:cNvPr id="402" name="楕円 401"/>
        <xdr:cNvSpPr/>
      </xdr:nvSpPr>
      <xdr:spPr>
        <a:xfrm>
          <a:off x="15430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32004</xdr:rowOff>
    </xdr:from>
    <xdr:to>
      <xdr:col>85</xdr:col>
      <xdr:colOff>127000</xdr:colOff>
      <xdr:row>60</xdr:row>
      <xdr:rowOff>77724</xdr:rowOff>
    </xdr:to>
    <xdr:cxnSp macro="">
      <xdr:nvCxnSpPr>
        <xdr:cNvPr id="403" name="直線コネクタ 402"/>
        <xdr:cNvCxnSpPr/>
      </xdr:nvCxnSpPr>
      <xdr:spPr>
        <a:xfrm flipV="1">
          <a:off x="15481300" y="103190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68072</xdr:rowOff>
    </xdr:from>
    <xdr:to>
      <xdr:col>76</xdr:col>
      <xdr:colOff>165100</xdr:colOff>
      <xdr:row>60</xdr:row>
      <xdr:rowOff>169672</xdr:rowOff>
    </xdr:to>
    <xdr:sp macro="" textlink="">
      <xdr:nvSpPr>
        <xdr:cNvPr id="404" name="楕円 403"/>
        <xdr:cNvSpPr/>
      </xdr:nvSpPr>
      <xdr:spPr>
        <a:xfrm>
          <a:off x="14541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77724</xdr:rowOff>
    </xdr:from>
    <xdr:to>
      <xdr:col>81</xdr:col>
      <xdr:colOff>50800</xdr:colOff>
      <xdr:row>60</xdr:row>
      <xdr:rowOff>118872</xdr:rowOff>
    </xdr:to>
    <xdr:cxnSp macro="">
      <xdr:nvCxnSpPr>
        <xdr:cNvPr id="405" name="直線コネクタ 404"/>
        <xdr:cNvCxnSpPr/>
      </xdr:nvCxnSpPr>
      <xdr:spPr>
        <a:xfrm flipV="1">
          <a:off x="14592300" y="103647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406"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407"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08"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119651</xdr:rowOff>
    </xdr:from>
    <xdr:ext cx="405111" cy="259045"/>
    <xdr:sp macro="" textlink="">
      <xdr:nvSpPr>
        <xdr:cNvPr id="409" name="n_1mainValue【学校施設】&#10;有形固定資産減価償却率"/>
        <xdr:cNvSpPr txBox="1"/>
      </xdr:nvSpPr>
      <xdr:spPr>
        <a:xfrm>
          <a:off x="15266044"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160799</xdr:rowOff>
    </xdr:from>
    <xdr:ext cx="405111" cy="259045"/>
    <xdr:sp macro="" textlink="">
      <xdr:nvSpPr>
        <xdr:cNvPr id="410" name="n_2mainValue【学校施設】&#10;有形固定資産減価償却率"/>
        <xdr:cNvSpPr txBox="1"/>
      </xdr:nvSpPr>
      <xdr:spPr>
        <a:xfrm>
          <a:off x="143897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1" name="直線コネクタ 4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2" name="テキスト ボックス 4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3" name="直線コネクタ 4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4" name="テキスト ボックス 4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5" name="直線コネクタ 4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6" name="テキスト ボックス 4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7" name="直線コネクタ 4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8" name="テキスト ボックス 4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9" name="直線コネクタ 4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0" name="テキスト ボックス 4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434" name="直線コネクタ 433"/>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435"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436" name="直線コネクタ 435"/>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437"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438" name="直線コネクタ 437"/>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439"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440" name="フローチャート: 判断 439"/>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441" name="フローチャート: 判断 440"/>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442" name="フローチャート: 判断 441"/>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443" name="フローチャート: 判断 442"/>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4" name="テキスト ボックス 4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5" name="テキスト ボックス 4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6" name="テキスト ボックス 4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7" name="テキスト ボックス 4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8" name="テキスト ボックス 4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170180</xdr:rowOff>
    </xdr:from>
    <xdr:to>
      <xdr:col>116</xdr:col>
      <xdr:colOff>114300</xdr:colOff>
      <xdr:row>60</xdr:row>
      <xdr:rowOff>100330</xdr:rowOff>
    </xdr:to>
    <xdr:sp macro="" textlink="">
      <xdr:nvSpPr>
        <xdr:cNvPr id="449" name="楕円 448"/>
        <xdr:cNvSpPr/>
      </xdr:nvSpPr>
      <xdr:spPr>
        <a:xfrm>
          <a:off x="22110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21607</xdr:rowOff>
    </xdr:from>
    <xdr:ext cx="469744" cy="259045"/>
    <xdr:sp macro="" textlink="">
      <xdr:nvSpPr>
        <xdr:cNvPr id="450" name="【学校施設】&#10;一人当たり面積該当値テキスト"/>
        <xdr:cNvSpPr txBox="1"/>
      </xdr:nvSpPr>
      <xdr:spPr>
        <a:xfrm>
          <a:off x="22199600"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9398</xdr:rowOff>
    </xdr:from>
    <xdr:to>
      <xdr:col>112</xdr:col>
      <xdr:colOff>38100</xdr:colOff>
      <xdr:row>60</xdr:row>
      <xdr:rowOff>110998</xdr:rowOff>
    </xdr:to>
    <xdr:sp macro="" textlink="">
      <xdr:nvSpPr>
        <xdr:cNvPr id="451" name="楕円 450"/>
        <xdr:cNvSpPr/>
      </xdr:nvSpPr>
      <xdr:spPr>
        <a:xfrm>
          <a:off x="21272500" y="102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49530</xdr:rowOff>
    </xdr:from>
    <xdr:to>
      <xdr:col>116</xdr:col>
      <xdr:colOff>63500</xdr:colOff>
      <xdr:row>60</xdr:row>
      <xdr:rowOff>60198</xdr:rowOff>
    </xdr:to>
    <xdr:cxnSp macro="">
      <xdr:nvCxnSpPr>
        <xdr:cNvPr id="452" name="直線コネクタ 451"/>
        <xdr:cNvCxnSpPr/>
      </xdr:nvCxnSpPr>
      <xdr:spPr>
        <a:xfrm flipV="1">
          <a:off x="21323300" y="1033653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17780</xdr:rowOff>
    </xdr:from>
    <xdr:to>
      <xdr:col>107</xdr:col>
      <xdr:colOff>101600</xdr:colOff>
      <xdr:row>60</xdr:row>
      <xdr:rowOff>119380</xdr:rowOff>
    </xdr:to>
    <xdr:sp macro="" textlink="">
      <xdr:nvSpPr>
        <xdr:cNvPr id="453" name="楕円 452"/>
        <xdr:cNvSpPr/>
      </xdr:nvSpPr>
      <xdr:spPr>
        <a:xfrm>
          <a:off x="20383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60198</xdr:rowOff>
    </xdr:from>
    <xdr:to>
      <xdr:col>111</xdr:col>
      <xdr:colOff>177800</xdr:colOff>
      <xdr:row>60</xdr:row>
      <xdr:rowOff>68580</xdr:rowOff>
    </xdr:to>
    <xdr:cxnSp macro="">
      <xdr:nvCxnSpPr>
        <xdr:cNvPr id="454" name="直線コネクタ 453"/>
        <xdr:cNvCxnSpPr/>
      </xdr:nvCxnSpPr>
      <xdr:spPr>
        <a:xfrm flipV="1">
          <a:off x="20434300" y="1034719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455"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456"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457"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127525</xdr:rowOff>
    </xdr:from>
    <xdr:ext cx="469744" cy="259045"/>
    <xdr:sp macro="" textlink="">
      <xdr:nvSpPr>
        <xdr:cNvPr id="458" name="n_1mainValue【学校施設】&#10;一人当たり面積"/>
        <xdr:cNvSpPr txBox="1"/>
      </xdr:nvSpPr>
      <xdr:spPr>
        <a:xfrm>
          <a:off x="21075727" y="1007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459" name="n_2mainValue【学校施設】&#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0" name="テキスト ボックス 4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1" name="直線コネクタ 4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2" name="テキスト ボックス 4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3" name="直線コネクタ 4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4" name="テキスト ボックス 4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5" name="直線コネクタ 4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6" name="テキスト ボックス 4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7" name="直線コネクタ 4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8" name="テキスト ボックス 4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9" name="直線コネクタ 4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0" name="テキスト ボックス 4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1" name="直線コネクタ 4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2" name="テキスト ボックス 4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84" name="直線コネクタ 483"/>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85"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86" name="直線コネクタ 485"/>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8" name="直線コネクタ 48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489"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490" name="フローチャート: 判断 489"/>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491" name="フローチャート: 判断 490"/>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492" name="フローチャート: 判断 491"/>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493" name="フローチャート: 判断 492"/>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4" name="テキスト ボックス 4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34925</xdr:rowOff>
    </xdr:from>
    <xdr:to>
      <xdr:col>85</xdr:col>
      <xdr:colOff>177800</xdr:colOff>
      <xdr:row>80</xdr:row>
      <xdr:rowOff>136525</xdr:rowOff>
    </xdr:to>
    <xdr:sp macro="" textlink="">
      <xdr:nvSpPr>
        <xdr:cNvPr id="499" name="楕円 498"/>
        <xdr:cNvSpPr/>
      </xdr:nvSpPr>
      <xdr:spPr>
        <a:xfrm>
          <a:off x="16268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57802</xdr:rowOff>
    </xdr:from>
    <xdr:ext cx="405111" cy="259045"/>
    <xdr:sp macro="" textlink="">
      <xdr:nvSpPr>
        <xdr:cNvPr id="500" name="【児童館】&#10;有形固定資産減価償却率該当値テキスト"/>
        <xdr:cNvSpPr txBox="1"/>
      </xdr:nvSpPr>
      <xdr:spPr>
        <a:xfrm>
          <a:off x="16357600"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501" name="楕円 500"/>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85725</xdr:rowOff>
    </xdr:from>
    <xdr:to>
      <xdr:col>85</xdr:col>
      <xdr:colOff>127000</xdr:colOff>
      <xdr:row>80</xdr:row>
      <xdr:rowOff>152400</xdr:rowOff>
    </xdr:to>
    <xdr:cxnSp macro="">
      <xdr:nvCxnSpPr>
        <xdr:cNvPr id="502" name="直線コネクタ 501"/>
        <xdr:cNvCxnSpPr/>
      </xdr:nvCxnSpPr>
      <xdr:spPr>
        <a:xfrm flipV="1">
          <a:off x="15481300" y="138017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168275</xdr:rowOff>
    </xdr:from>
    <xdr:to>
      <xdr:col>76</xdr:col>
      <xdr:colOff>165100</xdr:colOff>
      <xdr:row>81</xdr:row>
      <xdr:rowOff>98425</xdr:rowOff>
    </xdr:to>
    <xdr:sp macro="" textlink="">
      <xdr:nvSpPr>
        <xdr:cNvPr id="503" name="楕円 502"/>
        <xdr:cNvSpPr/>
      </xdr:nvSpPr>
      <xdr:spPr>
        <a:xfrm>
          <a:off x="14541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152400</xdr:rowOff>
    </xdr:from>
    <xdr:to>
      <xdr:col>81</xdr:col>
      <xdr:colOff>50800</xdr:colOff>
      <xdr:row>81</xdr:row>
      <xdr:rowOff>47625</xdr:rowOff>
    </xdr:to>
    <xdr:cxnSp macro="">
      <xdr:nvCxnSpPr>
        <xdr:cNvPr id="504" name="直線コネクタ 503"/>
        <xdr:cNvCxnSpPr/>
      </xdr:nvCxnSpPr>
      <xdr:spPr>
        <a:xfrm flipV="1">
          <a:off x="14592300" y="138684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505"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506"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507"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48277</xdr:rowOff>
    </xdr:from>
    <xdr:ext cx="405111" cy="259045"/>
    <xdr:sp macro="" textlink="">
      <xdr:nvSpPr>
        <xdr:cNvPr id="508" name="n_1mainValue【児童館】&#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114952</xdr:rowOff>
    </xdr:from>
    <xdr:ext cx="405111" cy="259045"/>
    <xdr:sp macro="" textlink="">
      <xdr:nvSpPr>
        <xdr:cNvPr id="509" name="n_2mainValue【児童館】&#10;有形固定資産減価償却率"/>
        <xdr:cNvSpPr txBox="1"/>
      </xdr:nvSpPr>
      <xdr:spPr>
        <a:xfrm>
          <a:off x="14389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531" name="直線コネクタ 530"/>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32"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33" name="直線コネクタ 53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534"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535" name="直線コネクタ 53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536"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537" name="フローチャート: 判断 536"/>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538" name="フローチャート: 判断 537"/>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39" name="フローチャート: 判断 538"/>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540" name="フローチャート: 判断 539"/>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1" name="テキスト ボックス 5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46" name="楕円 545"/>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547"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548" name="楕円 547"/>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549" name="直線コネクタ 548"/>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550" name="楕円 549"/>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551" name="直線コネクタ 550"/>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552"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553"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554"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555"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556"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7" name="正方形/長方形 5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正方形/長方形 5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67" name="テキスト ボックス 56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8" name="直線コネクタ 56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9" name="テキスト ボックス 56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0" name="直線コネクタ 56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1" name="テキスト ボックス 57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2" name="直線コネクタ 57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3" name="テキスト ボックス 57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4" name="直線コネクタ 57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5" name="テキスト ボックス 57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6" name="直線コネクタ 57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77" name="テキスト ボックス 57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8" name="直線コネクタ 5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9" name="テキスト ボックス 5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581" name="直線コネクタ 580"/>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82"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83" name="直線コネクタ 582"/>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584"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585" name="直線コネクタ 584"/>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586"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587" name="フローチャート: 判断 586"/>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588" name="フローチャート: 判断 587"/>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589" name="フローチャート: 判断 588"/>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590" name="フローチャート: 判断 589"/>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96" name="楕円 595"/>
        <xdr:cNvSpPr/>
      </xdr:nvSpPr>
      <xdr:spPr>
        <a:xfrm>
          <a:off x="16268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3827</xdr:rowOff>
    </xdr:from>
    <xdr:ext cx="405111" cy="259045"/>
    <xdr:sp macro="" textlink="">
      <xdr:nvSpPr>
        <xdr:cNvPr id="597" name="【公民館】&#10;有形固定資産減価償却率該当値テキスト"/>
        <xdr:cNvSpPr txBox="1"/>
      </xdr:nvSpPr>
      <xdr:spPr>
        <a:xfrm>
          <a:off x="163576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73025</xdr:rowOff>
    </xdr:from>
    <xdr:to>
      <xdr:col>81</xdr:col>
      <xdr:colOff>101600</xdr:colOff>
      <xdr:row>106</xdr:row>
      <xdr:rowOff>3175</xdr:rowOff>
    </xdr:to>
    <xdr:sp macro="" textlink="">
      <xdr:nvSpPr>
        <xdr:cNvPr id="598" name="楕円 597"/>
        <xdr:cNvSpPr/>
      </xdr:nvSpPr>
      <xdr:spPr>
        <a:xfrm>
          <a:off x="154305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123825</xdr:rowOff>
    </xdr:to>
    <xdr:cxnSp macro="">
      <xdr:nvCxnSpPr>
        <xdr:cNvPr id="599" name="直線コネクタ 598"/>
        <xdr:cNvCxnSpPr/>
      </xdr:nvCxnSpPr>
      <xdr:spPr>
        <a:xfrm flipV="1">
          <a:off x="15481300" y="180784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76836</xdr:rowOff>
    </xdr:from>
    <xdr:to>
      <xdr:col>76</xdr:col>
      <xdr:colOff>165100</xdr:colOff>
      <xdr:row>106</xdr:row>
      <xdr:rowOff>6986</xdr:rowOff>
    </xdr:to>
    <xdr:sp macro="" textlink="">
      <xdr:nvSpPr>
        <xdr:cNvPr id="600" name="楕円 599"/>
        <xdr:cNvSpPr/>
      </xdr:nvSpPr>
      <xdr:spPr>
        <a:xfrm>
          <a:off x="14541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123825</xdr:rowOff>
    </xdr:from>
    <xdr:to>
      <xdr:col>81</xdr:col>
      <xdr:colOff>50800</xdr:colOff>
      <xdr:row>105</xdr:row>
      <xdr:rowOff>127636</xdr:rowOff>
    </xdr:to>
    <xdr:cxnSp macro="">
      <xdr:nvCxnSpPr>
        <xdr:cNvPr id="601" name="直線コネクタ 600"/>
        <xdr:cNvCxnSpPr/>
      </xdr:nvCxnSpPr>
      <xdr:spPr>
        <a:xfrm flipV="1">
          <a:off x="14592300" y="181260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602"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03"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604"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165752</xdr:rowOff>
    </xdr:from>
    <xdr:ext cx="405111" cy="259045"/>
    <xdr:sp macro="" textlink="">
      <xdr:nvSpPr>
        <xdr:cNvPr id="605" name="n_1mainValue【公民館】&#10;有形固定資産減価償却率"/>
        <xdr:cNvSpPr txBox="1"/>
      </xdr:nvSpPr>
      <xdr:spPr>
        <a:xfrm>
          <a:off x="152660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169563</xdr:rowOff>
    </xdr:from>
    <xdr:ext cx="405111" cy="259045"/>
    <xdr:sp macro="" textlink="">
      <xdr:nvSpPr>
        <xdr:cNvPr id="606" name="n_2mainValue【公民館】&#10;有形固定資産減価償却率"/>
        <xdr:cNvSpPr txBox="1"/>
      </xdr:nvSpPr>
      <xdr:spPr>
        <a:xfrm>
          <a:off x="14389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7" name="直線コネクタ 61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8" name="テキスト ボックス 61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9" name="直線コネクタ 61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0" name="テキスト ボックス 61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1" name="直線コネクタ 62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2" name="テキスト ボックス 62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3" name="直線コネクタ 62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4" name="テキスト ボックス 62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628" name="直線コネクタ 627"/>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29"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30" name="直線コネクタ 629"/>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631"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632" name="直線コネクタ 631"/>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633"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634" name="フローチャート: 判断 633"/>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635" name="フローチャート: 判断 634"/>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36" name="フローチャート: 判断 635"/>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637" name="フローチャート: 判断 636"/>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43687</xdr:rowOff>
    </xdr:from>
    <xdr:to>
      <xdr:col>116</xdr:col>
      <xdr:colOff>114300</xdr:colOff>
      <xdr:row>104</xdr:row>
      <xdr:rowOff>145287</xdr:rowOff>
    </xdr:to>
    <xdr:sp macro="" textlink="">
      <xdr:nvSpPr>
        <xdr:cNvPr id="643" name="楕円 642"/>
        <xdr:cNvSpPr/>
      </xdr:nvSpPr>
      <xdr:spPr>
        <a:xfrm>
          <a:off x="22110700" y="17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66564</xdr:rowOff>
    </xdr:from>
    <xdr:ext cx="469744" cy="259045"/>
    <xdr:sp macro="" textlink="">
      <xdr:nvSpPr>
        <xdr:cNvPr id="644" name="【公民館】&#10;一人当たり面積該当値テキスト"/>
        <xdr:cNvSpPr txBox="1"/>
      </xdr:nvSpPr>
      <xdr:spPr>
        <a:xfrm>
          <a:off x="22199600" y="1772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55118</xdr:rowOff>
    </xdr:from>
    <xdr:to>
      <xdr:col>112</xdr:col>
      <xdr:colOff>38100</xdr:colOff>
      <xdr:row>104</xdr:row>
      <xdr:rowOff>156718</xdr:rowOff>
    </xdr:to>
    <xdr:sp macro="" textlink="">
      <xdr:nvSpPr>
        <xdr:cNvPr id="645" name="楕円 644"/>
        <xdr:cNvSpPr/>
      </xdr:nvSpPr>
      <xdr:spPr>
        <a:xfrm>
          <a:off x="21272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94487</xdr:rowOff>
    </xdr:from>
    <xdr:to>
      <xdr:col>116</xdr:col>
      <xdr:colOff>63500</xdr:colOff>
      <xdr:row>104</xdr:row>
      <xdr:rowOff>105918</xdr:rowOff>
    </xdr:to>
    <xdr:cxnSp macro="">
      <xdr:nvCxnSpPr>
        <xdr:cNvPr id="646" name="直線コネクタ 645"/>
        <xdr:cNvCxnSpPr/>
      </xdr:nvCxnSpPr>
      <xdr:spPr>
        <a:xfrm flipV="1">
          <a:off x="21323300" y="1792528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50546</xdr:rowOff>
    </xdr:from>
    <xdr:to>
      <xdr:col>107</xdr:col>
      <xdr:colOff>101600</xdr:colOff>
      <xdr:row>104</xdr:row>
      <xdr:rowOff>152146</xdr:rowOff>
    </xdr:to>
    <xdr:sp macro="" textlink="">
      <xdr:nvSpPr>
        <xdr:cNvPr id="647" name="楕円 646"/>
        <xdr:cNvSpPr/>
      </xdr:nvSpPr>
      <xdr:spPr>
        <a:xfrm>
          <a:off x="203835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101346</xdr:rowOff>
    </xdr:from>
    <xdr:to>
      <xdr:col>111</xdr:col>
      <xdr:colOff>177800</xdr:colOff>
      <xdr:row>104</xdr:row>
      <xdr:rowOff>105918</xdr:rowOff>
    </xdr:to>
    <xdr:cxnSp macro="">
      <xdr:nvCxnSpPr>
        <xdr:cNvPr id="648" name="直線コネクタ 647"/>
        <xdr:cNvCxnSpPr/>
      </xdr:nvCxnSpPr>
      <xdr:spPr>
        <a:xfrm>
          <a:off x="20434300" y="179321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649"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650"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651"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1795</xdr:rowOff>
    </xdr:from>
    <xdr:ext cx="469744" cy="259045"/>
    <xdr:sp macro="" textlink="">
      <xdr:nvSpPr>
        <xdr:cNvPr id="652" name="n_1mainValue【公民館】&#10;一人当たり面積"/>
        <xdr:cNvSpPr txBox="1"/>
      </xdr:nvSpPr>
      <xdr:spPr>
        <a:xfrm>
          <a:off x="21075727" y="176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168673</xdr:rowOff>
    </xdr:from>
    <xdr:ext cx="469744" cy="259045"/>
    <xdr:sp macro="" textlink="">
      <xdr:nvSpPr>
        <xdr:cNvPr id="653" name="n_2mainValue【公民館】&#10;一人当たり面積"/>
        <xdr:cNvSpPr txBox="1"/>
      </xdr:nvSpPr>
      <xdr:spPr>
        <a:xfrm>
          <a:off x="20199427" y="1765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認定こども園・幼稚園・保育所」及び「児童館」の子育て支援施設が類似団体より高くなっており、また、一人当たり面積については類似団体より低くなっている。これらのことから、子育て支援施設は老朽化しているものが多く、施設の面積も少ないという現状であることがわかる。今後は公共施設等総合管理計画に基づき、現在指定管理制度を導入している施設は、民間移管を基本とし、また、直営施設については、今後児童数の動向を考慮しながら、建替えや統合・縮小を検討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学校施設」及び「公民館」の教育系施設は、有形固定資産減価償却率が類似団体より低く、また、一人当たり面積は類似団体より高くなっている。これは、学校の統廃合を進めるとともに老朽化した学校の改修を進めてきたこと、また、老朽化した中央公民館について、博物館を統合した複合化施設への大規模改修などを実施してきた結果であると考える。今後は、公共施設等総合管理計画に基づき、学校施設については将来の人口動向を考慮しながら、統合・縮小を検討し、公民館については、耐用年数を考慮しながら適切な管理を行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は類似団体と同水準であるが、老朽化が進んでいるため、適切な維持管理及び修繕、更新等を実施していく必要がある。また、公営住宅は有形固定資産減価償却率は類似団体より低くなっているものの、一人当たり面積は類似団体及び全国、大分県平均を大幅に上回っており、住宅戸数の供給が多い状況であることがわかる。今後は、公共施設等総合管理計画に基づき、耐用年数が経過する際には、人口動向などを考慮し、建替えや統合・縮小を検討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65,861
65,419
666.03
40,309,080
39,130,823
660,676
21,031,944
36,204,996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2" name="楕円 71"/>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3" name="【図書館】&#10;有形固定資産減価償却率該当値テキスト"/>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4" name="楕円 73"/>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19050</xdr:rowOff>
    </xdr:to>
    <xdr:cxnSp macro="">
      <xdr:nvCxnSpPr>
        <xdr:cNvPr id="75" name="直線コネクタ 74"/>
        <xdr:cNvCxnSpPr/>
      </xdr:nvCxnSpPr>
      <xdr:spPr>
        <a:xfrm>
          <a:off x="3797300" y="63463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6" name="楕円 75"/>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35378</xdr:rowOff>
    </xdr:to>
    <xdr:cxnSp macro="">
      <xdr:nvCxnSpPr>
        <xdr:cNvPr id="77" name="直線コネクタ 76"/>
        <xdr:cNvCxnSpPr/>
      </xdr:nvCxnSpPr>
      <xdr:spPr>
        <a:xfrm flipV="1">
          <a:off x="2908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78"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9"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70049</xdr:rowOff>
    </xdr:from>
    <xdr:ext cx="405111" cy="259045"/>
    <xdr:sp macro="" textlink="">
      <xdr:nvSpPr>
        <xdr:cNvPr id="81" name="n_1main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2" name="n_2mainValue【図書館】&#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1"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63500</xdr:rowOff>
    </xdr:from>
    <xdr:to>
      <xdr:col>55</xdr:col>
      <xdr:colOff>50800</xdr:colOff>
      <xdr:row>39</xdr:row>
      <xdr:rowOff>165100</xdr:rowOff>
    </xdr:to>
    <xdr:sp macro="" textlink="">
      <xdr:nvSpPr>
        <xdr:cNvPr id="121" name="楕円 120"/>
        <xdr:cNvSpPr/>
      </xdr:nvSpPr>
      <xdr:spPr>
        <a:xfrm>
          <a:off x="10426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41927</xdr:rowOff>
    </xdr:from>
    <xdr:ext cx="469744" cy="259045"/>
    <xdr:sp macro="" textlink="">
      <xdr:nvSpPr>
        <xdr:cNvPr id="122" name="【図書館】&#10;一人当たり面積該当値テキスト"/>
        <xdr:cNvSpPr txBox="1"/>
      </xdr:nvSpPr>
      <xdr:spPr>
        <a:xfrm>
          <a:off x="105156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63500</xdr:rowOff>
    </xdr:from>
    <xdr:to>
      <xdr:col>50</xdr:col>
      <xdr:colOff>165100</xdr:colOff>
      <xdr:row>39</xdr:row>
      <xdr:rowOff>165100</xdr:rowOff>
    </xdr:to>
    <xdr:sp macro="" textlink="">
      <xdr:nvSpPr>
        <xdr:cNvPr id="123" name="楕円 122"/>
        <xdr:cNvSpPr/>
      </xdr:nvSpPr>
      <xdr:spPr>
        <a:xfrm>
          <a:off x="9588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114300</xdr:rowOff>
    </xdr:from>
    <xdr:to>
      <xdr:col>55</xdr:col>
      <xdr:colOff>0</xdr:colOff>
      <xdr:row>39</xdr:row>
      <xdr:rowOff>114300</xdr:rowOff>
    </xdr:to>
    <xdr:cxnSp macro="">
      <xdr:nvCxnSpPr>
        <xdr:cNvPr id="124" name="直線コネクタ 123"/>
        <xdr:cNvCxnSpPr/>
      </xdr:nvCxnSpPr>
      <xdr:spPr>
        <a:xfrm>
          <a:off x="9639300" y="680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5" name="楕円 124"/>
        <xdr:cNvSpPr/>
      </xdr:nvSpPr>
      <xdr:spPr>
        <a:xfrm>
          <a:off x="8699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114300</xdr:rowOff>
    </xdr:from>
    <xdr:to>
      <xdr:col>50</xdr:col>
      <xdr:colOff>114300</xdr:colOff>
      <xdr:row>39</xdr:row>
      <xdr:rowOff>114300</xdr:rowOff>
    </xdr:to>
    <xdr:cxnSp macro="">
      <xdr:nvCxnSpPr>
        <xdr:cNvPr id="126" name="直線コネクタ 125"/>
        <xdr:cNvCxnSpPr/>
      </xdr:nvCxnSpPr>
      <xdr:spPr>
        <a:xfrm>
          <a:off x="8750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27"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8"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156227</xdr:rowOff>
    </xdr:from>
    <xdr:ext cx="469744" cy="259045"/>
    <xdr:sp macro="" textlink="">
      <xdr:nvSpPr>
        <xdr:cNvPr id="130" name="n_1main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31" name="n_2main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1" name="【体育館・プール】&#10;有形固定資産減価償却率平均値テキスト"/>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78740</xdr:rowOff>
    </xdr:from>
    <xdr:to>
      <xdr:col>24</xdr:col>
      <xdr:colOff>114300</xdr:colOff>
      <xdr:row>60</xdr:row>
      <xdr:rowOff>8890</xdr:rowOff>
    </xdr:to>
    <xdr:sp macro="" textlink="">
      <xdr:nvSpPr>
        <xdr:cNvPr id="171" name="楕円 170"/>
        <xdr:cNvSpPr/>
      </xdr:nvSpPr>
      <xdr:spPr>
        <a:xfrm>
          <a:off x="4584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57167</xdr:rowOff>
    </xdr:from>
    <xdr:ext cx="405111" cy="259045"/>
    <xdr:sp macro="" textlink="">
      <xdr:nvSpPr>
        <xdr:cNvPr id="172" name="【体育館・プール】&#10;有形固定資産減価償却率該当値テキスト"/>
        <xdr:cNvSpPr txBox="1"/>
      </xdr:nvSpPr>
      <xdr:spPr>
        <a:xfrm>
          <a:off x="4673600"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173" name="楕円 172"/>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59</xdr:row>
      <xdr:rowOff>142875</xdr:rowOff>
    </xdr:to>
    <xdr:cxnSp macro="">
      <xdr:nvCxnSpPr>
        <xdr:cNvPr id="174" name="直線コネクタ 173"/>
        <xdr:cNvCxnSpPr/>
      </xdr:nvCxnSpPr>
      <xdr:spPr>
        <a:xfrm flipV="1">
          <a:off x="3797300" y="102450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75" name="楕円 174"/>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142875</xdr:rowOff>
    </xdr:from>
    <xdr:to>
      <xdr:col>19</xdr:col>
      <xdr:colOff>177800</xdr:colOff>
      <xdr:row>60</xdr:row>
      <xdr:rowOff>13335</xdr:rowOff>
    </xdr:to>
    <xdr:cxnSp macro="">
      <xdr:nvCxnSpPr>
        <xdr:cNvPr id="176" name="直線コネクタ 175"/>
        <xdr:cNvCxnSpPr/>
      </xdr:nvCxnSpPr>
      <xdr:spPr>
        <a:xfrm flipV="1">
          <a:off x="2908300" y="102584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77"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78"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38752</xdr:rowOff>
    </xdr:from>
    <xdr:ext cx="405111" cy="259045"/>
    <xdr:sp macro="" textlink="">
      <xdr:nvSpPr>
        <xdr:cNvPr id="180" name="n_1mainValue【体育館・プール】&#10;有形固定資産減価償却率"/>
        <xdr:cNvSpPr txBox="1"/>
      </xdr:nvSpPr>
      <xdr:spPr>
        <a:xfrm>
          <a:off x="3582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81" name="n_2mainValue【体育館・プール】&#10;有形固定資産減価償却率"/>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08"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2" name="フローチャート: 判断 211"/>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xdr:rowOff>
    </xdr:from>
    <xdr:to>
      <xdr:col>55</xdr:col>
      <xdr:colOff>50800</xdr:colOff>
      <xdr:row>60</xdr:row>
      <xdr:rowOff>117094</xdr:rowOff>
    </xdr:to>
    <xdr:sp macro="" textlink="">
      <xdr:nvSpPr>
        <xdr:cNvPr id="218" name="楕円 217"/>
        <xdr:cNvSpPr/>
      </xdr:nvSpPr>
      <xdr:spPr>
        <a:xfrm>
          <a:off x="104267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38371</xdr:rowOff>
    </xdr:from>
    <xdr:ext cx="469744" cy="259045"/>
    <xdr:sp macro="" textlink="">
      <xdr:nvSpPr>
        <xdr:cNvPr id="219" name="【体育館・プール】&#10;一人当たり面積該当値テキスト"/>
        <xdr:cNvSpPr txBox="1"/>
      </xdr:nvSpPr>
      <xdr:spPr>
        <a:xfrm>
          <a:off x="10515600" y="1015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68072</xdr:rowOff>
    </xdr:from>
    <xdr:to>
      <xdr:col>50</xdr:col>
      <xdr:colOff>165100</xdr:colOff>
      <xdr:row>60</xdr:row>
      <xdr:rowOff>169672</xdr:rowOff>
    </xdr:to>
    <xdr:sp macro="" textlink="">
      <xdr:nvSpPr>
        <xdr:cNvPr id="220" name="楕円 219"/>
        <xdr:cNvSpPr/>
      </xdr:nvSpPr>
      <xdr:spPr>
        <a:xfrm>
          <a:off x="9588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66294</xdr:rowOff>
    </xdr:from>
    <xdr:to>
      <xdr:col>55</xdr:col>
      <xdr:colOff>0</xdr:colOff>
      <xdr:row>60</xdr:row>
      <xdr:rowOff>118872</xdr:rowOff>
    </xdr:to>
    <xdr:cxnSp macro="">
      <xdr:nvCxnSpPr>
        <xdr:cNvPr id="221" name="直線コネクタ 220"/>
        <xdr:cNvCxnSpPr/>
      </xdr:nvCxnSpPr>
      <xdr:spPr>
        <a:xfrm flipV="1">
          <a:off x="9639300" y="1035329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74930</xdr:rowOff>
    </xdr:from>
    <xdr:to>
      <xdr:col>46</xdr:col>
      <xdr:colOff>38100</xdr:colOff>
      <xdr:row>61</xdr:row>
      <xdr:rowOff>5080</xdr:rowOff>
    </xdr:to>
    <xdr:sp macro="" textlink="">
      <xdr:nvSpPr>
        <xdr:cNvPr id="222" name="楕円 221"/>
        <xdr:cNvSpPr/>
      </xdr:nvSpPr>
      <xdr:spPr>
        <a:xfrm>
          <a:off x="869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118872</xdr:rowOff>
    </xdr:from>
    <xdr:to>
      <xdr:col>50</xdr:col>
      <xdr:colOff>114300</xdr:colOff>
      <xdr:row>60</xdr:row>
      <xdr:rowOff>125730</xdr:rowOff>
    </xdr:to>
    <xdr:cxnSp macro="">
      <xdr:nvCxnSpPr>
        <xdr:cNvPr id="223" name="直線コネクタ 222"/>
        <xdr:cNvCxnSpPr/>
      </xdr:nvCxnSpPr>
      <xdr:spPr>
        <a:xfrm flipV="1">
          <a:off x="8750300" y="104058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24"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25"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26"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14749</xdr:rowOff>
    </xdr:from>
    <xdr:ext cx="469744" cy="259045"/>
    <xdr:sp macro="" textlink="">
      <xdr:nvSpPr>
        <xdr:cNvPr id="227" name="n_1mainValue【体育館・プール】&#10;一人当たり面積"/>
        <xdr:cNvSpPr txBox="1"/>
      </xdr:nvSpPr>
      <xdr:spPr>
        <a:xfrm>
          <a:off x="939172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21607</xdr:rowOff>
    </xdr:from>
    <xdr:ext cx="469744" cy="259045"/>
    <xdr:sp macro="" textlink="">
      <xdr:nvSpPr>
        <xdr:cNvPr id="228" name="n_2mainValue【体育館・プール】&#10;一人当たり面積"/>
        <xdr:cNvSpPr txBox="1"/>
      </xdr:nvSpPr>
      <xdr:spPr>
        <a:xfrm>
          <a:off x="8515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62" name="フローチャート: 判断 261"/>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17780</xdr:rowOff>
    </xdr:from>
    <xdr:to>
      <xdr:col>24</xdr:col>
      <xdr:colOff>114300</xdr:colOff>
      <xdr:row>81</xdr:row>
      <xdr:rowOff>119380</xdr:rowOff>
    </xdr:to>
    <xdr:sp macro="" textlink="">
      <xdr:nvSpPr>
        <xdr:cNvPr id="268" name="楕円 267"/>
        <xdr:cNvSpPr/>
      </xdr:nvSpPr>
      <xdr:spPr>
        <a:xfrm>
          <a:off x="4584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40657</xdr:rowOff>
    </xdr:from>
    <xdr:ext cx="405111" cy="259045"/>
    <xdr:sp macro="" textlink="">
      <xdr:nvSpPr>
        <xdr:cNvPr id="269" name="【福祉施設】&#10;有形固定資産減価償却率該当値テキスト"/>
        <xdr:cNvSpPr txBox="1"/>
      </xdr:nvSpPr>
      <xdr:spPr>
        <a:xfrm>
          <a:off x="4673600"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70" name="楕円 269"/>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68580</xdr:rowOff>
    </xdr:from>
    <xdr:to>
      <xdr:col>24</xdr:col>
      <xdr:colOff>63500</xdr:colOff>
      <xdr:row>81</xdr:row>
      <xdr:rowOff>118111</xdr:rowOff>
    </xdr:to>
    <xdr:cxnSp macro="">
      <xdr:nvCxnSpPr>
        <xdr:cNvPr id="271" name="直線コネクタ 270"/>
        <xdr:cNvCxnSpPr/>
      </xdr:nvCxnSpPr>
      <xdr:spPr>
        <a:xfrm flipV="1">
          <a:off x="3797300" y="139560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118745</xdr:rowOff>
    </xdr:from>
    <xdr:to>
      <xdr:col>15</xdr:col>
      <xdr:colOff>101600</xdr:colOff>
      <xdr:row>82</xdr:row>
      <xdr:rowOff>48895</xdr:rowOff>
    </xdr:to>
    <xdr:sp macro="" textlink="">
      <xdr:nvSpPr>
        <xdr:cNvPr id="272" name="楕円 271"/>
        <xdr:cNvSpPr/>
      </xdr:nvSpPr>
      <xdr:spPr>
        <a:xfrm>
          <a:off x="2857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81</xdr:row>
      <xdr:rowOff>169545</xdr:rowOff>
    </xdr:to>
    <xdr:cxnSp macro="">
      <xdr:nvCxnSpPr>
        <xdr:cNvPr id="273" name="直線コネクタ 272"/>
        <xdr:cNvCxnSpPr/>
      </xdr:nvCxnSpPr>
      <xdr:spPr>
        <a:xfrm flipV="1">
          <a:off x="2908300" y="140055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74"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75"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76"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13988</xdr:rowOff>
    </xdr:from>
    <xdr:ext cx="405111" cy="259045"/>
    <xdr:sp macro="" textlink="">
      <xdr:nvSpPr>
        <xdr:cNvPr id="277" name="n_1main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65422</xdr:rowOff>
    </xdr:from>
    <xdr:ext cx="405111" cy="259045"/>
    <xdr:sp macro="" textlink="">
      <xdr:nvSpPr>
        <xdr:cNvPr id="278" name="n_2mainValue【福祉施設】&#10;有形固定資産減価償却率"/>
        <xdr:cNvSpPr txBox="1"/>
      </xdr:nvSpPr>
      <xdr:spPr>
        <a:xfrm>
          <a:off x="27057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09"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13" name="フローチャート: 判断 312"/>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82006</xdr:rowOff>
    </xdr:from>
    <xdr:to>
      <xdr:col>55</xdr:col>
      <xdr:colOff>50800</xdr:colOff>
      <xdr:row>83</xdr:row>
      <xdr:rowOff>12156</xdr:rowOff>
    </xdr:to>
    <xdr:sp macro="" textlink="">
      <xdr:nvSpPr>
        <xdr:cNvPr id="319" name="楕円 318"/>
        <xdr:cNvSpPr/>
      </xdr:nvSpPr>
      <xdr:spPr>
        <a:xfrm>
          <a:off x="10426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104883</xdr:rowOff>
    </xdr:from>
    <xdr:ext cx="469744" cy="259045"/>
    <xdr:sp macro="" textlink="">
      <xdr:nvSpPr>
        <xdr:cNvPr id="320" name="【福祉施設】&#10;一人当たり面積該当値テキスト"/>
        <xdr:cNvSpPr txBox="1"/>
      </xdr:nvSpPr>
      <xdr:spPr>
        <a:xfrm>
          <a:off x="10515600" y="139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91802</xdr:rowOff>
    </xdr:from>
    <xdr:to>
      <xdr:col>50</xdr:col>
      <xdr:colOff>165100</xdr:colOff>
      <xdr:row>83</xdr:row>
      <xdr:rowOff>21952</xdr:rowOff>
    </xdr:to>
    <xdr:sp macro="" textlink="">
      <xdr:nvSpPr>
        <xdr:cNvPr id="321" name="楕円 320"/>
        <xdr:cNvSpPr/>
      </xdr:nvSpPr>
      <xdr:spPr>
        <a:xfrm>
          <a:off x="9588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132806</xdr:rowOff>
    </xdr:from>
    <xdr:to>
      <xdr:col>55</xdr:col>
      <xdr:colOff>0</xdr:colOff>
      <xdr:row>82</xdr:row>
      <xdr:rowOff>142602</xdr:rowOff>
    </xdr:to>
    <xdr:cxnSp macro="">
      <xdr:nvCxnSpPr>
        <xdr:cNvPr id="322" name="直線コネクタ 321"/>
        <xdr:cNvCxnSpPr/>
      </xdr:nvCxnSpPr>
      <xdr:spPr>
        <a:xfrm flipV="1">
          <a:off x="9639300" y="1419170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101600</xdr:rowOff>
    </xdr:from>
    <xdr:to>
      <xdr:col>46</xdr:col>
      <xdr:colOff>38100</xdr:colOff>
      <xdr:row>83</xdr:row>
      <xdr:rowOff>31750</xdr:rowOff>
    </xdr:to>
    <xdr:sp macro="" textlink="">
      <xdr:nvSpPr>
        <xdr:cNvPr id="323" name="楕円 322"/>
        <xdr:cNvSpPr/>
      </xdr:nvSpPr>
      <xdr:spPr>
        <a:xfrm>
          <a:off x="869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142602</xdr:rowOff>
    </xdr:from>
    <xdr:to>
      <xdr:col>50</xdr:col>
      <xdr:colOff>114300</xdr:colOff>
      <xdr:row>82</xdr:row>
      <xdr:rowOff>152400</xdr:rowOff>
    </xdr:to>
    <xdr:cxnSp macro="">
      <xdr:nvCxnSpPr>
        <xdr:cNvPr id="324" name="直線コネクタ 323"/>
        <xdr:cNvCxnSpPr/>
      </xdr:nvCxnSpPr>
      <xdr:spPr>
        <a:xfrm flipV="1">
          <a:off x="8750300" y="1420150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25" name="n_1aveValue【福祉施設】&#10;一人当たり面積"/>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26"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38479</xdr:rowOff>
    </xdr:from>
    <xdr:ext cx="469744" cy="259045"/>
    <xdr:sp macro="" textlink="">
      <xdr:nvSpPr>
        <xdr:cNvPr id="328" name="n_1mainValue【福祉施設】&#10;一人当たり面積"/>
        <xdr:cNvSpPr txBox="1"/>
      </xdr:nvSpPr>
      <xdr:spPr>
        <a:xfrm>
          <a:off x="9391727" y="139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48277</xdr:rowOff>
    </xdr:from>
    <xdr:ext cx="469744" cy="259045"/>
    <xdr:sp macro="" textlink="">
      <xdr:nvSpPr>
        <xdr:cNvPr id="329" name="n_2mainValue【福祉施設】&#10;一人当たり面積"/>
        <xdr:cNvSpPr txBox="1"/>
      </xdr:nvSpPr>
      <xdr:spPr>
        <a:xfrm>
          <a:off x="8515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33582</xdr:rowOff>
    </xdr:from>
    <xdr:ext cx="405111" cy="259045"/>
    <xdr:sp macro="" textlink="">
      <xdr:nvSpPr>
        <xdr:cNvPr id="360" name="【市民会館】&#10;有形固定資産減価償却率平均値テキスト"/>
        <xdr:cNvSpPr txBox="1"/>
      </xdr:nvSpPr>
      <xdr:spPr>
        <a:xfrm>
          <a:off x="4673600" y="17692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3" name="フローチャート: 判断 362"/>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64" name="フローチャート: 判断 363"/>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154395</xdr:rowOff>
    </xdr:from>
    <xdr:to>
      <xdr:col>24</xdr:col>
      <xdr:colOff>114300</xdr:colOff>
      <xdr:row>106</xdr:row>
      <xdr:rowOff>84545</xdr:rowOff>
    </xdr:to>
    <xdr:sp macro="" textlink="">
      <xdr:nvSpPr>
        <xdr:cNvPr id="370" name="楕円 369"/>
        <xdr:cNvSpPr/>
      </xdr:nvSpPr>
      <xdr:spPr>
        <a:xfrm>
          <a:off x="4584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132822</xdr:rowOff>
    </xdr:from>
    <xdr:ext cx="405111" cy="259045"/>
    <xdr:sp macro="" textlink="">
      <xdr:nvSpPr>
        <xdr:cNvPr id="371" name="【市民会館】&#10;有形固定資産減価償却率該当値テキスト"/>
        <xdr:cNvSpPr txBox="1"/>
      </xdr:nvSpPr>
      <xdr:spPr>
        <a:xfrm>
          <a:off x="4673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17236</xdr:rowOff>
    </xdr:from>
    <xdr:to>
      <xdr:col>20</xdr:col>
      <xdr:colOff>38100</xdr:colOff>
      <xdr:row>106</xdr:row>
      <xdr:rowOff>118836</xdr:rowOff>
    </xdr:to>
    <xdr:sp macro="" textlink="">
      <xdr:nvSpPr>
        <xdr:cNvPr id="372" name="楕円 371"/>
        <xdr:cNvSpPr/>
      </xdr:nvSpPr>
      <xdr:spPr>
        <a:xfrm>
          <a:off x="3746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33745</xdr:rowOff>
    </xdr:from>
    <xdr:to>
      <xdr:col>24</xdr:col>
      <xdr:colOff>63500</xdr:colOff>
      <xdr:row>106</xdr:row>
      <xdr:rowOff>68036</xdr:rowOff>
    </xdr:to>
    <xdr:cxnSp macro="">
      <xdr:nvCxnSpPr>
        <xdr:cNvPr id="373" name="直線コネクタ 372"/>
        <xdr:cNvCxnSpPr/>
      </xdr:nvCxnSpPr>
      <xdr:spPr>
        <a:xfrm flipV="1">
          <a:off x="3797300" y="182074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51526</xdr:rowOff>
    </xdr:from>
    <xdr:to>
      <xdr:col>15</xdr:col>
      <xdr:colOff>101600</xdr:colOff>
      <xdr:row>106</xdr:row>
      <xdr:rowOff>153126</xdr:rowOff>
    </xdr:to>
    <xdr:sp macro="" textlink="">
      <xdr:nvSpPr>
        <xdr:cNvPr id="374" name="楕円 373"/>
        <xdr:cNvSpPr/>
      </xdr:nvSpPr>
      <xdr:spPr>
        <a:xfrm>
          <a:off x="2857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68036</xdr:rowOff>
    </xdr:from>
    <xdr:to>
      <xdr:col>19</xdr:col>
      <xdr:colOff>177800</xdr:colOff>
      <xdr:row>106</xdr:row>
      <xdr:rowOff>102326</xdr:rowOff>
    </xdr:to>
    <xdr:cxnSp macro="">
      <xdr:nvCxnSpPr>
        <xdr:cNvPr id="375" name="直線コネクタ 374"/>
        <xdr:cNvCxnSpPr/>
      </xdr:nvCxnSpPr>
      <xdr:spPr>
        <a:xfrm flipV="1">
          <a:off x="2908300" y="182417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76"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146793</xdr:rowOff>
    </xdr:from>
    <xdr:ext cx="405111" cy="259045"/>
    <xdr:sp macro="" textlink="">
      <xdr:nvSpPr>
        <xdr:cNvPr id="377" name="n_2aveValue【市民会館】&#10;有形固定資産減価償却率"/>
        <xdr:cNvSpPr txBox="1"/>
      </xdr:nvSpPr>
      <xdr:spPr>
        <a:xfrm>
          <a:off x="2705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78"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109963</xdr:rowOff>
    </xdr:from>
    <xdr:ext cx="405111" cy="259045"/>
    <xdr:sp macro="" textlink="">
      <xdr:nvSpPr>
        <xdr:cNvPr id="379" name="n_1mainValue【市民会館】&#10;有形固定資産減価償却率"/>
        <xdr:cNvSpPr txBox="1"/>
      </xdr:nvSpPr>
      <xdr:spPr>
        <a:xfrm>
          <a:off x="35820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144253</xdr:rowOff>
    </xdr:from>
    <xdr:ext cx="405111" cy="259045"/>
    <xdr:sp macro="" textlink="">
      <xdr:nvSpPr>
        <xdr:cNvPr id="380" name="n_2mainValue【市民会館】&#10;有形固定資産減価償却率"/>
        <xdr:cNvSpPr txBox="1"/>
      </xdr:nvSpPr>
      <xdr:spPr>
        <a:xfrm>
          <a:off x="2705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7"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10" name="フローチャート: 判断 40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11" name="フローチャート: 判断 410"/>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103124</xdr:rowOff>
    </xdr:from>
    <xdr:to>
      <xdr:col>55</xdr:col>
      <xdr:colOff>50800</xdr:colOff>
      <xdr:row>103</xdr:row>
      <xdr:rowOff>33274</xdr:rowOff>
    </xdr:to>
    <xdr:sp macro="" textlink="">
      <xdr:nvSpPr>
        <xdr:cNvPr id="417" name="楕円 416"/>
        <xdr:cNvSpPr/>
      </xdr:nvSpPr>
      <xdr:spPr>
        <a:xfrm>
          <a:off x="104267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126001</xdr:rowOff>
    </xdr:from>
    <xdr:ext cx="469744" cy="259045"/>
    <xdr:sp macro="" textlink="">
      <xdr:nvSpPr>
        <xdr:cNvPr id="418" name="【市民会館】&#10;一人当たり面積該当値テキスト"/>
        <xdr:cNvSpPr txBox="1"/>
      </xdr:nvSpPr>
      <xdr:spPr>
        <a:xfrm>
          <a:off x="10515600" y="1744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116839</xdr:rowOff>
    </xdr:from>
    <xdr:to>
      <xdr:col>50</xdr:col>
      <xdr:colOff>165100</xdr:colOff>
      <xdr:row>103</xdr:row>
      <xdr:rowOff>46989</xdr:rowOff>
    </xdr:to>
    <xdr:sp macro="" textlink="">
      <xdr:nvSpPr>
        <xdr:cNvPr id="419" name="楕円 418"/>
        <xdr:cNvSpPr/>
      </xdr:nvSpPr>
      <xdr:spPr>
        <a:xfrm>
          <a:off x="9588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153924</xdr:rowOff>
    </xdr:from>
    <xdr:to>
      <xdr:col>55</xdr:col>
      <xdr:colOff>0</xdr:colOff>
      <xdr:row>102</xdr:row>
      <xdr:rowOff>167639</xdr:rowOff>
    </xdr:to>
    <xdr:cxnSp macro="">
      <xdr:nvCxnSpPr>
        <xdr:cNvPr id="420" name="直線コネクタ 419"/>
        <xdr:cNvCxnSpPr/>
      </xdr:nvCxnSpPr>
      <xdr:spPr>
        <a:xfrm flipV="1">
          <a:off x="9639300" y="176418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130556</xdr:rowOff>
    </xdr:from>
    <xdr:to>
      <xdr:col>46</xdr:col>
      <xdr:colOff>38100</xdr:colOff>
      <xdr:row>103</xdr:row>
      <xdr:rowOff>60706</xdr:rowOff>
    </xdr:to>
    <xdr:sp macro="" textlink="">
      <xdr:nvSpPr>
        <xdr:cNvPr id="421" name="楕円 420"/>
        <xdr:cNvSpPr/>
      </xdr:nvSpPr>
      <xdr:spPr>
        <a:xfrm>
          <a:off x="8699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167639</xdr:rowOff>
    </xdr:from>
    <xdr:to>
      <xdr:col>50</xdr:col>
      <xdr:colOff>114300</xdr:colOff>
      <xdr:row>103</xdr:row>
      <xdr:rowOff>9906</xdr:rowOff>
    </xdr:to>
    <xdr:cxnSp macro="">
      <xdr:nvCxnSpPr>
        <xdr:cNvPr id="422" name="直線コネクタ 421"/>
        <xdr:cNvCxnSpPr/>
      </xdr:nvCxnSpPr>
      <xdr:spPr>
        <a:xfrm flipV="1">
          <a:off x="8750300" y="17655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23"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24"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25"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63516</xdr:rowOff>
    </xdr:from>
    <xdr:ext cx="469744" cy="259045"/>
    <xdr:sp macro="" textlink="">
      <xdr:nvSpPr>
        <xdr:cNvPr id="426" name="n_1mainValue【市民会館】&#10;一人当たり面積"/>
        <xdr:cNvSpPr txBox="1"/>
      </xdr:nvSpPr>
      <xdr:spPr>
        <a:xfrm>
          <a:off x="93917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77233</xdr:rowOff>
    </xdr:from>
    <xdr:ext cx="469744" cy="259045"/>
    <xdr:sp macro="" textlink="">
      <xdr:nvSpPr>
        <xdr:cNvPr id="427" name="n_2mainValue【市民会館】&#10;一人当たり面積"/>
        <xdr:cNvSpPr txBox="1"/>
      </xdr:nvSpPr>
      <xdr:spPr>
        <a:xfrm>
          <a:off x="85154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58"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61" name="フローチャート: 判断 460"/>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62" name="フローチャート: 判断 461"/>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17235</xdr:rowOff>
    </xdr:from>
    <xdr:to>
      <xdr:col>85</xdr:col>
      <xdr:colOff>177800</xdr:colOff>
      <xdr:row>39</xdr:row>
      <xdr:rowOff>118835</xdr:rowOff>
    </xdr:to>
    <xdr:sp macro="" textlink="">
      <xdr:nvSpPr>
        <xdr:cNvPr id="468" name="楕円 467"/>
        <xdr:cNvSpPr/>
      </xdr:nvSpPr>
      <xdr:spPr>
        <a:xfrm>
          <a:off x="162687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167112</xdr:rowOff>
    </xdr:from>
    <xdr:ext cx="405111" cy="259045"/>
    <xdr:sp macro="" textlink="">
      <xdr:nvSpPr>
        <xdr:cNvPr id="469" name="【一般廃棄物処理施設】&#10;有形固定資産減価償却率該当値テキスト"/>
        <xdr:cNvSpPr txBox="1"/>
      </xdr:nvSpPr>
      <xdr:spPr>
        <a:xfrm>
          <a:off x="16357600"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61323</xdr:rowOff>
    </xdr:from>
    <xdr:to>
      <xdr:col>81</xdr:col>
      <xdr:colOff>101600</xdr:colOff>
      <xdr:row>39</xdr:row>
      <xdr:rowOff>162923</xdr:rowOff>
    </xdr:to>
    <xdr:sp macro="" textlink="">
      <xdr:nvSpPr>
        <xdr:cNvPr id="470" name="楕円 469"/>
        <xdr:cNvSpPr/>
      </xdr:nvSpPr>
      <xdr:spPr>
        <a:xfrm>
          <a:off x="15430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68035</xdr:rowOff>
    </xdr:from>
    <xdr:to>
      <xdr:col>85</xdr:col>
      <xdr:colOff>127000</xdr:colOff>
      <xdr:row>39</xdr:row>
      <xdr:rowOff>112123</xdr:rowOff>
    </xdr:to>
    <xdr:cxnSp macro="">
      <xdr:nvCxnSpPr>
        <xdr:cNvPr id="471" name="直線コネクタ 470"/>
        <xdr:cNvCxnSpPr/>
      </xdr:nvCxnSpPr>
      <xdr:spPr>
        <a:xfrm flipV="1">
          <a:off x="15481300" y="6754585"/>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102144</xdr:rowOff>
    </xdr:from>
    <xdr:to>
      <xdr:col>76</xdr:col>
      <xdr:colOff>165100</xdr:colOff>
      <xdr:row>40</xdr:row>
      <xdr:rowOff>32294</xdr:rowOff>
    </xdr:to>
    <xdr:sp macro="" textlink="">
      <xdr:nvSpPr>
        <xdr:cNvPr id="472" name="楕円 471"/>
        <xdr:cNvSpPr/>
      </xdr:nvSpPr>
      <xdr:spPr>
        <a:xfrm>
          <a:off x="14541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112123</xdr:rowOff>
    </xdr:from>
    <xdr:to>
      <xdr:col>81</xdr:col>
      <xdr:colOff>50800</xdr:colOff>
      <xdr:row>39</xdr:row>
      <xdr:rowOff>152944</xdr:rowOff>
    </xdr:to>
    <xdr:cxnSp macro="">
      <xdr:nvCxnSpPr>
        <xdr:cNvPr id="473" name="直線コネクタ 472"/>
        <xdr:cNvCxnSpPr/>
      </xdr:nvCxnSpPr>
      <xdr:spPr>
        <a:xfrm flipV="1">
          <a:off x="14592300" y="679867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474"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475"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76"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154050</xdr:rowOff>
    </xdr:from>
    <xdr:ext cx="405111" cy="259045"/>
    <xdr:sp macro="" textlink="">
      <xdr:nvSpPr>
        <xdr:cNvPr id="477" name="n_1mainValue【一般廃棄物処理施設】&#10;有形固定資産減価償却率"/>
        <xdr:cNvSpPr txBox="1"/>
      </xdr:nvSpPr>
      <xdr:spPr>
        <a:xfrm>
          <a:off x="152660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23421</xdr:rowOff>
    </xdr:from>
    <xdr:ext cx="405111" cy="259045"/>
    <xdr:sp macro="" textlink="">
      <xdr:nvSpPr>
        <xdr:cNvPr id="478" name="n_2mainValue【一般廃棄物処理施設】&#10;有形固定資産減価償却率"/>
        <xdr:cNvSpPr txBox="1"/>
      </xdr:nvSpPr>
      <xdr:spPr>
        <a:xfrm>
          <a:off x="14389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03"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6" name="フローチャート: 判断 505"/>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07" name="フローチャート: 判断 506"/>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129110</xdr:rowOff>
    </xdr:from>
    <xdr:to>
      <xdr:col>116</xdr:col>
      <xdr:colOff>114300</xdr:colOff>
      <xdr:row>39</xdr:row>
      <xdr:rowOff>59260</xdr:rowOff>
    </xdr:to>
    <xdr:sp macro="" textlink="">
      <xdr:nvSpPr>
        <xdr:cNvPr id="513" name="楕円 512"/>
        <xdr:cNvSpPr/>
      </xdr:nvSpPr>
      <xdr:spPr>
        <a:xfrm>
          <a:off x="22110700" y="66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107537</xdr:rowOff>
    </xdr:from>
    <xdr:ext cx="534377" cy="259045"/>
    <xdr:sp macro="" textlink="">
      <xdr:nvSpPr>
        <xdr:cNvPr id="514" name="【一般廃棄物処理施設】&#10;一人当たり有形固定資産（償却資産）額該当値テキスト"/>
        <xdr:cNvSpPr txBox="1"/>
      </xdr:nvSpPr>
      <xdr:spPr>
        <a:xfrm>
          <a:off x="22199600" y="662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134488</xdr:rowOff>
    </xdr:from>
    <xdr:to>
      <xdr:col>112</xdr:col>
      <xdr:colOff>38100</xdr:colOff>
      <xdr:row>39</xdr:row>
      <xdr:rowOff>64638</xdr:rowOff>
    </xdr:to>
    <xdr:sp macro="" textlink="">
      <xdr:nvSpPr>
        <xdr:cNvPr id="515" name="楕円 514"/>
        <xdr:cNvSpPr/>
      </xdr:nvSpPr>
      <xdr:spPr>
        <a:xfrm>
          <a:off x="21272500" y="664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8460</xdr:rowOff>
    </xdr:from>
    <xdr:to>
      <xdr:col>116</xdr:col>
      <xdr:colOff>63500</xdr:colOff>
      <xdr:row>39</xdr:row>
      <xdr:rowOff>13838</xdr:rowOff>
    </xdr:to>
    <xdr:cxnSp macro="">
      <xdr:nvCxnSpPr>
        <xdr:cNvPr id="516" name="直線コネクタ 515"/>
        <xdr:cNvCxnSpPr/>
      </xdr:nvCxnSpPr>
      <xdr:spPr>
        <a:xfrm flipV="1">
          <a:off x="21323300" y="6695010"/>
          <a:ext cx="8382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136728</xdr:rowOff>
    </xdr:from>
    <xdr:to>
      <xdr:col>107</xdr:col>
      <xdr:colOff>101600</xdr:colOff>
      <xdr:row>39</xdr:row>
      <xdr:rowOff>66878</xdr:rowOff>
    </xdr:to>
    <xdr:sp macro="" textlink="">
      <xdr:nvSpPr>
        <xdr:cNvPr id="517" name="楕円 516"/>
        <xdr:cNvSpPr/>
      </xdr:nvSpPr>
      <xdr:spPr>
        <a:xfrm>
          <a:off x="20383500" y="665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13838</xdr:rowOff>
    </xdr:from>
    <xdr:to>
      <xdr:col>111</xdr:col>
      <xdr:colOff>177800</xdr:colOff>
      <xdr:row>39</xdr:row>
      <xdr:rowOff>16078</xdr:rowOff>
    </xdr:to>
    <xdr:cxnSp macro="">
      <xdr:nvCxnSpPr>
        <xdr:cNvPr id="518" name="直線コネクタ 517"/>
        <xdr:cNvCxnSpPr/>
      </xdr:nvCxnSpPr>
      <xdr:spPr>
        <a:xfrm flipV="1">
          <a:off x="20434300" y="670038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519"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20"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21"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55765</xdr:rowOff>
    </xdr:from>
    <xdr:ext cx="534377" cy="259045"/>
    <xdr:sp macro="" textlink="">
      <xdr:nvSpPr>
        <xdr:cNvPr id="522" name="n_1mainValue【一般廃棄物処理施設】&#10;一人当たり有形固定資産（償却資産）額"/>
        <xdr:cNvSpPr txBox="1"/>
      </xdr:nvSpPr>
      <xdr:spPr>
        <a:xfrm>
          <a:off x="21043411" y="67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58005</xdr:rowOff>
    </xdr:from>
    <xdr:ext cx="534377" cy="259045"/>
    <xdr:sp macro="" textlink="">
      <xdr:nvSpPr>
        <xdr:cNvPr id="523" name="n_2mainValue【一般廃棄物処理施設】&#10;一人当たり有形固定資産（償却資産）額"/>
        <xdr:cNvSpPr txBox="1"/>
      </xdr:nvSpPr>
      <xdr:spPr>
        <a:xfrm>
          <a:off x="20167111" y="674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7" name="フローチャート: 判断 55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58" name="フローチャート: 判断 557"/>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125549</xdr:rowOff>
    </xdr:from>
    <xdr:to>
      <xdr:col>85</xdr:col>
      <xdr:colOff>177800</xdr:colOff>
      <xdr:row>58</xdr:row>
      <xdr:rowOff>55699</xdr:rowOff>
    </xdr:to>
    <xdr:sp macro="" textlink="">
      <xdr:nvSpPr>
        <xdr:cNvPr id="564" name="楕円 563"/>
        <xdr:cNvSpPr/>
      </xdr:nvSpPr>
      <xdr:spPr>
        <a:xfrm>
          <a:off x="162687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148426</xdr:rowOff>
    </xdr:from>
    <xdr:ext cx="405111" cy="259045"/>
    <xdr:sp macro="" textlink="">
      <xdr:nvSpPr>
        <xdr:cNvPr id="565" name="【保健センター・保健所】&#10;有形固定資産減価償却率該当値テキスト"/>
        <xdr:cNvSpPr txBox="1"/>
      </xdr:nvSpPr>
      <xdr:spPr>
        <a:xfrm>
          <a:off x="16357600" y="974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xdr:rowOff>
    </xdr:from>
    <xdr:to>
      <xdr:col>81</xdr:col>
      <xdr:colOff>101600</xdr:colOff>
      <xdr:row>58</xdr:row>
      <xdr:rowOff>106317</xdr:rowOff>
    </xdr:to>
    <xdr:sp macro="" textlink="">
      <xdr:nvSpPr>
        <xdr:cNvPr id="566" name="楕円 565"/>
        <xdr:cNvSpPr/>
      </xdr:nvSpPr>
      <xdr:spPr>
        <a:xfrm>
          <a:off x="15430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4899</xdr:rowOff>
    </xdr:from>
    <xdr:to>
      <xdr:col>85</xdr:col>
      <xdr:colOff>127000</xdr:colOff>
      <xdr:row>58</xdr:row>
      <xdr:rowOff>55517</xdr:rowOff>
    </xdr:to>
    <xdr:cxnSp macro="">
      <xdr:nvCxnSpPr>
        <xdr:cNvPr id="567" name="直線コネクタ 566"/>
        <xdr:cNvCxnSpPr/>
      </xdr:nvCxnSpPr>
      <xdr:spPr>
        <a:xfrm flipV="1">
          <a:off x="15481300" y="9948999"/>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55335</xdr:rowOff>
    </xdr:from>
    <xdr:to>
      <xdr:col>76</xdr:col>
      <xdr:colOff>165100</xdr:colOff>
      <xdr:row>58</xdr:row>
      <xdr:rowOff>156935</xdr:rowOff>
    </xdr:to>
    <xdr:sp macro="" textlink="">
      <xdr:nvSpPr>
        <xdr:cNvPr id="568" name="楕円 567"/>
        <xdr:cNvSpPr/>
      </xdr:nvSpPr>
      <xdr:spPr>
        <a:xfrm>
          <a:off x="14541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55517</xdr:rowOff>
    </xdr:from>
    <xdr:to>
      <xdr:col>81</xdr:col>
      <xdr:colOff>50800</xdr:colOff>
      <xdr:row>58</xdr:row>
      <xdr:rowOff>106135</xdr:rowOff>
    </xdr:to>
    <xdr:cxnSp macro="">
      <xdr:nvCxnSpPr>
        <xdr:cNvPr id="569" name="直線コネクタ 568"/>
        <xdr:cNvCxnSpPr/>
      </xdr:nvCxnSpPr>
      <xdr:spPr>
        <a:xfrm flipV="1">
          <a:off x="14592300" y="999961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70"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71"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72"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122844</xdr:rowOff>
    </xdr:from>
    <xdr:ext cx="405111" cy="259045"/>
    <xdr:sp macro="" textlink="">
      <xdr:nvSpPr>
        <xdr:cNvPr id="573" name="n_1mainValue【保健センター・保健所】&#10;有形固定資産減価償却率"/>
        <xdr:cNvSpPr txBox="1"/>
      </xdr:nvSpPr>
      <xdr:spPr>
        <a:xfrm>
          <a:off x="152660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2012</xdr:rowOff>
    </xdr:from>
    <xdr:ext cx="405111" cy="259045"/>
    <xdr:sp macro="" textlink="">
      <xdr:nvSpPr>
        <xdr:cNvPr id="574" name="n_2mainValue【保健センター・保健所】&#10;有形固定資産減価償却率"/>
        <xdr:cNvSpPr txBox="1"/>
      </xdr:nvSpPr>
      <xdr:spPr>
        <a:xfrm>
          <a:off x="14389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03"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06" name="フローチャート: 判断 605"/>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7" name="フローチャート: 判断 606"/>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33020</xdr:rowOff>
    </xdr:from>
    <xdr:to>
      <xdr:col>116</xdr:col>
      <xdr:colOff>114300</xdr:colOff>
      <xdr:row>62</xdr:row>
      <xdr:rowOff>134620</xdr:rowOff>
    </xdr:to>
    <xdr:sp macro="" textlink="">
      <xdr:nvSpPr>
        <xdr:cNvPr id="613" name="楕円 612"/>
        <xdr:cNvSpPr/>
      </xdr:nvSpPr>
      <xdr:spPr>
        <a:xfrm>
          <a:off x="221107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11447</xdr:rowOff>
    </xdr:from>
    <xdr:ext cx="469744" cy="259045"/>
    <xdr:sp macro="" textlink="">
      <xdr:nvSpPr>
        <xdr:cNvPr id="614" name="【保健センター・保健所】&#10;一人当たり面積該当値テキスト"/>
        <xdr:cNvSpPr txBox="1"/>
      </xdr:nvSpPr>
      <xdr:spPr>
        <a:xfrm>
          <a:off x="221996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15" name="楕円 614"/>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83820</xdr:rowOff>
    </xdr:from>
    <xdr:to>
      <xdr:col>116</xdr:col>
      <xdr:colOff>63500</xdr:colOff>
      <xdr:row>62</xdr:row>
      <xdr:rowOff>91440</xdr:rowOff>
    </xdr:to>
    <xdr:cxnSp macro="">
      <xdr:nvCxnSpPr>
        <xdr:cNvPr id="616" name="直線コネクタ 615"/>
        <xdr:cNvCxnSpPr/>
      </xdr:nvCxnSpPr>
      <xdr:spPr>
        <a:xfrm flipV="1">
          <a:off x="21323300" y="10713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17" name="楕円 616"/>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618" name="直線コネクタ 617"/>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9"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20"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21"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22"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23"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654" name="【消防施設】&#10;有形固定資産減価償却率平均値テキスト"/>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57" name="フローチャート: 判断 65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58" name="フローチャート: 判断 657"/>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28121</xdr:rowOff>
    </xdr:from>
    <xdr:to>
      <xdr:col>85</xdr:col>
      <xdr:colOff>177800</xdr:colOff>
      <xdr:row>84</xdr:row>
      <xdr:rowOff>129721</xdr:rowOff>
    </xdr:to>
    <xdr:sp macro="" textlink="">
      <xdr:nvSpPr>
        <xdr:cNvPr id="664" name="楕円 663"/>
        <xdr:cNvSpPr/>
      </xdr:nvSpPr>
      <xdr:spPr>
        <a:xfrm>
          <a:off x="162687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6548</xdr:rowOff>
    </xdr:from>
    <xdr:ext cx="405111" cy="259045"/>
    <xdr:sp macro="" textlink="">
      <xdr:nvSpPr>
        <xdr:cNvPr id="665" name="【消防施設】&#10;有形固定資産減価償却率該当値テキスト"/>
        <xdr:cNvSpPr txBox="1"/>
      </xdr:nvSpPr>
      <xdr:spPr>
        <a:xfrm>
          <a:off x="16357600"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39551</xdr:rowOff>
    </xdr:from>
    <xdr:to>
      <xdr:col>81</xdr:col>
      <xdr:colOff>101600</xdr:colOff>
      <xdr:row>84</xdr:row>
      <xdr:rowOff>141151</xdr:rowOff>
    </xdr:to>
    <xdr:sp macro="" textlink="">
      <xdr:nvSpPr>
        <xdr:cNvPr id="666" name="楕円 665"/>
        <xdr:cNvSpPr/>
      </xdr:nvSpPr>
      <xdr:spPr>
        <a:xfrm>
          <a:off x="15430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78921</xdr:rowOff>
    </xdr:from>
    <xdr:to>
      <xdr:col>85</xdr:col>
      <xdr:colOff>127000</xdr:colOff>
      <xdr:row>84</xdr:row>
      <xdr:rowOff>90351</xdr:rowOff>
    </xdr:to>
    <xdr:cxnSp macro="">
      <xdr:nvCxnSpPr>
        <xdr:cNvPr id="667" name="直線コネクタ 666"/>
        <xdr:cNvCxnSpPr/>
      </xdr:nvCxnSpPr>
      <xdr:spPr>
        <a:xfrm flipV="1">
          <a:off x="15481300" y="1448072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64044</xdr:rowOff>
    </xdr:from>
    <xdr:to>
      <xdr:col>76</xdr:col>
      <xdr:colOff>165100</xdr:colOff>
      <xdr:row>84</xdr:row>
      <xdr:rowOff>165644</xdr:rowOff>
    </xdr:to>
    <xdr:sp macro="" textlink="">
      <xdr:nvSpPr>
        <xdr:cNvPr id="668" name="楕円 667"/>
        <xdr:cNvSpPr/>
      </xdr:nvSpPr>
      <xdr:spPr>
        <a:xfrm>
          <a:off x="14541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90351</xdr:rowOff>
    </xdr:from>
    <xdr:to>
      <xdr:col>81</xdr:col>
      <xdr:colOff>50800</xdr:colOff>
      <xdr:row>84</xdr:row>
      <xdr:rowOff>114844</xdr:rowOff>
    </xdr:to>
    <xdr:cxnSp macro="">
      <xdr:nvCxnSpPr>
        <xdr:cNvPr id="669" name="直線コネクタ 668"/>
        <xdr:cNvCxnSpPr/>
      </xdr:nvCxnSpPr>
      <xdr:spPr>
        <a:xfrm flipV="1">
          <a:off x="14592300" y="144921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170741</xdr:rowOff>
    </xdr:from>
    <xdr:ext cx="405111" cy="259045"/>
    <xdr:sp macro="" textlink="">
      <xdr:nvSpPr>
        <xdr:cNvPr id="670"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671"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72"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132278</xdr:rowOff>
    </xdr:from>
    <xdr:ext cx="405111" cy="259045"/>
    <xdr:sp macro="" textlink="">
      <xdr:nvSpPr>
        <xdr:cNvPr id="673" name="n_1mainValue【消防施設】&#10;有形固定資産減価償却率"/>
        <xdr:cNvSpPr txBox="1"/>
      </xdr:nvSpPr>
      <xdr:spPr>
        <a:xfrm>
          <a:off x="152660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156771</xdr:rowOff>
    </xdr:from>
    <xdr:ext cx="405111" cy="259045"/>
    <xdr:sp macro="" textlink="">
      <xdr:nvSpPr>
        <xdr:cNvPr id="674" name="n_2mainValue【消防施設】&#10;有形固定資産減価償却率"/>
        <xdr:cNvSpPr txBox="1"/>
      </xdr:nvSpPr>
      <xdr:spPr>
        <a:xfrm>
          <a:off x="14389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1"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04" name="フローチャート: 判断 703"/>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5" name="フローチャート: 判断 70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117602</xdr:rowOff>
    </xdr:from>
    <xdr:to>
      <xdr:col>116</xdr:col>
      <xdr:colOff>114300</xdr:colOff>
      <xdr:row>82</xdr:row>
      <xdr:rowOff>47752</xdr:rowOff>
    </xdr:to>
    <xdr:sp macro="" textlink="">
      <xdr:nvSpPr>
        <xdr:cNvPr id="711" name="楕円 710"/>
        <xdr:cNvSpPr/>
      </xdr:nvSpPr>
      <xdr:spPr>
        <a:xfrm>
          <a:off x="221107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140479</xdr:rowOff>
    </xdr:from>
    <xdr:ext cx="469744" cy="259045"/>
    <xdr:sp macro="" textlink="">
      <xdr:nvSpPr>
        <xdr:cNvPr id="712" name="【消防施設】&#10;一人当たり面積該当値テキスト"/>
        <xdr:cNvSpPr txBox="1"/>
      </xdr:nvSpPr>
      <xdr:spPr>
        <a:xfrm>
          <a:off x="22199600"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135889</xdr:rowOff>
    </xdr:from>
    <xdr:to>
      <xdr:col>112</xdr:col>
      <xdr:colOff>38100</xdr:colOff>
      <xdr:row>82</xdr:row>
      <xdr:rowOff>66039</xdr:rowOff>
    </xdr:to>
    <xdr:sp macro="" textlink="">
      <xdr:nvSpPr>
        <xdr:cNvPr id="713" name="楕円 712"/>
        <xdr:cNvSpPr/>
      </xdr:nvSpPr>
      <xdr:spPr>
        <a:xfrm>
          <a:off x="2127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168402</xdr:rowOff>
    </xdr:from>
    <xdr:to>
      <xdr:col>116</xdr:col>
      <xdr:colOff>63500</xdr:colOff>
      <xdr:row>82</xdr:row>
      <xdr:rowOff>15239</xdr:rowOff>
    </xdr:to>
    <xdr:cxnSp macro="">
      <xdr:nvCxnSpPr>
        <xdr:cNvPr id="714" name="直線コネクタ 713"/>
        <xdr:cNvCxnSpPr/>
      </xdr:nvCxnSpPr>
      <xdr:spPr>
        <a:xfrm flipV="1">
          <a:off x="21323300" y="140558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145035</xdr:rowOff>
    </xdr:from>
    <xdr:to>
      <xdr:col>107</xdr:col>
      <xdr:colOff>101600</xdr:colOff>
      <xdr:row>82</xdr:row>
      <xdr:rowOff>75185</xdr:rowOff>
    </xdr:to>
    <xdr:sp macro="" textlink="">
      <xdr:nvSpPr>
        <xdr:cNvPr id="715" name="楕円 714"/>
        <xdr:cNvSpPr/>
      </xdr:nvSpPr>
      <xdr:spPr>
        <a:xfrm>
          <a:off x="20383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15239</xdr:rowOff>
    </xdr:from>
    <xdr:to>
      <xdr:col>111</xdr:col>
      <xdr:colOff>177800</xdr:colOff>
      <xdr:row>82</xdr:row>
      <xdr:rowOff>24385</xdr:rowOff>
    </xdr:to>
    <xdr:cxnSp macro="">
      <xdr:nvCxnSpPr>
        <xdr:cNvPr id="716" name="直線コネクタ 715"/>
        <xdr:cNvCxnSpPr/>
      </xdr:nvCxnSpPr>
      <xdr:spPr>
        <a:xfrm flipV="1">
          <a:off x="20434300" y="140741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132605</xdr:rowOff>
    </xdr:from>
    <xdr:ext cx="469744" cy="259045"/>
    <xdr:sp macro="" textlink="">
      <xdr:nvSpPr>
        <xdr:cNvPr id="717"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150892</xdr:rowOff>
    </xdr:from>
    <xdr:ext cx="469744" cy="259045"/>
    <xdr:sp macro="" textlink="">
      <xdr:nvSpPr>
        <xdr:cNvPr id="718"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19"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82566</xdr:rowOff>
    </xdr:from>
    <xdr:ext cx="469744" cy="259045"/>
    <xdr:sp macro="" textlink="">
      <xdr:nvSpPr>
        <xdr:cNvPr id="720" name="n_1mainValue【消防施設】&#10;一人当たり面積"/>
        <xdr:cNvSpPr txBox="1"/>
      </xdr:nvSpPr>
      <xdr:spPr>
        <a:xfrm>
          <a:off x="210757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91712</xdr:rowOff>
    </xdr:from>
    <xdr:ext cx="469744" cy="259045"/>
    <xdr:sp macro="" textlink="">
      <xdr:nvSpPr>
        <xdr:cNvPr id="721" name="n_2mainValue【消防施設】&#10;一人当たり面積"/>
        <xdr:cNvSpPr txBox="1"/>
      </xdr:nvSpPr>
      <xdr:spPr>
        <a:xfrm>
          <a:off x="201994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52"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55" name="フローチャート: 判断 754"/>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56" name="フローチャート: 判断 755"/>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46627</xdr:rowOff>
    </xdr:from>
    <xdr:to>
      <xdr:col>85</xdr:col>
      <xdr:colOff>177800</xdr:colOff>
      <xdr:row>103</xdr:row>
      <xdr:rowOff>148227</xdr:rowOff>
    </xdr:to>
    <xdr:sp macro="" textlink="">
      <xdr:nvSpPr>
        <xdr:cNvPr id="762" name="楕円 761"/>
        <xdr:cNvSpPr/>
      </xdr:nvSpPr>
      <xdr:spPr>
        <a:xfrm>
          <a:off x="162687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69504</xdr:rowOff>
    </xdr:from>
    <xdr:ext cx="405111" cy="259045"/>
    <xdr:sp macro="" textlink="">
      <xdr:nvSpPr>
        <xdr:cNvPr id="763" name="【庁舎】&#10;有形固定資産減価償却率該当値テキスト"/>
        <xdr:cNvSpPr txBox="1"/>
      </xdr:nvSpPr>
      <xdr:spPr>
        <a:xfrm>
          <a:off x="16357600" y="1755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764" name="楕円 763"/>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87630</xdr:rowOff>
    </xdr:from>
    <xdr:to>
      <xdr:col>85</xdr:col>
      <xdr:colOff>127000</xdr:colOff>
      <xdr:row>103</xdr:row>
      <xdr:rowOff>97427</xdr:rowOff>
    </xdr:to>
    <xdr:cxnSp macro="">
      <xdr:nvCxnSpPr>
        <xdr:cNvPr id="765" name="直線コネクタ 764"/>
        <xdr:cNvCxnSpPr/>
      </xdr:nvCxnSpPr>
      <xdr:spPr>
        <a:xfrm>
          <a:off x="15481300" y="177469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69487</xdr:rowOff>
    </xdr:from>
    <xdr:to>
      <xdr:col>76</xdr:col>
      <xdr:colOff>165100</xdr:colOff>
      <xdr:row>103</xdr:row>
      <xdr:rowOff>171087</xdr:rowOff>
    </xdr:to>
    <xdr:sp macro="" textlink="">
      <xdr:nvSpPr>
        <xdr:cNvPr id="766" name="楕円 765"/>
        <xdr:cNvSpPr/>
      </xdr:nvSpPr>
      <xdr:spPr>
        <a:xfrm>
          <a:off x="14541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87630</xdr:rowOff>
    </xdr:from>
    <xdr:to>
      <xdr:col>81</xdr:col>
      <xdr:colOff>50800</xdr:colOff>
      <xdr:row>103</xdr:row>
      <xdr:rowOff>120287</xdr:rowOff>
    </xdr:to>
    <xdr:cxnSp macro="">
      <xdr:nvCxnSpPr>
        <xdr:cNvPr id="767" name="直線コネクタ 766"/>
        <xdr:cNvCxnSpPr/>
      </xdr:nvCxnSpPr>
      <xdr:spPr>
        <a:xfrm flipV="1">
          <a:off x="14592300" y="177469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768"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69"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70"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771" name="n_1main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16164</xdr:rowOff>
    </xdr:from>
    <xdr:ext cx="405111" cy="259045"/>
    <xdr:sp macro="" textlink="">
      <xdr:nvSpPr>
        <xdr:cNvPr id="772" name="n_2mainValue【庁舎】&#10;有形固定資産減価償却率"/>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01"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04" name="フローチャート: 判断 803"/>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05" name="フローチャート: 判断 804"/>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76836</xdr:rowOff>
    </xdr:from>
    <xdr:to>
      <xdr:col>116</xdr:col>
      <xdr:colOff>114300</xdr:colOff>
      <xdr:row>105</xdr:row>
      <xdr:rowOff>6986</xdr:rowOff>
    </xdr:to>
    <xdr:sp macro="" textlink="">
      <xdr:nvSpPr>
        <xdr:cNvPr id="811" name="楕円 810"/>
        <xdr:cNvSpPr/>
      </xdr:nvSpPr>
      <xdr:spPr>
        <a:xfrm>
          <a:off x="221107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99713</xdr:rowOff>
    </xdr:from>
    <xdr:ext cx="469744" cy="259045"/>
    <xdr:sp macro="" textlink="">
      <xdr:nvSpPr>
        <xdr:cNvPr id="812" name="【庁舎】&#10;一人当たり面積該当値テキスト"/>
        <xdr:cNvSpPr txBox="1"/>
      </xdr:nvSpPr>
      <xdr:spPr>
        <a:xfrm>
          <a:off x="22199600" y="177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27305</xdr:rowOff>
    </xdr:from>
    <xdr:to>
      <xdr:col>112</xdr:col>
      <xdr:colOff>38100</xdr:colOff>
      <xdr:row>104</xdr:row>
      <xdr:rowOff>128905</xdr:rowOff>
    </xdr:to>
    <xdr:sp macro="" textlink="">
      <xdr:nvSpPr>
        <xdr:cNvPr id="813" name="楕円 812"/>
        <xdr:cNvSpPr/>
      </xdr:nvSpPr>
      <xdr:spPr>
        <a:xfrm>
          <a:off x="21272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78105</xdr:rowOff>
    </xdr:from>
    <xdr:to>
      <xdr:col>116</xdr:col>
      <xdr:colOff>63500</xdr:colOff>
      <xdr:row>104</xdr:row>
      <xdr:rowOff>127636</xdr:rowOff>
    </xdr:to>
    <xdr:cxnSp macro="">
      <xdr:nvCxnSpPr>
        <xdr:cNvPr id="814" name="直線コネクタ 813"/>
        <xdr:cNvCxnSpPr/>
      </xdr:nvCxnSpPr>
      <xdr:spPr>
        <a:xfrm>
          <a:off x="21323300" y="1790890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36830</xdr:rowOff>
    </xdr:from>
    <xdr:to>
      <xdr:col>107</xdr:col>
      <xdr:colOff>101600</xdr:colOff>
      <xdr:row>104</xdr:row>
      <xdr:rowOff>138430</xdr:rowOff>
    </xdr:to>
    <xdr:sp macro="" textlink="">
      <xdr:nvSpPr>
        <xdr:cNvPr id="815" name="楕円 814"/>
        <xdr:cNvSpPr/>
      </xdr:nvSpPr>
      <xdr:spPr>
        <a:xfrm>
          <a:off x="20383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78105</xdr:rowOff>
    </xdr:from>
    <xdr:to>
      <xdr:col>111</xdr:col>
      <xdr:colOff>177800</xdr:colOff>
      <xdr:row>104</xdr:row>
      <xdr:rowOff>87630</xdr:rowOff>
    </xdr:to>
    <xdr:cxnSp macro="">
      <xdr:nvCxnSpPr>
        <xdr:cNvPr id="816" name="直線コネクタ 815"/>
        <xdr:cNvCxnSpPr/>
      </xdr:nvCxnSpPr>
      <xdr:spPr>
        <a:xfrm flipV="1">
          <a:off x="20434300" y="179089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17"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818" name="n_2ave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19"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145432</xdr:rowOff>
    </xdr:from>
    <xdr:ext cx="469744" cy="259045"/>
    <xdr:sp macro="" textlink="">
      <xdr:nvSpPr>
        <xdr:cNvPr id="820" name="n_1mainValue【庁舎】&#10;一人当たり面積"/>
        <xdr:cNvSpPr txBox="1"/>
      </xdr:nvSpPr>
      <xdr:spPr>
        <a:xfrm>
          <a:off x="21075727" y="1763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154957</xdr:rowOff>
    </xdr:from>
    <xdr:ext cx="469744" cy="259045"/>
    <xdr:sp macro="" textlink="">
      <xdr:nvSpPr>
        <xdr:cNvPr id="821" name="n_2mainValue【庁舎】&#10;一人当たり面積"/>
        <xdr:cNvSpPr txBox="1"/>
      </xdr:nvSpPr>
      <xdr:spPr>
        <a:xfrm>
          <a:off x="20199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保健センター・保健所」、「福祉施設」、「庁舎」については、有形固定資産減価償却率が類似団体より大幅に高くなっており、類似団体と比較して老朽化が進んでいることがわかる。今後は、公共施設等総合管理計画に基づき、保健センターや高齢者福祉施設などについては、人口減少等で今後利用者の減少が想定される施設は、統合・縮小を検討する。また、図書館、庁舎については、人口動向や社会情勢を考慮し、適切な管理を行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「消防施設」と「市民会館」については、有形固定資産減価償却率が類似団体より低くなっているものの、一人当たり面積は類似団体より高くなっている。これは、日田玖珠広域消防組合の新庁舎が平成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年度建設であり、市民文化会館パトリアについては平成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年度建設で、いずれも施設が新しいことが要因である。ただし、一人当たり面積が類似団体、全国、大分県平均より高くなっているため、人口に対して過剰な面積となっていないか分析していく必要がある。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「一般廃棄物処理施設」については、有形固定資産減価償却率が類似団体より低くなっているが、これは清掃センターについて、日田玖珠広域市町村圏事務組合より平成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月に移管を受けたことにより、平成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年度以降の減価償却額のみ反映していることから、有形固定資産減価償却率が低くなっているものである。実際は、平成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年に清掃センターは建設されており、老朽化が進んでいることから、今後、新清掃センターの建設を計画している。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65,861
65,419
666.03
40,309,080
39,130,823
660,676
21,031,944
36,204,996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年度は、地方税収入の増額等により、基準財政収入額が前年比</a:t>
          </a:r>
          <a:r>
            <a:rPr kumimoji="1" lang="en-US" altLang="ja-JP" sz="1300">
              <a:latin typeface="ＭＳ Ｐゴシック" panose="020B0600070205080204" pitchFamily="50" charset="-128"/>
              <a:ea typeface="ＭＳ Ｐゴシック" panose="020B0600070205080204" pitchFamily="50" charset="-128"/>
            </a:rPr>
            <a:t>37,077</a:t>
          </a:r>
          <a:r>
            <a:rPr kumimoji="1" lang="ja-JP" altLang="en-US" sz="1300">
              <a:latin typeface="ＭＳ Ｐゴシック" panose="020B0600070205080204" pitchFamily="50" charset="-128"/>
              <a:ea typeface="ＭＳ Ｐゴシック" panose="020B0600070205080204" pitchFamily="50" charset="-128"/>
            </a:rPr>
            <a:t>千円増加となり、基準財政需要額も前年比</a:t>
          </a:r>
          <a:r>
            <a:rPr kumimoji="1" lang="en-US" altLang="ja-JP" sz="1300">
              <a:latin typeface="ＭＳ Ｐゴシック" panose="020B0600070205080204" pitchFamily="50" charset="-128"/>
              <a:ea typeface="ＭＳ Ｐゴシック" panose="020B0600070205080204" pitchFamily="50" charset="-128"/>
            </a:rPr>
            <a:t>42,356</a:t>
          </a:r>
          <a:r>
            <a:rPr kumimoji="1" lang="ja-JP" altLang="en-US" sz="1300">
              <a:latin typeface="ＭＳ Ｐゴシック" panose="020B0600070205080204" pitchFamily="50" charset="-128"/>
              <a:ea typeface="ＭＳ Ｐゴシック" panose="020B0600070205080204" pitchFamily="50" charset="-128"/>
            </a:rPr>
            <a:t>千円増加しており、依然として類似団体より低い水準となっている。このことから、今後もより一層の税収の徴収率向上対策を中心とする歳入確保に努めるとともに、必要な事業の峻別、投資的経費の抑制等、歳出の見直し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歳出における経常経費は、公債費や特別会計への繰出金等において減額となったものの、社会保障関連経費や補助費等の増加により前年度比では増額となっている。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一方歳入では市民税、法人税等の地方税が増額しているものの、普通地方交付税の段階的削減に伴う減等により前年比で減額となっており、全体では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今後も、さらなる自主財源の確保を行うとともに、行財政運営の効率化、各種事務事業の見直しと経費の節減・合理化に努める。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65</xdr:row>
      <xdr:rowOff>44873</xdr:rowOff>
    </xdr:to>
    <xdr:cxnSp macro="">
      <xdr:nvCxnSpPr>
        <xdr:cNvPr id="132" name="直線コネクタ 131"/>
        <xdr:cNvCxnSpPr/>
      </xdr:nvCxnSpPr>
      <xdr:spPr>
        <a:xfrm>
          <a:off x="4114800" y="1105238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64</xdr:row>
      <xdr:rowOff>79587</xdr:rowOff>
    </xdr:to>
    <xdr:cxnSp macro="">
      <xdr:nvCxnSpPr>
        <xdr:cNvPr id="135" name="直線コネクタ 134"/>
        <xdr:cNvCxnSpPr/>
      </xdr:nvCxnSpPr>
      <xdr:spPr>
        <a:xfrm>
          <a:off x="3225800" y="108915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90170</xdr:rowOff>
    </xdr:to>
    <xdr:cxnSp macro="">
      <xdr:nvCxnSpPr>
        <xdr:cNvPr id="138" name="直線コネクタ 137"/>
        <xdr:cNvCxnSpPr/>
      </xdr:nvCxnSpPr>
      <xdr:spPr>
        <a:xfrm>
          <a:off x="2336800" y="1086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49954</xdr:rowOff>
    </xdr:from>
    <xdr:to>
      <xdr:col>11</xdr:col>
      <xdr:colOff>31750</xdr:colOff>
      <xdr:row>63</xdr:row>
      <xdr:rowOff>66040</xdr:rowOff>
    </xdr:to>
    <xdr:cxnSp macro="">
      <xdr:nvCxnSpPr>
        <xdr:cNvPr id="141" name="直線コネクタ 140"/>
        <xdr:cNvCxnSpPr/>
      </xdr:nvCxnSpPr>
      <xdr:spPr>
        <a:xfrm>
          <a:off x="1447800" y="1085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1" name="楕円 150"/>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137600</xdr:rowOff>
    </xdr:from>
    <xdr:ext cx="762000" cy="259045"/>
    <xdr:sp macro="" textlink="">
      <xdr:nvSpPr>
        <xdr:cNvPr id="152"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28787</xdr:rowOff>
    </xdr:from>
    <xdr:to>
      <xdr:col>19</xdr:col>
      <xdr:colOff>184150</xdr:colOff>
      <xdr:row>64</xdr:row>
      <xdr:rowOff>130387</xdr:rowOff>
    </xdr:to>
    <xdr:sp macro="" textlink="">
      <xdr:nvSpPr>
        <xdr:cNvPr id="153" name="楕円 152"/>
        <xdr:cNvSpPr/>
      </xdr:nvSpPr>
      <xdr:spPr>
        <a:xfrm>
          <a:off x="4064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115164</xdr:rowOff>
    </xdr:from>
    <xdr:ext cx="736600" cy="259045"/>
    <xdr:sp macro="" textlink="">
      <xdr:nvSpPr>
        <xdr:cNvPr id="154" name="テキスト ボックス 153"/>
        <xdr:cNvSpPr txBox="1"/>
      </xdr:nvSpPr>
      <xdr:spPr>
        <a:xfrm>
          <a:off x="3733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6" name="テキスト ボックス 155"/>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7" name="楕円 156"/>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58" name="テキスト ボックス 157"/>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170604</xdr:rowOff>
    </xdr:from>
    <xdr:to>
      <xdr:col>7</xdr:col>
      <xdr:colOff>31750</xdr:colOff>
      <xdr:row>63</xdr:row>
      <xdr:rowOff>100754</xdr:rowOff>
    </xdr:to>
    <xdr:sp macro="" textlink="">
      <xdr:nvSpPr>
        <xdr:cNvPr id="159" name="楕円 158"/>
        <xdr:cNvSpPr/>
      </xdr:nvSpPr>
      <xdr:spPr>
        <a:xfrm>
          <a:off x="1397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110931</xdr:rowOff>
    </xdr:from>
    <xdr:ext cx="762000" cy="259045"/>
    <xdr:sp macro="" textlink="">
      <xdr:nvSpPr>
        <xdr:cNvPr id="160" name="テキスト ボックス 159"/>
        <xdr:cNvSpPr txBox="1"/>
      </xdr:nvSpPr>
      <xdr:spPr>
        <a:xfrm>
          <a:off x="1066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年度は前年度と比較し、人口一人当たりの決算額が</a:t>
          </a:r>
          <a:r>
            <a:rPr kumimoji="1" lang="en-US" altLang="ja-JP" sz="1300">
              <a:latin typeface="ＭＳ Ｐゴシック" panose="020B0600070205080204" pitchFamily="50" charset="-128"/>
              <a:ea typeface="ＭＳ Ｐゴシック" panose="020B0600070205080204" pitchFamily="50" charset="-128"/>
            </a:rPr>
            <a:t>8,302</a:t>
          </a:r>
          <a:r>
            <a:rPr kumimoji="1" lang="ja-JP" altLang="en-US" sz="1300">
              <a:latin typeface="ＭＳ Ｐゴシック" panose="020B0600070205080204" pitchFamily="50" charset="-128"/>
              <a:ea typeface="ＭＳ Ｐゴシック" panose="020B0600070205080204" pitchFamily="50" charset="-128"/>
            </a:rPr>
            <a:t>円減少したが、類似団体平均と県平均を上回っている。主な要因として、九州北部豪雨災害以後の消費喚起を促す地域経済復興プレミアム商品券発行支援事業や病児に対して看護師等による保育を提供する病児保育事業の増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今後は、施設の維持管理等の事務内容の見直しや公共施設等総合管理計画に基づく施設の適正配置を行い、経費節減可能な部分については、積極的な削減に努める。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133319</xdr:rowOff>
    </xdr:from>
    <xdr:to>
      <xdr:col>23</xdr:col>
      <xdr:colOff>133350</xdr:colOff>
      <xdr:row>85</xdr:row>
      <xdr:rowOff>42001</xdr:rowOff>
    </xdr:to>
    <xdr:cxnSp macro="">
      <xdr:nvCxnSpPr>
        <xdr:cNvPr id="193" name="直線コネクタ 192"/>
        <xdr:cNvCxnSpPr/>
      </xdr:nvCxnSpPr>
      <xdr:spPr>
        <a:xfrm flipV="1">
          <a:off x="4114800" y="14535119"/>
          <a:ext cx="838200" cy="8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107423</xdr:rowOff>
    </xdr:from>
    <xdr:to>
      <xdr:col>19</xdr:col>
      <xdr:colOff>133350</xdr:colOff>
      <xdr:row>85</xdr:row>
      <xdr:rowOff>42001</xdr:rowOff>
    </xdr:to>
    <xdr:cxnSp macro="">
      <xdr:nvCxnSpPr>
        <xdr:cNvPr id="196" name="直線コネクタ 195"/>
        <xdr:cNvCxnSpPr/>
      </xdr:nvCxnSpPr>
      <xdr:spPr>
        <a:xfrm>
          <a:off x="3225800" y="14509223"/>
          <a:ext cx="889000" cy="10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45650</xdr:rowOff>
    </xdr:from>
    <xdr:to>
      <xdr:col>15</xdr:col>
      <xdr:colOff>82550</xdr:colOff>
      <xdr:row>84</xdr:row>
      <xdr:rowOff>107423</xdr:rowOff>
    </xdr:to>
    <xdr:cxnSp macro="">
      <xdr:nvCxnSpPr>
        <xdr:cNvPr id="199" name="直線コネクタ 198"/>
        <xdr:cNvCxnSpPr/>
      </xdr:nvCxnSpPr>
      <xdr:spPr>
        <a:xfrm>
          <a:off x="2336800" y="14447450"/>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162393</xdr:rowOff>
    </xdr:from>
    <xdr:to>
      <xdr:col>11</xdr:col>
      <xdr:colOff>31750</xdr:colOff>
      <xdr:row>84</xdr:row>
      <xdr:rowOff>45650</xdr:rowOff>
    </xdr:to>
    <xdr:cxnSp macro="">
      <xdr:nvCxnSpPr>
        <xdr:cNvPr id="202" name="直線コネクタ 201"/>
        <xdr:cNvCxnSpPr/>
      </xdr:nvCxnSpPr>
      <xdr:spPr>
        <a:xfrm>
          <a:off x="1447800" y="14392743"/>
          <a:ext cx="889000" cy="5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4" name="テキスト ボックス 203"/>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82519</xdr:rowOff>
    </xdr:from>
    <xdr:to>
      <xdr:col>23</xdr:col>
      <xdr:colOff>184150</xdr:colOff>
      <xdr:row>85</xdr:row>
      <xdr:rowOff>12669</xdr:rowOff>
    </xdr:to>
    <xdr:sp macro="" textlink="">
      <xdr:nvSpPr>
        <xdr:cNvPr id="212" name="楕円 211"/>
        <xdr:cNvSpPr/>
      </xdr:nvSpPr>
      <xdr:spPr>
        <a:xfrm>
          <a:off x="4902200" y="1448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54596</xdr:rowOff>
    </xdr:from>
    <xdr:ext cx="762000" cy="259045"/>
    <xdr:sp macro="" textlink="">
      <xdr:nvSpPr>
        <xdr:cNvPr id="213" name="人件費・物件費等の状況該当値テキスト"/>
        <xdr:cNvSpPr txBox="1"/>
      </xdr:nvSpPr>
      <xdr:spPr>
        <a:xfrm>
          <a:off x="5041900" y="144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162651</xdr:rowOff>
    </xdr:from>
    <xdr:to>
      <xdr:col>19</xdr:col>
      <xdr:colOff>184150</xdr:colOff>
      <xdr:row>85</xdr:row>
      <xdr:rowOff>92801</xdr:rowOff>
    </xdr:to>
    <xdr:sp macro="" textlink="">
      <xdr:nvSpPr>
        <xdr:cNvPr id="214" name="楕円 213"/>
        <xdr:cNvSpPr/>
      </xdr:nvSpPr>
      <xdr:spPr>
        <a:xfrm>
          <a:off x="4064000" y="145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77578</xdr:rowOff>
    </xdr:from>
    <xdr:ext cx="736600" cy="259045"/>
    <xdr:sp macro="" textlink="">
      <xdr:nvSpPr>
        <xdr:cNvPr id="215" name="テキスト ボックス 214"/>
        <xdr:cNvSpPr txBox="1"/>
      </xdr:nvSpPr>
      <xdr:spPr>
        <a:xfrm>
          <a:off x="3733800" y="14650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56623</xdr:rowOff>
    </xdr:from>
    <xdr:to>
      <xdr:col>15</xdr:col>
      <xdr:colOff>133350</xdr:colOff>
      <xdr:row>84</xdr:row>
      <xdr:rowOff>158223</xdr:rowOff>
    </xdr:to>
    <xdr:sp macro="" textlink="">
      <xdr:nvSpPr>
        <xdr:cNvPr id="216" name="楕円 215"/>
        <xdr:cNvSpPr/>
      </xdr:nvSpPr>
      <xdr:spPr>
        <a:xfrm>
          <a:off x="3175000" y="1445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143000</xdr:rowOff>
    </xdr:from>
    <xdr:ext cx="762000" cy="259045"/>
    <xdr:sp macro="" textlink="">
      <xdr:nvSpPr>
        <xdr:cNvPr id="217" name="テキスト ボックス 216"/>
        <xdr:cNvSpPr txBox="1"/>
      </xdr:nvSpPr>
      <xdr:spPr>
        <a:xfrm>
          <a:off x="2844800" y="1454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166300</xdr:rowOff>
    </xdr:from>
    <xdr:to>
      <xdr:col>11</xdr:col>
      <xdr:colOff>82550</xdr:colOff>
      <xdr:row>84</xdr:row>
      <xdr:rowOff>96450</xdr:rowOff>
    </xdr:to>
    <xdr:sp macro="" textlink="">
      <xdr:nvSpPr>
        <xdr:cNvPr id="218" name="楕円 217"/>
        <xdr:cNvSpPr/>
      </xdr:nvSpPr>
      <xdr:spPr>
        <a:xfrm>
          <a:off x="2286000" y="1439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81227</xdr:rowOff>
    </xdr:from>
    <xdr:ext cx="762000" cy="259045"/>
    <xdr:sp macro="" textlink="">
      <xdr:nvSpPr>
        <xdr:cNvPr id="219" name="テキスト ボックス 218"/>
        <xdr:cNvSpPr txBox="1"/>
      </xdr:nvSpPr>
      <xdr:spPr>
        <a:xfrm>
          <a:off x="1955800" y="1448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111593</xdr:rowOff>
    </xdr:from>
    <xdr:to>
      <xdr:col>7</xdr:col>
      <xdr:colOff>31750</xdr:colOff>
      <xdr:row>84</xdr:row>
      <xdr:rowOff>41743</xdr:rowOff>
    </xdr:to>
    <xdr:sp macro="" textlink="">
      <xdr:nvSpPr>
        <xdr:cNvPr id="220" name="楕円 219"/>
        <xdr:cNvSpPr/>
      </xdr:nvSpPr>
      <xdr:spPr>
        <a:xfrm>
          <a:off x="1397000" y="1434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26520</xdr:rowOff>
    </xdr:from>
    <xdr:ext cx="762000" cy="259045"/>
    <xdr:sp macro="" textlink="">
      <xdr:nvSpPr>
        <xdr:cNvPr id="221" name="テキスト ボックス 220"/>
        <xdr:cNvSpPr txBox="1"/>
      </xdr:nvSpPr>
      <xdr:spPr>
        <a:xfrm>
          <a:off x="1066800" y="144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月より、職員給の見直しと給与制度の総合的見直しを行い、現給保障を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とせず上限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とし、期間も国の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年に対し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年間としている。平成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年度末で当初の予定通り、現給保障を終了した。さらには、平成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年度より、行政職給料表等級別基準職務表を８級制から７級制へと見直しを行っている。今後も指数の動向を注視しながら見直しを行うなど、定員管理と併せ給与制度の適正化に努めていく。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89</xdr:row>
      <xdr:rowOff>16228</xdr:rowOff>
    </xdr:to>
    <xdr:cxnSp macro="">
      <xdr:nvCxnSpPr>
        <xdr:cNvPr id="255" name="直線コネクタ 254"/>
        <xdr:cNvCxnSpPr/>
      </xdr:nvCxnSpPr>
      <xdr:spPr>
        <a:xfrm flipV="1">
          <a:off x="16179800" y="15208250"/>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2822</xdr:rowOff>
    </xdr:from>
    <xdr:to>
      <xdr:col>77</xdr:col>
      <xdr:colOff>44450</xdr:colOff>
      <xdr:row>89</xdr:row>
      <xdr:rowOff>16228</xdr:rowOff>
    </xdr:to>
    <xdr:cxnSp macro="">
      <xdr:nvCxnSpPr>
        <xdr:cNvPr id="258" name="直線コネクタ 257"/>
        <xdr:cNvCxnSpPr/>
      </xdr:nvCxnSpPr>
      <xdr:spPr>
        <a:xfrm>
          <a:off x="15290800" y="1526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2822</xdr:rowOff>
    </xdr:from>
    <xdr:to>
      <xdr:col>72</xdr:col>
      <xdr:colOff>203200</xdr:colOff>
      <xdr:row>89</xdr:row>
      <xdr:rowOff>43039</xdr:rowOff>
    </xdr:to>
    <xdr:cxnSp macro="">
      <xdr:nvCxnSpPr>
        <xdr:cNvPr id="261" name="直線コネクタ 260"/>
        <xdr:cNvCxnSpPr/>
      </xdr:nvCxnSpPr>
      <xdr:spPr>
        <a:xfrm flipV="1">
          <a:off x="14401800" y="152618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16228</xdr:rowOff>
    </xdr:from>
    <xdr:to>
      <xdr:col>68</xdr:col>
      <xdr:colOff>152400</xdr:colOff>
      <xdr:row>89</xdr:row>
      <xdr:rowOff>43039</xdr:rowOff>
    </xdr:to>
    <xdr:cxnSp macro="">
      <xdr:nvCxnSpPr>
        <xdr:cNvPr id="264" name="直線コネクタ 263"/>
        <xdr:cNvCxnSpPr/>
      </xdr:nvCxnSpPr>
      <xdr:spPr>
        <a:xfrm>
          <a:off x="13512800" y="152752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5"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136878</xdr:rowOff>
    </xdr:from>
    <xdr:to>
      <xdr:col>77</xdr:col>
      <xdr:colOff>95250</xdr:colOff>
      <xdr:row>89</xdr:row>
      <xdr:rowOff>67028</xdr:rowOff>
    </xdr:to>
    <xdr:sp macro="" textlink="">
      <xdr:nvSpPr>
        <xdr:cNvPr id="276" name="楕円 275"/>
        <xdr:cNvSpPr/>
      </xdr:nvSpPr>
      <xdr:spPr>
        <a:xfrm>
          <a:off x="16129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51805</xdr:rowOff>
    </xdr:from>
    <xdr:ext cx="736600" cy="259045"/>
    <xdr:sp macro="" textlink="">
      <xdr:nvSpPr>
        <xdr:cNvPr id="277" name="テキスト ボックス 276"/>
        <xdr:cNvSpPr txBox="1"/>
      </xdr:nvSpPr>
      <xdr:spPr>
        <a:xfrm>
          <a:off x="15798800" y="1531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78" name="楕円 277"/>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79" name="テキスト ボックス 278"/>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163689</xdr:rowOff>
    </xdr:from>
    <xdr:to>
      <xdr:col>68</xdr:col>
      <xdr:colOff>203200</xdr:colOff>
      <xdr:row>89</xdr:row>
      <xdr:rowOff>93839</xdr:rowOff>
    </xdr:to>
    <xdr:sp macro="" textlink="">
      <xdr:nvSpPr>
        <xdr:cNvPr id="280" name="楕円 279"/>
        <xdr:cNvSpPr/>
      </xdr:nvSpPr>
      <xdr:spPr>
        <a:xfrm>
          <a:off x="14351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78616</xdr:rowOff>
    </xdr:from>
    <xdr:ext cx="762000" cy="259045"/>
    <xdr:sp macro="" textlink="">
      <xdr:nvSpPr>
        <xdr:cNvPr id="281" name="テキスト ボックス 280"/>
        <xdr:cNvSpPr txBox="1"/>
      </xdr:nvSpPr>
      <xdr:spPr>
        <a:xfrm>
          <a:off x="14020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136878</xdr:rowOff>
    </xdr:from>
    <xdr:to>
      <xdr:col>64</xdr:col>
      <xdr:colOff>152400</xdr:colOff>
      <xdr:row>89</xdr:row>
      <xdr:rowOff>67028</xdr:rowOff>
    </xdr:to>
    <xdr:sp macro="" textlink="">
      <xdr:nvSpPr>
        <xdr:cNvPr id="282" name="楕円 281"/>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51805</xdr:rowOff>
    </xdr:from>
    <xdr:ext cx="762000" cy="259045"/>
    <xdr:sp macro="" textlink="">
      <xdr:nvSpPr>
        <xdr:cNvPr id="283" name="テキスト ボックス 282"/>
        <xdr:cNvSpPr txBox="1"/>
      </xdr:nvSpPr>
      <xdr:spPr>
        <a:xfrm>
          <a:off x="13131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分権に伴う権限移譲など、事務事業の増加が見込まれるが、「最小の人数で最大の成果を挙げる」ため、組織や事務事業の見直し、民間活力の導入や市民との協働を積極的に進め、今後の行政需要に対応できる効率的な組織運営に向け、定員管理計画による職員数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105591</xdr:rowOff>
    </xdr:to>
    <xdr:cxnSp macro="">
      <xdr:nvCxnSpPr>
        <xdr:cNvPr id="320" name="直線コネクタ 319"/>
        <xdr:cNvCxnSpPr/>
      </xdr:nvCxnSpPr>
      <xdr:spPr>
        <a:xfrm flipV="1">
          <a:off x="16179800" y="1056059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102144</xdr:rowOff>
    </xdr:from>
    <xdr:to>
      <xdr:col>77</xdr:col>
      <xdr:colOff>44450</xdr:colOff>
      <xdr:row>61</xdr:row>
      <xdr:rowOff>105591</xdr:rowOff>
    </xdr:to>
    <xdr:cxnSp macro="">
      <xdr:nvCxnSpPr>
        <xdr:cNvPr id="323" name="直線コネクタ 322"/>
        <xdr:cNvCxnSpPr/>
      </xdr:nvCxnSpPr>
      <xdr:spPr>
        <a:xfrm>
          <a:off x="15290800" y="105605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91803</xdr:rowOff>
    </xdr:from>
    <xdr:to>
      <xdr:col>72</xdr:col>
      <xdr:colOff>203200</xdr:colOff>
      <xdr:row>61</xdr:row>
      <xdr:rowOff>102144</xdr:rowOff>
    </xdr:to>
    <xdr:cxnSp macro="">
      <xdr:nvCxnSpPr>
        <xdr:cNvPr id="326" name="直線コネクタ 325"/>
        <xdr:cNvCxnSpPr/>
      </xdr:nvCxnSpPr>
      <xdr:spPr>
        <a:xfrm>
          <a:off x="14401800" y="1055025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88356</xdr:rowOff>
    </xdr:from>
    <xdr:to>
      <xdr:col>68</xdr:col>
      <xdr:colOff>152400</xdr:colOff>
      <xdr:row>61</xdr:row>
      <xdr:rowOff>91803</xdr:rowOff>
    </xdr:to>
    <xdr:cxnSp macro="">
      <xdr:nvCxnSpPr>
        <xdr:cNvPr id="329" name="直線コネクタ 328"/>
        <xdr:cNvCxnSpPr/>
      </xdr:nvCxnSpPr>
      <xdr:spPr>
        <a:xfrm>
          <a:off x="13512800" y="1054680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39" name="楕円 338"/>
        <xdr:cNvSpPr/>
      </xdr:nvSpPr>
      <xdr:spPr>
        <a:xfrm>
          <a:off x="16967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23421</xdr:rowOff>
    </xdr:from>
    <xdr:ext cx="762000" cy="259045"/>
    <xdr:sp macro="" textlink="">
      <xdr:nvSpPr>
        <xdr:cNvPr id="340" name="定員管理の状況該当値テキスト"/>
        <xdr:cNvSpPr txBox="1"/>
      </xdr:nvSpPr>
      <xdr:spPr>
        <a:xfrm>
          <a:off x="17106900" y="1048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54791</xdr:rowOff>
    </xdr:from>
    <xdr:to>
      <xdr:col>77</xdr:col>
      <xdr:colOff>95250</xdr:colOff>
      <xdr:row>61</xdr:row>
      <xdr:rowOff>156391</xdr:rowOff>
    </xdr:to>
    <xdr:sp macro="" textlink="">
      <xdr:nvSpPr>
        <xdr:cNvPr id="341" name="楕円 340"/>
        <xdr:cNvSpPr/>
      </xdr:nvSpPr>
      <xdr:spPr>
        <a:xfrm>
          <a:off x="16129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141168</xdr:rowOff>
    </xdr:from>
    <xdr:ext cx="736600" cy="259045"/>
    <xdr:sp macro="" textlink="">
      <xdr:nvSpPr>
        <xdr:cNvPr id="342" name="テキスト ボックス 341"/>
        <xdr:cNvSpPr txBox="1"/>
      </xdr:nvSpPr>
      <xdr:spPr>
        <a:xfrm>
          <a:off x="15798800" y="10599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51344</xdr:rowOff>
    </xdr:from>
    <xdr:to>
      <xdr:col>73</xdr:col>
      <xdr:colOff>44450</xdr:colOff>
      <xdr:row>61</xdr:row>
      <xdr:rowOff>152944</xdr:rowOff>
    </xdr:to>
    <xdr:sp macro="" textlink="">
      <xdr:nvSpPr>
        <xdr:cNvPr id="343" name="楕円 342"/>
        <xdr:cNvSpPr/>
      </xdr:nvSpPr>
      <xdr:spPr>
        <a:xfrm>
          <a:off x="15240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137721</xdr:rowOff>
    </xdr:from>
    <xdr:ext cx="762000" cy="259045"/>
    <xdr:sp macro="" textlink="">
      <xdr:nvSpPr>
        <xdr:cNvPr id="344" name="テキスト ボックス 343"/>
        <xdr:cNvSpPr txBox="1"/>
      </xdr:nvSpPr>
      <xdr:spPr>
        <a:xfrm>
          <a:off x="14909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41003</xdr:rowOff>
    </xdr:from>
    <xdr:to>
      <xdr:col>68</xdr:col>
      <xdr:colOff>203200</xdr:colOff>
      <xdr:row>61</xdr:row>
      <xdr:rowOff>142603</xdr:rowOff>
    </xdr:to>
    <xdr:sp macro="" textlink="">
      <xdr:nvSpPr>
        <xdr:cNvPr id="345" name="楕円 344"/>
        <xdr:cNvSpPr/>
      </xdr:nvSpPr>
      <xdr:spPr>
        <a:xfrm>
          <a:off x="14351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127380</xdr:rowOff>
    </xdr:from>
    <xdr:ext cx="762000" cy="259045"/>
    <xdr:sp macro="" textlink="">
      <xdr:nvSpPr>
        <xdr:cNvPr id="346" name="テキスト ボックス 345"/>
        <xdr:cNvSpPr txBox="1"/>
      </xdr:nvSpPr>
      <xdr:spPr>
        <a:xfrm>
          <a:off x="14020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37556</xdr:rowOff>
    </xdr:from>
    <xdr:to>
      <xdr:col>64</xdr:col>
      <xdr:colOff>152400</xdr:colOff>
      <xdr:row>61</xdr:row>
      <xdr:rowOff>139156</xdr:rowOff>
    </xdr:to>
    <xdr:sp macro="" textlink="">
      <xdr:nvSpPr>
        <xdr:cNvPr id="347" name="楕円 346"/>
        <xdr:cNvSpPr/>
      </xdr:nvSpPr>
      <xdr:spPr>
        <a:xfrm>
          <a:off x="13462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123933</xdr:rowOff>
    </xdr:from>
    <xdr:ext cx="762000" cy="259045"/>
    <xdr:sp macro="" textlink="">
      <xdr:nvSpPr>
        <xdr:cNvPr id="348" name="テキスト ボックス 347"/>
        <xdr:cNvSpPr txBox="1"/>
      </xdr:nvSpPr>
      <xdr:spPr>
        <a:xfrm>
          <a:off x="13131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ポイント低くなり、また、類似団体平均を下回っている。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今後も地方債の借入にあたっては、交付税算入の面で有利な地方債の活用を基本とするとともに、普通建設事業の精査により借入額の抑制を行う。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また、繰上償還等も検討しながら実質公債費比率の抑制に努めるものとする。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18542</xdr:rowOff>
    </xdr:from>
    <xdr:to>
      <xdr:col>81</xdr:col>
      <xdr:colOff>44450</xdr:colOff>
      <xdr:row>39</xdr:row>
      <xdr:rowOff>28194</xdr:rowOff>
    </xdr:to>
    <xdr:cxnSp macro="">
      <xdr:nvCxnSpPr>
        <xdr:cNvPr id="380" name="直線コネクタ 379"/>
        <xdr:cNvCxnSpPr/>
      </xdr:nvCxnSpPr>
      <xdr:spPr>
        <a:xfrm>
          <a:off x="16179800" y="67050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18542</xdr:rowOff>
    </xdr:from>
    <xdr:to>
      <xdr:col>77</xdr:col>
      <xdr:colOff>44450</xdr:colOff>
      <xdr:row>39</xdr:row>
      <xdr:rowOff>66802</xdr:rowOff>
    </xdr:to>
    <xdr:cxnSp macro="">
      <xdr:nvCxnSpPr>
        <xdr:cNvPr id="383" name="直線コネクタ 382"/>
        <xdr:cNvCxnSpPr/>
      </xdr:nvCxnSpPr>
      <xdr:spPr>
        <a:xfrm flipV="1">
          <a:off x="15290800" y="67050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40</xdr:row>
      <xdr:rowOff>1524</xdr:rowOff>
    </xdr:to>
    <xdr:cxnSp macro="">
      <xdr:nvCxnSpPr>
        <xdr:cNvPr id="386" name="直線コネクタ 385"/>
        <xdr:cNvCxnSpPr/>
      </xdr:nvCxnSpPr>
      <xdr:spPr>
        <a:xfrm flipV="1">
          <a:off x="14401800" y="675335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98044</xdr:rowOff>
    </xdr:to>
    <xdr:cxnSp macro="">
      <xdr:nvCxnSpPr>
        <xdr:cNvPr id="389" name="直線コネクタ 388"/>
        <xdr:cNvCxnSpPr/>
      </xdr:nvCxnSpPr>
      <xdr:spPr>
        <a:xfrm flipV="1">
          <a:off x="13512800" y="68595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148844</xdr:rowOff>
    </xdr:from>
    <xdr:to>
      <xdr:col>81</xdr:col>
      <xdr:colOff>95250</xdr:colOff>
      <xdr:row>39</xdr:row>
      <xdr:rowOff>78994</xdr:rowOff>
    </xdr:to>
    <xdr:sp macro="" textlink="">
      <xdr:nvSpPr>
        <xdr:cNvPr id="399" name="楕円 398"/>
        <xdr:cNvSpPr/>
      </xdr:nvSpPr>
      <xdr:spPr>
        <a:xfrm>
          <a:off x="169672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165371</xdr:rowOff>
    </xdr:from>
    <xdr:ext cx="762000" cy="259045"/>
    <xdr:sp macro="" textlink="">
      <xdr:nvSpPr>
        <xdr:cNvPr id="400" name="公債費負担の状況該当値テキスト"/>
        <xdr:cNvSpPr txBox="1"/>
      </xdr:nvSpPr>
      <xdr:spPr>
        <a:xfrm>
          <a:off x="17106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139192</xdr:rowOff>
    </xdr:from>
    <xdr:to>
      <xdr:col>77</xdr:col>
      <xdr:colOff>95250</xdr:colOff>
      <xdr:row>39</xdr:row>
      <xdr:rowOff>69342</xdr:rowOff>
    </xdr:to>
    <xdr:sp macro="" textlink="">
      <xdr:nvSpPr>
        <xdr:cNvPr id="401" name="楕円 400"/>
        <xdr:cNvSpPr/>
      </xdr:nvSpPr>
      <xdr:spPr>
        <a:xfrm>
          <a:off x="16129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79519</xdr:rowOff>
    </xdr:from>
    <xdr:ext cx="736600" cy="259045"/>
    <xdr:sp macro="" textlink="">
      <xdr:nvSpPr>
        <xdr:cNvPr id="402" name="テキスト ボックス 401"/>
        <xdr:cNvSpPr txBox="1"/>
      </xdr:nvSpPr>
      <xdr:spPr>
        <a:xfrm>
          <a:off x="15798800" y="642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16002</xdr:rowOff>
    </xdr:from>
    <xdr:to>
      <xdr:col>73</xdr:col>
      <xdr:colOff>44450</xdr:colOff>
      <xdr:row>39</xdr:row>
      <xdr:rowOff>117602</xdr:rowOff>
    </xdr:to>
    <xdr:sp macro="" textlink="">
      <xdr:nvSpPr>
        <xdr:cNvPr id="403" name="楕円 402"/>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127779</xdr:rowOff>
    </xdr:from>
    <xdr:ext cx="762000" cy="259045"/>
    <xdr:sp macro="" textlink="">
      <xdr:nvSpPr>
        <xdr:cNvPr id="404" name="テキスト ボックス 403"/>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5" name="楕円 404"/>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6" name="テキスト ボックス 405"/>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7" name="楕円 406"/>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08" name="テキスト ボックス 407"/>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主な要因としては、九州北部豪雨災害の影響による財政調整基金の取り崩しに伴う充当可能基金残高の減等があるものの、地方債現在高も同様に減少したこと等が挙げられる。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今後も公債費等義務的経費の削減を図るとともに、より効率的な基金の運用を行い財政の健全化に努める。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0" name="フローチャート: 判断 449"/>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1" name="テキスト ボックス 450"/>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2" name="フローチャート: 判断 451"/>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3" name="テキスト ボックス 452"/>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38160</xdr:rowOff>
    </xdr:from>
    <xdr:to>
      <xdr:col>64</xdr:col>
      <xdr:colOff>152400</xdr:colOff>
      <xdr:row>13</xdr:row>
      <xdr:rowOff>139760</xdr:rowOff>
    </xdr:to>
    <xdr:sp macro="" textlink="">
      <xdr:nvSpPr>
        <xdr:cNvPr id="459" name="楕円 458"/>
        <xdr:cNvSpPr/>
      </xdr:nvSpPr>
      <xdr:spPr>
        <a:xfrm>
          <a:off x="13462000" y="22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149937</xdr:rowOff>
    </xdr:from>
    <xdr:ext cx="762000" cy="259045"/>
    <xdr:sp macro="" textlink="">
      <xdr:nvSpPr>
        <xdr:cNvPr id="460" name="テキスト ボックス 459"/>
        <xdr:cNvSpPr txBox="1"/>
      </xdr:nvSpPr>
      <xdr:spPr>
        <a:xfrm>
          <a:off x="13131800" y="203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65,861
65,419
666.03
40,309,080
39,130,823
660,676
21,031,944
36,204,996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ポイント増となり、類似団体平均を上回る結果となった。主な要因は、定年退職者の増に伴う退職手当の増によるものである。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計画的な職員採用や組織及び事務事業の見直しにより適正な定員管理に努める。また、施設運営等の指定管理を含めた民間委託を更に推進するなど、行財政改革への取組を通じて人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1270</xdr:rowOff>
    </xdr:to>
    <xdr:cxnSp macro="">
      <xdr:nvCxnSpPr>
        <xdr:cNvPr id="66" name="直線コネクタ 65"/>
        <xdr:cNvCxnSpPr/>
      </xdr:nvCxnSpPr>
      <xdr:spPr>
        <a:xfrm>
          <a:off x="3987800" y="6299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127000</xdr:rowOff>
    </xdr:to>
    <xdr:cxnSp macro="">
      <xdr:nvCxnSpPr>
        <xdr:cNvPr id="69" name="直線コネクタ 68"/>
        <xdr:cNvCxnSpPr/>
      </xdr:nvCxnSpPr>
      <xdr:spPr>
        <a:xfrm>
          <a:off x="3098800" y="6192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81280</xdr:rowOff>
    </xdr:to>
    <xdr:cxnSp macro="">
      <xdr:nvCxnSpPr>
        <xdr:cNvPr id="72" name="直線コネクタ 71"/>
        <xdr:cNvCxnSpPr/>
      </xdr:nvCxnSpPr>
      <xdr:spPr>
        <a:xfrm flipV="1">
          <a:off x="2209800" y="6192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88900</xdr:rowOff>
    </xdr:to>
    <xdr:cxnSp macro="">
      <xdr:nvCxnSpPr>
        <xdr:cNvPr id="75" name="直線コネクタ 74"/>
        <xdr:cNvCxnSpPr/>
      </xdr:nvCxnSpPr>
      <xdr:spPr>
        <a:xfrm flipV="1">
          <a:off x="1320800" y="625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ポイント増となり、依然として類似団体平均より高くなっている。主な要因として、病児保育事業費や、放課後児童健全育成事業費の増等が挙げられる。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今後は、公共施設等総合管理計画に基づく施設の適正配置を行い、施設の維持管理等に係る委託料などの業務内容の見直し等、経費節減可能な部分については、積極的な削減に努める。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58420</xdr:rowOff>
    </xdr:to>
    <xdr:cxnSp macro="">
      <xdr:nvCxnSpPr>
        <xdr:cNvPr id="127" name="直線コネクタ 126"/>
        <xdr:cNvCxnSpPr/>
      </xdr:nvCxnSpPr>
      <xdr:spPr>
        <a:xfrm>
          <a:off x="15671800" y="3121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43180</xdr:rowOff>
    </xdr:to>
    <xdr:cxnSp macro="">
      <xdr:nvCxnSpPr>
        <xdr:cNvPr id="130" name="直線コネクタ 129"/>
        <xdr:cNvCxnSpPr/>
      </xdr:nvCxnSpPr>
      <xdr:spPr>
        <a:xfrm flipV="1">
          <a:off x="14782800" y="3121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168910</xdr:rowOff>
    </xdr:from>
    <xdr:to>
      <xdr:col>73</xdr:col>
      <xdr:colOff>180975</xdr:colOff>
      <xdr:row>18</xdr:row>
      <xdr:rowOff>43180</xdr:rowOff>
    </xdr:to>
    <xdr:cxnSp macro="">
      <xdr:nvCxnSpPr>
        <xdr:cNvPr id="133" name="直線コネクタ 132"/>
        <xdr:cNvCxnSpPr/>
      </xdr:nvCxnSpPr>
      <xdr:spPr>
        <a:xfrm>
          <a:off x="13893800" y="3083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168910</xdr:rowOff>
    </xdr:to>
    <xdr:cxnSp macro="">
      <xdr:nvCxnSpPr>
        <xdr:cNvPr id="136" name="直線コネクタ 135"/>
        <xdr:cNvCxnSpPr/>
      </xdr:nvCxnSpPr>
      <xdr:spPr>
        <a:xfrm>
          <a:off x="13004800" y="3030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6" name="楕円 145"/>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7"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8" name="楕円 147"/>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9" name="テキスト ボックス 148"/>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163830</xdr:rowOff>
    </xdr:from>
    <xdr:to>
      <xdr:col>74</xdr:col>
      <xdr:colOff>31750</xdr:colOff>
      <xdr:row>18</xdr:row>
      <xdr:rowOff>93980</xdr:rowOff>
    </xdr:to>
    <xdr:sp macro="" textlink="">
      <xdr:nvSpPr>
        <xdr:cNvPr id="150" name="楕円 149"/>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78757</xdr:rowOff>
    </xdr:from>
    <xdr:ext cx="762000" cy="259045"/>
    <xdr:sp macro="" textlink="">
      <xdr:nvSpPr>
        <xdr:cNvPr id="151" name="テキスト ボックス 150"/>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52" name="楕円 151"/>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53" name="テキスト ボックス 152"/>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4" name="楕円 153"/>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5" name="テキスト ボックス 154"/>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と同数値となり、類似団体平均よりも上回っている。主な要因は、児童手当給付費や生活保護費の減があるものの、子ども子育て支援給付費が大幅に増額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今後も障害福祉サービスの利用者増や幼児教育・保育の無償化等の影響による扶助費の増が見込まれるが、児童数減少による給付費減等により、中長期的には減少傾向にあると見込まれる。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161290</xdr:rowOff>
    </xdr:from>
    <xdr:to>
      <xdr:col>24</xdr:col>
      <xdr:colOff>25400</xdr:colOff>
      <xdr:row>55</xdr:row>
      <xdr:rowOff>161290</xdr:rowOff>
    </xdr:to>
    <xdr:cxnSp macro="">
      <xdr:nvCxnSpPr>
        <xdr:cNvPr id="188" name="直線コネクタ 187"/>
        <xdr:cNvCxnSpPr/>
      </xdr:nvCxnSpPr>
      <xdr:spPr>
        <a:xfrm>
          <a:off x="3987800" y="9591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100330</xdr:rowOff>
    </xdr:from>
    <xdr:to>
      <xdr:col>19</xdr:col>
      <xdr:colOff>187325</xdr:colOff>
      <xdr:row>55</xdr:row>
      <xdr:rowOff>161290</xdr:rowOff>
    </xdr:to>
    <xdr:cxnSp macro="">
      <xdr:nvCxnSpPr>
        <xdr:cNvPr id="191" name="直線コネクタ 190"/>
        <xdr:cNvCxnSpPr/>
      </xdr:nvCxnSpPr>
      <xdr:spPr>
        <a:xfrm>
          <a:off x="3098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100330</xdr:rowOff>
    </xdr:to>
    <xdr:cxnSp macro="">
      <xdr:nvCxnSpPr>
        <xdr:cNvPr id="194" name="直線コネクタ 193"/>
        <xdr:cNvCxnSpPr/>
      </xdr:nvCxnSpPr>
      <xdr:spPr>
        <a:xfrm>
          <a:off x="2209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92710</xdr:rowOff>
    </xdr:to>
    <xdr:cxnSp macro="">
      <xdr:nvCxnSpPr>
        <xdr:cNvPr id="197" name="直線コネクタ 196"/>
        <xdr:cNvCxnSpPr/>
      </xdr:nvCxnSpPr>
      <xdr:spPr>
        <a:xfrm>
          <a:off x="1320800" y="9423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7" name="楕円 206"/>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82567</xdr:rowOff>
    </xdr:from>
    <xdr:ext cx="762000" cy="259045"/>
    <xdr:sp macro="" textlink="">
      <xdr:nvSpPr>
        <xdr:cNvPr id="208" name="扶助費該当値テキスト"/>
        <xdr:cNvSpPr txBox="1"/>
      </xdr:nvSpPr>
      <xdr:spPr>
        <a:xfrm>
          <a:off x="49149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110490</xdr:rowOff>
    </xdr:from>
    <xdr:to>
      <xdr:col>20</xdr:col>
      <xdr:colOff>38100</xdr:colOff>
      <xdr:row>56</xdr:row>
      <xdr:rowOff>40640</xdr:rowOff>
    </xdr:to>
    <xdr:sp macro="" textlink="">
      <xdr:nvSpPr>
        <xdr:cNvPr id="209" name="楕円 208"/>
        <xdr:cNvSpPr/>
      </xdr:nvSpPr>
      <xdr:spPr>
        <a:xfrm>
          <a:off x="3937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25417</xdr:rowOff>
    </xdr:from>
    <xdr:ext cx="736600" cy="259045"/>
    <xdr:sp macro="" textlink="">
      <xdr:nvSpPr>
        <xdr:cNvPr id="210" name="テキスト ボックス 209"/>
        <xdr:cNvSpPr txBox="1"/>
      </xdr:nvSpPr>
      <xdr:spPr>
        <a:xfrm>
          <a:off x="3606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49530</xdr:rowOff>
    </xdr:from>
    <xdr:to>
      <xdr:col>15</xdr:col>
      <xdr:colOff>149225</xdr:colOff>
      <xdr:row>55</xdr:row>
      <xdr:rowOff>151130</xdr:rowOff>
    </xdr:to>
    <xdr:sp macro="" textlink="">
      <xdr:nvSpPr>
        <xdr:cNvPr id="211" name="楕円 210"/>
        <xdr:cNvSpPr/>
      </xdr:nvSpPr>
      <xdr:spPr>
        <a:xfrm>
          <a:off x="3048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135907</xdr:rowOff>
    </xdr:from>
    <xdr:ext cx="762000" cy="259045"/>
    <xdr:sp macro="" textlink="">
      <xdr:nvSpPr>
        <xdr:cNvPr id="212" name="テキスト ボックス 211"/>
        <xdr:cNvSpPr txBox="1"/>
      </xdr:nvSpPr>
      <xdr:spPr>
        <a:xfrm>
          <a:off x="2717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3" name="楕円 212"/>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128287</xdr:rowOff>
    </xdr:from>
    <xdr:ext cx="762000" cy="259045"/>
    <xdr:sp macro="" textlink="">
      <xdr:nvSpPr>
        <xdr:cNvPr id="214" name="テキスト ボックス 213"/>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5" name="楕円 214"/>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6" name="テキスト ボックス 215"/>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ポイント増となったものの、類似団体平均より低い水準となっている。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特別会計への繰出金が依然として高い数値であるため、今後は、財政健全化を進めることにより繰出金の抑制に努める。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105773</xdr:rowOff>
    </xdr:from>
    <xdr:to>
      <xdr:col>82</xdr:col>
      <xdr:colOff>107950</xdr:colOff>
      <xdr:row>55</xdr:row>
      <xdr:rowOff>138430</xdr:rowOff>
    </xdr:to>
    <xdr:cxnSp macro="">
      <xdr:nvCxnSpPr>
        <xdr:cNvPr id="251" name="直線コネクタ 250"/>
        <xdr:cNvCxnSpPr/>
      </xdr:nvCxnSpPr>
      <xdr:spPr>
        <a:xfrm>
          <a:off x="15671800" y="95355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105773</xdr:rowOff>
    </xdr:from>
    <xdr:to>
      <xdr:col>78</xdr:col>
      <xdr:colOff>69850</xdr:colOff>
      <xdr:row>56</xdr:row>
      <xdr:rowOff>84546</xdr:rowOff>
    </xdr:to>
    <xdr:cxnSp macro="">
      <xdr:nvCxnSpPr>
        <xdr:cNvPr id="254" name="直線コネクタ 253"/>
        <xdr:cNvCxnSpPr/>
      </xdr:nvCxnSpPr>
      <xdr:spPr>
        <a:xfrm flipV="1">
          <a:off x="14782800" y="953552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84546</xdr:rowOff>
    </xdr:from>
    <xdr:to>
      <xdr:col>73</xdr:col>
      <xdr:colOff>180975</xdr:colOff>
      <xdr:row>56</xdr:row>
      <xdr:rowOff>84546</xdr:rowOff>
    </xdr:to>
    <xdr:cxnSp macro="">
      <xdr:nvCxnSpPr>
        <xdr:cNvPr id="257" name="直線コネクタ 256"/>
        <xdr:cNvCxnSpPr/>
      </xdr:nvCxnSpPr>
      <xdr:spPr>
        <a:xfrm>
          <a:off x="13893800" y="9685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64951</xdr:rowOff>
    </xdr:from>
    <xdr:to>
      <xdr:col>69</xdr:col>
      <xdr:colOff>92075</xdr:colOff>
      <xdr:row>56</xdr:row>
      <xdr:rowOff>84546</xdr:rowOff>
    </xdr:to>
    <xdr:cxnSp macro="">
      <xdr:nvCxnSpPr>
        <xdr:cNvPr id="260" name="直線コネクタ 259"/>
        <xdr:cNvCxnSpPr/>
      </xdr:nvCxnSpPr>
      <xdr:spPr>
        <a:xfrm>
          <a:off x="13004800" y="96661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54973</xdr:rowOff>
    </xdr:from>
    <xdr:to>
      <xdr:col>78</xdr:col>
      <xdr:colOff>120650</xdr:colOff>
      <xdr:row>55</xdr:row>
      <xdr:rowOff>156573</xdr:rowOff>
    </xdr:to>
    <xdr:sp macro="" textlink="">
      <xdr:nvSpPr>
        <xdr:cNvPr id="272" name="楕円 271"/>
        <xdr:cNvSpPr/>
      </xdr:nvSpPr>
      <xdr:spPr>
        <a:xfrm>
          <a:off x="15621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166750</xdr:rowOff>
    </xdr:from>
    <xdr:ext cx="736600" cy="259045"/>
    <xdr:sp macro="" textlink="">
      <xdr:nvSpPr>
        <xdr:cNvPr id="273" name="テキスト ボックス 272"/>
        <xdr:cNvSpPr txBox="1"/>
      </xdr:nvSpPr>
      <xdr:spPr>
        <a:xfrm>
          <a:off x="15290800" y="925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33746</xdr:rowOff>
    </xdr:from>
    <xdr:to>
      <xdr:col>74</xdr:col>
      <xdr:colOff>31750</xdr:colOff>
      <xdr:row>56</xdr:row>
      <xdr:rowOff>135346</xdr:rowOff>
    </xdr:to>
    <xdr:sp macro="" textlink="">
      <xdr:nvSpPr>
        <xdr:cNvPr id="274" name="楕円 273"/>
        <xdr:cNvSpPr/>
      </xdr:nvSpPr>
      <xdr:spPr>
        <a:xfrm>
          <a:off x="14732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75" name="テキスト ボックス 274"/>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33746</xdr:rowOff>
    </xdr:from>
    <xdr:to>
      <xdr:col>69</xdr:col>
      <xdr:colOff>142875</xdr:colOff>
      <xdr:row>56</xdr:row>
      <xdr:rowOff>135346</xdr:rowOff>
    </xdr:to>
    <xdr:sp macro="" textlink="">
      <xdr:nvSpPr>
        <xdr:cNvPr id="276" name="楕円 275"/>
        <xdr:cNvSpPr/>
      </xdr:nvSpPr>
      <xdr:spPr>
        <a:xfrm>
          <a:off x="13843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77" name="テキスト ボックス 276"/>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14151</xdr:rowOff>
    </xdr:from>
    <xdr:to>
      <xdr:col>65</xdr:col>
      <xdr:colOff>53975</xdr:colOff>
      <xdr:row>56</xdr:row>
      <xdr:rowOff>115751</xdr:rowOff>
    </xdr:to>
    <xdr:sp macro="" textlink="">
      <xdr:nvSpPr>
        <xdr:cNvPr id="278" name="楕円 277"/>
        <xdr:cNvSpPr/>
      </xdr:nvSpPr>
      <xdr:spPr>
        <a:xfrm>
          <a:off x="12954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100528</xdr:rowOff>
    </xdr:from>
    <xdr:ext cx="762000" cy="259045"/>
    <xdr:sp macro="" textlink="">
      <xdr:nvSpPr>
        <xdr:cNvPr id="279" name="テキスト ボックス 278"/>
        <xdr:cNvSpPr txBox="1"/>
      </xdr:nvSpPr>
      <xdr:spPr>
        <a:xfrm>
          <a:off x="12623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補助費等に係る経常収支比率は、類似団体平均より低い水準を維持しているが、前年度より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主な要因として、短時間勤務等の勤務形態の多様化等に伴う一時的な保育を行う一時預かり事業の補助金の増等が挙げられる。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今後も、補助金を交付するのが適当な事業を行っているかを精査し、補助率や補助限度額の見直し等を行い、補助金の適正化に努める。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41275</xdr:rowOff>
    </xdr:from>
    <xdr:to>
      <xdr:col>82</xdr:col>
      <xdr:colOff>107950</xdr:colOff>
      <xdr:row>36</xdr:row>
      <xdr:rowOff>46990</xdr:rowOff>
    </xdr:to>
    <xdr:cxnSp macro="">
      <xdr:nvCxnSpPr>
        <xdr:cNvPr id="307" name="直線コネクタ 306"/>
        <xdr:cNvCxnSpPr/>
      </xdr:nvCxnSpPr>
      <xdr:spPr>
        <a:xfrm>
          <a:off x="15671800" y="62134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127000</xdr:rowOff>
    </xdr:from>
    <xdr:to>
      <xdr:col>78</xdr:col>
      <xdr:colOff>69850</xdr:colOff>
      <xdr:row>36</xdr:row>
      <xdr:rowOff>41275</xdr:rowOff>
    </xdr:to>
    <xdr:cxnSp macro="">
      <xdr:nvCxnSpPr>
        <xdr:cNvPr id="310" name="直線コネクタ 309"/>
        <xdr:cNvCxnSpPr/>
      </xdr:nvCxnSpPr>
      <xdr:spPr>
        <a:xfrm>
          <a:off x="14782800" y="61277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109855</xdr:rowOff>
    </xdr:from>
    <xdr:to>
      <xdr:col>73</xdr:col>
      <xdr:colOff>180975</xdr:colOff>
      <xdr:row>35</xdr:row>
      <xdr:rowOff>127000</xdr:rowOff>
    </xdr:to>
    <xdr:cxnSp macro="">
      <xdr:nvCxnSpPr>
        <xdr:cNvPr id="313" name="直線コネクタ 312"/>
        <xdr:cNvCxnSpPr/>
      </xdr:nvCxnSpPr>
      <xdr:spPr>
        <a:xfrm>
          <a:off x="13893800" y="61106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109855</xdr:rowOff>
    </xdr:from>
    <xdr:to>
      <xdr:col>69</xdr:col>
      <xdr:colOff>92075</xdr:colOff>
      <xdr:row>35</xdr:row>
      <xdr:rowOff>132715</xdr:rowOff>
    </xdr:to>
    <xdr:cxnSp macro="">
      <xdr:nvCxnSpPr>
        <xdr:cNvPr id="316" name="直線コネクタ 315"/>
        <xdr:cNvCxnSpPr/>
      </xdr:nvCxnSpPr>
      <xdr:spPr>
        <a:xfrm flipV="1">
          <a:off x="13004800" y="61106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26" name="楕円 325"/>
        <xdr:cNvSpPr/>
      </xdr:nvSpPr>
      <xdr:spPr>
        <a:xfrm>
          <a:off x="164592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12717</xdr:rowOff>
    </xdr:from>
    <xdr:ext cx="762000" cy="259045"/>
    <xdr:sp macro="" textlink="">
      <xdr:nvSpPr>
        <xdr:cNvPr id="327" name="補助費等該当値テキスト"/>
        <xdr:cNvSpPr txBox="1"/>
      </xdr:nvSpPr>
      <xdr:spPr>
        <a:xfrm>
          <a:off x="16598900" y="601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161925</xdr:rowOff>
    </xdr:from>
    <xdr:to>
      <xdr:col>78</xdr:col>
      <xdr:colOff>120650</xdr:colOff>
      <xdr:row>36</xdr:row>
      <xdr:rowOff>92075</xdr:rowOff>
    </xdr:to>
    <xdr:sp macro="" textlink="">
      <xdr:nvSpPr>
        <xdr:cNvPr id="328" name="楕円 327"/>
        <xdr:cNvSpPr/>
      </xdr:nvSpPr>
      <xdr:spPr>
        <a:xfrm>
          <a:off x="15621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29" name="テキスト ボックス 328"/>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76200</xdr:rowOff>
    </xdr:from>
    <xdr:to>
      <xdr:col>74</xdr:col>
      <xdr:colOff>31750</xdr:colOff>
      <xdr:row>36</xdr:row>
      <xdr:rowOff>6350</xdr:rowOff>
    </xdr:to>
    <xdr:sp macro="" textlink="">
      <xdr:nvSpPr>
        <xdr:cNvPr id="330" name="楕円 329"/>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31" name="テキスト ボックス 330"/>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59055</xdr:rowOff>
    </xdr:from>
    <xdr:to>
      <xdr:col>69</xdr:col>
      <xdr:colOff>142875</xdr:colOff>
      <xdr:row>35</xdr:row>
      <xdr:rowOff>160655</xdr:rowOff>
    </xdr:to>
    <xdr:sp macro="" textlink="">
      <xdr:nvSpPr>
        <xdr:cNvPr id="332" name="楕円 331"/>
        <xdr:cNvSpPr/>
      </xdr:nvSpPr>
      <xdr:spPr>
        <a:xfrm>
          <a:off x="13843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170832</xdr:rowOff>
    </xdr:from>
    <xdr:ext cx="762000" cy="259045"/>
    <xdr:sp macro="" textlink="">
      <xdr:nvSpPr>
        <xdr:cNvPr id="333" name="テキスト ボックス 332"/>
        <xdr:cNvSpPr txBox="1"/>
      </xdr:nvSpPr>
      <xdr:spPr>
        <a:xfrm>
          <a:off x="13512800" y="582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81915</xdr:rowOff>
    </xdr:from>
    <xdr:to>
      <xdr:col>65</xdr:col>
      <xdr:colOff>53975</xdr:colOff>
      <xdr:row>36</xdr:row>
      <xdr:rowOff>12065</xdr:rowOff>
    </xdr:to>
    <xdr:sp macro="" textlink="">
      <xdr:nvSpPr>
        <xdr:cNvPr id="334" name="楕円 333"/>
        <xdr:cNvSpPr/>
      </xdr:nvSpPr>
      <xdr:spPr>
        <a:xfrm>
          <a:off x="129540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22242</xdr:rowOff>
    </xdr:from>
    <xdr:ext cx="762000" cy="259045"/>
    <xdr:sp macro="" textlink="">
      <xdr:nvSpPr>
        <xdr:cNvPr id="335" name="テキスト ボックス 334"/>
        <xdr:cNvSpPr txBox="1"/>
      </xdr:nvSpPr>
      <xdr:spPr>
        <a:xfrm>
          <a:off x="12623800" y="585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公債費に係る経常収支比率は依然として類似団体平均より高く、前年度比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ポイントの増となっている。主な要因としては、臨時財政対策債の償還額の増額等が挙げられ、依然として経常一般財源に占める割合は高いものである。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今後も地方債の借入にあたっては、交付税算入の面で有利な地方債の活用を基本としながら、普通建設事業の精査を行い、繰上償還等も検討しながら借入額の抑制に努めるものとする。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14332</xdr:rowOff>
    </xdr:from>
    <xdr:to>
      <xdr:col>24</xdr:col>
      <xdr:colOff>25400</xdr:colOff>
      <xdr:row>79</xdr:row>
      <xdr:rowOff>27395</xdr:rowOff>
    </xdr:to>
    <xdr:cxnSp macro="">
      <xdr:nvCxnSpPr>
        <xdr:cNvPr id="370" name="直線コネクタ 369"/>
        <xdr:cNvCxnSpPr/>
      </xdr:nvCxnSpPr>
      <xdr:spPr>
        <a:xfrm>
          <a:off x="3987800" y="135588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140063</xdr:rowOff>
    </xdr:from>
    <xdr:to>
      <xdr:col>19</xdr:col>
      <xdr:colOff>187325</xdr:colOff>
      <xdr:row>79</xdr:row>
      <xdr:rowOff>14332</xdr:rowOff>
    </xdr:to>
    <xdr:cxnSp macro="">
      <xdr:nvCxnSpPr>
        <xdr:cNvPr id="373" name="直線コネクタ 372"/>
        <xdr:cNvCxnSpPr/>
      </xdr:nvCxnSpPr>
      <xdr:spPr>
        <a:xfrm>
          <a:off x="3098800" y="135131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133531</xdr:rowOff>
    </xdr:from>
    <xdr:to>
      <xdr:col>15</xdr:col>
      <xdr:colOff>98425</xdr:colOff>
      <xdr:row>78</xdr:row>
      <xdr:rowOff>140063</xdr:rowOff>
    </xdr:to>
    <xdr:cxnSp macro="">
      <xdr:nvCxnSpPr>
        <xdr:cNvPr id="376" name="直線コネクタ 375"/>
        <xdr:cNvCxnSpPr/>
      </xdr:nvCxnSpPr>
      <xdr:spPr>
        <a:xfrm>
          <a:off x="2209800" y="135066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133531</xdr:rowOff>
    </xdr:from>
    <xdr:to>
      <xdr:col>11</xdr:col>
      <xdr:colOff>9525</xdr:colOff>
      <xdr:row>79</xdr:row>
      <xdr:rowOff>66584</xdr:rowOff>
    </xdr:to>
    <xdr:cxnSp macro="">
      <xdr:nvCxnSpPr>
        <xdr:cNvPr id="379" name="直線コネクタ 378"/>
        <xdr:cNvCxnSpPr/>
      </xdr:nvCxnSpPr>
      <xdr:spPr>
        <a:xfrm flipV="1">
          <a:off x="1320800" y="1350663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148045</xdr:rowOff>
    </xdr:from>
    <xdr:to>
      <xdr:col>24</xdr:col>
      <xdr:colOff>76200</xdr:colOff>
      <xdr:row>79</xdr:row>
      <xdr:rowOff>78195</xdr:rowOff>
    </xdr:to>
    <xdr:sp macro="" textlink="">
      <xdr:nvSpPr>
        <xdr:cNvPr id="389" name="楕円 388"/>
        <xdr:cNvSpPr/>
      </xdr:nvSpPr>
      <xdr:spPr>
        <a:xfrm>
          <a:off x="47752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120122</xdr:rowOff>
    </xdr:from>
    <xdr:ext cx="762000" cy="259045"/>
    <xdr:sp macro="" textlink="">
      <xdr:nvSpPr>
        <xdr:cNvPr id="390" name="公債費該当値テキスト"/>
        <xdr:cNvSpPr txBox="1"/>
      </xdr:nvSpPr>
      <xdr:spPr>
        <a:xfrm>
          <a:off x="49149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134982</xdr:rowOff>
    </xdr:from>
    <xdr:to>
      <xdr:col>20</xdr:col>
      <xdr:colOff>38100</xdr:colOff>
      <xdr:row>79</xdr:row>
      <xdr:rowOff>65132</xdr:rowOff>
    </xdr:to>
    <xdr:sp macro="" textlink="">
      <xdr:nvSpPr>
        <xdr:cNvPr id="391" name="楕円 390"/>
        <xdr:cNvSpPr/>
      </xdr:nvSpPr>
      <xdr:spPr>
        <a:xfrm>
          <a:off x="3937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49909</xdr:rowOff>
    </xdr:from>
    <xdr:ext cx="736600" cy="259045"/>
    <xdr:sp macro="" textlink="">
      <xdr:nvSpPr>
        <xdr:cNvPr id="392" name="テキスト ボックス 391"/>
        <xdr:cNvSpPr txBox="1"/>
      </xdr:nvSpPr>
      <xdr:spPr>
        <a:xfrm>
          <a:off x="3606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89263</xdr:rowOff>
    </xdr:from>
    <xdr:to>
      <xdr:col>15</xdr:col>
      <xdr:colOff>149225</xdr:colOff>
      <xdr:row>79</xdr:row>
      <xdr:rowOff>19413</xdr:rowOff>
    </xdr:to>
    <xdr:sp macro="" textlink="">
      <xdr:nvSpPr>
        <xdr:cNvPr id="393" name="楕円 392"/>
        <xdr:cNvSpPr/>
      </xdr:nvSpPr>
      <xdr:spPr>
        <a:xfrm>
          <a:off x="3048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4190</xdr:rowOff>
    </xdr:from>
    <xdr:ext cx="762000" cy="259045"/>
    <xdr:sp macro="" textlink="">
      <xdr:nvSpPr>
        <xdr:cNvPr id="394" name="テキスト ボックス 393"/>
        <xdr:cNvSpPr txBox="1"/>
      </xdr:nvSpPr>
      <xdr:spPr>
        <a:xfrm>
          <a:off x="2717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82731</xdr:rowOff>
    </xdr:from>
    <xdr:to>
      <xdr:col>11</xdr:col>
      <xdr:colOff>60325</xdr:colOff>
      <xdr:row>79</xdr:row>
      <xdr:rowOff>12881</xdr:rowOff>
    </xdr:to>
    <xdr:sp macro="" textlink="">
      <xdr:nvSpPr>
        <xdr:cNvPr id="395" name="楕円 394"/>
        <xdr:cNvSpPr/>
      </xdr:nvSpPr>
      <xdr:spPr>
        <a:xfrm>
          <a:off x="2159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169108</xdr:rowOff>
    </xdr:from>
    <xdr:ext cx="762000" cy="259045"/>
    <xdr:sp macro="" textlink="">
      <xdr:nvSpPr>
        <xdr:cNvPr id="396" name="テキスト ボックス 395"/>
        <xdr:cNvSpPr txBox="1"/>
      </xdr:nvSpPr>
      <xdr:spPr>
        <a:xfrm>
          <a:off x="1828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15784</xdr:rowOff>
    </xdr:from>
    <xdr:to>
      <xdr:col>6</xdr:col>
      <xdr:colOff>171450</xdr:colOff>
      <xdr:row>79</xdr:row>
      <xdr:rowOff>117384</xdr:rowOff>
    </xdr:to>
    <xdr:sp macro="" textlink="">
      <xdr:nvSpPr>
        <xdr:cNvPr id="397" name="楕円 396"/>
        <xdr:cNvSpPr/>
      </xdr:nvSpPr>
      <xdr:spPr>
        <a:xfrm>
          <a:off x="1270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102161</xdr:rowOff>
    </xdr:from>
    <xdr:ext cx="762000" cy="259045"/>
    <xdr:sp macro="" textlink="">
      <xdr:nvSpPr>
        <xdr:cNvPr id="398" name="テキスト ボックス 397"/>
        <xdr:cNvSpPr txBox="1"/>
      </xdr:nvSpPr>
      <xdr:spPr>
        <a:xfrm>
          <a:off x="939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ポイント増となっているものの、類似団体平均よりは低い水準で推移している。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子ども子育て支援給付費等の扶助費や退職手当等の人件費、補助費等が増加したことが増の要因として挙げられる。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今後も、人件費の削減及び事務事業の見直しによる経常的経費の抑制に努める。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140715</xdr:rowOff>
    </xdr:to>
    <xdr:cxnSp macro="">
      <xdr:nvCxnSpPr>
        <xdr:cNvPr id="429" name="直線コネクタ 428"/>
        <xdr:cNvCxnSpPr/>
      </xdr:nvCxnSpPr>
      <xdr:spPr>
        <a:xfrm>
          <a:off x="15671800" y="13102337"/>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72137</xdr:rowOff>
    </xdr:to>
    <xdr:cxnSp macro="">
      <xdr:nvCxnSpPr>
        <xdr:cNvPr id="432" name="直線コネクタ 431"/>
        <xdr:cNvCxnSpPr/>
      </xdr:nvCxnSpPr>
      <xdr:spPr>
        <a:xfrm>
          <a:off x="14782800" y="130429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12700</xdr:rowOff>
    </xdr:to>
    <xdr:cxnSp macro="">
      <xdr:nvCxnSpPr>
        <xdr:cNvPr id="435" name="直線コネクタ 434"/>
        <xdr:cNvCxnSpPr/>
      </xdr:nvCxnSpPr>
      <xdr:spPr>
        <a:xfrm>
          <a:off x="13893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3556</xdr:rowOff>
    </xdr:to>
    <xdr:cxnSp macro="">
      <xdr:nvCxnSpPr>
        <xdr:cNvPr id="438" name="直線コネクタ 437"/>
        <xdr:cNvCxnSpPr/>
      </xdr:nvCxnSpPr>
      <xdr:spPr>
        <a:xfrm>
          <a:off x="13004800" y="12951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8" name="楕円 447"/>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106442</xdr:rowOff>
    </xdr:from>
    <xdr:ext cx="762000" cy="259045"/>
    <xdr:sp macro="" textlink="">
      <xdr:nvSpPr>
        <xdr:cNvPr id="449"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0" name="楕円 449"/>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1" name="テキスト ボックス 450"/>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52" name="楕円 451"/>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3" name="テキスト ボックス 452"/>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4" name="楕円 453"/>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5" name="テキスト ボックス 454"/>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6" name="楕円 455"/>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7" name="テキスト ボックス 456"/>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115793</xdr:rowOff>
    </xdr:from>
    <xdr:to>
      <xdr:col>29</xdr:col>
      <xdr:colOff>127000</xdr:colOff>
      <xdr:row>15</xdr:row>
      <xdr:rowOff>156255</xdr:rowOff>
    </xdr:to>
    <xdr:cxnSp macro="">
      <xdr:nvCxnSpPr>
        <xdr:cNvPr id="52" name="直線コネクタ 51"/>
        <xdr:cNvCxnSpPr/>
      </xdr:nvCxnSpPr>
      <xdr:spPr bwMode="auto">
        <a:xfrm>
          <a:off x="5003800" y="2735168"/>
          <a:ext cx="647700" cy="4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115793</xdr:rowOff>
    </xdr:from>
    <xdr:to>
      <xdr:col>26</xdr:col>
      <xdr:colOff>50800</xdr:colOff>
      <xdr:row>16</xdr:row>
      <xdr:rowOff>12515</xdr:rowOff>
    </xdr:to>
    <xdr:cxnSp macro="">
      <xdr:nvCxnSpPr>
        <xdr:cNvPr id="55" name="直線コネクタ 54"/>
        <xdr:cNvCxnSpPr/>
      </xdr:nvCxnSpPr>
      <xdr:spPr bwMode="auto">
        <a:xfrm flipV="1">
          <a:off x="4305300" y="2735168"/>
          <a:ext cx="698500" cy="68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12515</xdr:rowOff>
    </xdr:from>
    <xdr:to>
      <xdr:col>22</xdr:col>
      <xdr:colOff>114300</xdr:colOff>
      <xdr:row>16</xdr:row>
      <xdr:rowOff>24745</xdr:rowOff>
    </xdr:to>
    <xdr:cxnSp macro="">
      <xdr:nvCxnSpPr>
        <xdr:cNvPr id="58" name="直線コネクタ 57"/>
        <xdr:cNvCxnSpPr/>
      </xdr:nvCxnSpPr>
      <xdr:spPr bwMode="auto">
        <a:xfrm flipV="1">
          <a:off x="3606800" y="2803340"/>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24745</xdr:rowOff>
    </xdr:from>
    <xdr:to>
      <xdr:col>18</xdr:col>
      <xdr:colOff>177800</xdr:colOff>
      <xdr:row>16</xdr:row>
      <xdr:rowOff>41253</xdr:rowOff>
    </xdr:to>
    <xdr:cxnSp macro="">
      <xdr:nvCxnSpPr>
        <xdr:cNvPr id="61" name="直線コネクタ 60"/>
        <xdr:cNvCxnSpPr/>
      </xdr:nvCxnSpPr>
      <xdr:spPr bwMode="auto">
        <a:xfrm flipV="1">
          <a:off x="2908300" y="2815570"/>
          <a:ext cx="698500" cy="1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105455</xdr:rowOff>
    </xdr:from>
    <xdr:to>
      <xdr:col>29</xdr:col>
      <xdr:colOff>177800</xdr:colOff>
      <xdr:row>16</xdr:row>
      <xdr:rowOff>35605</xdr:rowOff>
    </xdr:to>
    <xdr:sp macro="" textlink="">
      <xdr:nvSpPr>
        <xdr:cNvPr id="71" name="楕円 70"/>
        <xdr:cNvSpPr/>
      </xdr:nvSpPr>
      <xdr:spPr bwMode="auto">
        <a:xfrm>
          <a:off x="5600700" y="272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121982</xdr:rowOff>
    </xdr:from>
    <xdr:ext cx="762000" cy="259045"/>
    <xdr:sp macro="" textlink="">
      <xdr:nvSpPr>
        <xdr:cNvPr id="72" name="人口1人当たり決算額の推移該当値テキスト130"/>
        <xdr:cNvSpPr txBox="1"/>
      </xdr:nvSpPr>
      <xdr:spPr>
        <a:xfrm>
          <a:off x="5740400" y="256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64993</xdr:rowOff>
    </xdr:from>
    <xdr:to>
      <xdr:col>26</xdr:col>
      <xdr:colOff>101600</xdr:colOff>
      <xdr:row>15</xdr:row>
      <xdr:rowOff>166593</xdr:rowOff>
    </xdr:to>
    <xdr:sp macro="" textlink="">
      <xdr:nvSpPr>
        <xdr:cNvPr id="73" name="楕円 72"/>
        <xdr:cNvSpPr/>
      </xdr:nvSpPr>
      <xdr:spPr bwMode="auto">
        <a:xfrm>
          <a:off x="4953000" y="2684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5320</xdr:rowOff>
    </xdr:from>
    <xdr:ext cx="736600" cy="259045"/>
    <xdr:sp macro="" textlink="">
      <xdr:nvSpPr>
        <xdr:cNvPr id="74" name="テキスト ボックス 73"/>
        <xdr:cNvSpPr txBox="1"/>
      </xdr:nvSpPr>
      <xdr:spPr>
        <a:xfrm>
          <a:off x="4622800" y="245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133165</xdr:rowOff>
    </xdr:from>
    <xdr:to>
      <xdr:col>22</xdr:col>
      <xdr:colOff>165100</xdr:colOff>
      <xdr:row>16</xdr:row>
      <xdr:rowOff>63315</xdr:rowOff>
    </xdr:to>
    <xdr:sp macro="" textlink="">
      <xdr:nvSpPr>
        <xdr:cNvPr id="75" name="楕円 74"/>
        <xdr:cNvSpPr/>
      </xdr:nvSpPr>
      <xdr:spPr bwMode="auto">
        <a:xfrm>
          <a:off x="4254500" y="275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73492</xdr:rowOff>
    </xdr:from>
    <xdr:ext cx="762000" cy="259045"/>
    <xdr:sp macro="" textlink="">
      <xdr:nvSpPr>
        <xdr:cNvPr id="76" name="テキスト ボックス 75"/>
        <xdr:cNvSpPr txBox="1"/>
      </xdr:nvSpPr>
      <xdr:spPr>
        <a:xfrm>
          <a:off x="3924300" y="25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145395</xdr:rowOff>
    </xdr:from>
    <xdr:to>
      <xdr:col>19</xdr:col>
      <xdr:colOff>38100</xdr:colOff>
      <xdr:row>16</xdr:row>
      <xdr:rowOff>75545</xdr:rowOff>
    </xdr:to>
    <xdr:sp macro="" textlink="">
      <xdr:nvSpPr>
        <xdr:cNvPr id="77" name="楕円 76"/>
        <xdr:cNvSpPr/>
      </xdr:nvSpPr>
      <xdr:spPr bwMode="auto">
        <a:xfrm>
          <a:off x="3556000" y="276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85722</xdr:rowOff>
    </xdr:from>
    <xdr:ext cx="762000" cy="259045"/>
    <xdr:sp macro="" textlink="">
      <xdr:nvSpPr>
        <xdr:cNvPr id="78" name="テキスト ボックス 77"/>
        <xdr:cNvSpPr txBox="1"/>
      </xdr:nvSpPr>
      <xdr:spPr>
        <a:xfrm>
          <a:off x="3225800" y="253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161903</xdr:rowOff>
    </xdr:from>
    <xdr:to>
      <xdr:col>15</xdr:col>
      <xdr:colOff>101600</xdr:colOff>
      <xdr:row>16</xdr:row>
      <xdr:rowOff>92053</xdr:rowOff>
    </xdr:to>
    <xdr:sp macro="" textlink="">
      <xdr:nvSpPr>
        <xdr:cNvPr id="79" name="楕円 78"/>
        <xdr:cNvSpPr/>
      </xdr:nvSpPr>
      <xdr:spPr bwMode="auto">
        <a:xfrm>
          <a:off x="2857500" y="2781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102230</xdr:rowOff>
    </xdr:from>
    <xdr:ext cx="762000" cy="259045"/>
    <xdr:sp macro="" textlink="">
      <xdr:nvSpPr>
        <xdr:cNvPr id="80" name="テキスト ボックス 79"/>
        <xdr:cNvSpPr txBox="1"/>
      </xdr:nvSpPr>
      <xdr:spPr>
        <a:xfrm>
          <a:off x="2527300" y="255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47379</xdr:rowOff>
    </xdr:from>
    <xdr:to>
      <xdr:col>29</xdr:col>
      <xdr:colOff>127000</xdr:colOff>
      <xdr:row>37</xdr:row>
      <xdr:rowOff>74696</xdr:rowOff>
    </xdr:to>
    <xdr:cxnSp macro="">
      <xdr:nvCxnSpPr>
        <xdr:cNvPr id="112" name="直線コネクタ 111"/>
        <xdr:cNvCxnSpPr/>
      </xdr:nvCxnSpPr>
      <xdr:spPr bwMode="auto">
        <a:xfrm>
          <a:off x="5003800" y="7172079"/>
          <a:ext cx="647700" cy="27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47379</xdr:rowOff>
    </xdr:from>
    <xdr:to>
      <xdr:col>26</xdr:col>
      <xdr:colOff>50800</xdr:colOff>
      <xdr:row>37</xdr:row>
      <xdr:rowOff>113055</xdr:rowOff>
    </xdr:to>
    <xdr:cxnSp macro="">
      <xdr:nvCxnSpPr>
        <xdr:cNvPr id="115" name="直線コネクタ 114"/>
        <xdr:cNvCxnSpPr/>
      </xdr:nvCxnSpPr>
      <xdr:spPr bwMode="auto">
        <a:xfrm flipV="1">
          <a:off x="4305300" y="7172079"/>
          <a:ext cx="698500" cy="65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81166</xdr:rowOff>
    </xdr:from>
    <xdr:to>
      <xdr:col>22</xdr:col>
      <xdr:colOff>114300</xdr:colOff>
      <xdr:row>37</xdr:row>
      <xdr:rowOff>113055</xdr:rowOff>
    </xdr:to>
    <xdr:cxnSp macro="">
      <xdr:nvCxnSpPr>
        <xdr:cNvPr id="118" name="直線コネクタ 117"/>
        <xdr:cNvCxnSpPr/>
      </xdr:nvCxnSpPr>
      <xdr:spPr bwMode="auto">
        <a:xfrm>
          <a:off x="3606800" y="7205866"/>
          <a:ext cx="698500" cy="31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134018</xdr:rowOff>
    </xdr:from>
    <xdr:to>
      <xdr:col>18</xdr:col>
      <xdr:colOff>177800</xdr:colOff>
      <xdr:row>37</xdr:row>
      <xdr:rowOff>81166</xdr:rowOff>
    </xdr:to>
    <xdr:cxnSp macro="">
      <xdr:nvCxnSpPr>
        <xdr:cNvPr id="121" name="直線コネクタ 120"/>
        <xdr:cNvCxnSpPr/>
      </xdr:nvCxnSpPr>
      <xdr:spPr bwMode="auto">
        <a:xfrm>
          <a:off x="2908300" y="7087268"/>
          <a:ext cx="698500" cy="118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23896</xdr:rowOff>
    </xdr:from>
    <xdr:to>
      <xdr:col>29</xdr:col>
      <xdr:colOff>177800</xdr:colOff>
      <xdr:row>37</xdr:row>
      <xdr:rowOff>125496</xdr:rowOff>
    </xdr:to>
    <xdr:sp macro="" textlink="">
      <xdr:nvSpPr>
        <xdr:cNvPr id="131" name="楕円 130"/>
        <xdr:cNvSpPr/>
      </xdr:nvSpPr>
      <xdr:spPr bwMode="auto">
        <a:xfrm>
          <a:off x="5600700" y="7148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167423</xdr:rowOff>
    </xdr:from>
    <xdr:ext cx="762000" cy="259045"/>
    <xdr:sp macro="" textlink="">
      <xdr:nvSpPr>
        <xdr:cNvPr id="132" name="人口1人当たり決算額の推移該当値テキスト445"/>
        <xdr:cNvSpPr txBox="1"/>
      </xdr:nvSpPr>
      <xdr:spPr>
        <a:xfrm>
          <a:off x="5740400" y="712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168029</xdr:rowOff>
    </xdr:from>
    <xdr:to>
      <xdr:col>26</xdr:col>
      <xdr:colOff>101600</xdr:colOff>
      <xdr:row>37</xdr:row>
      <xdr:rowOff>98179</xdr:rowOff>
    </xdr:to>
    <xdr:sp macro="" textlink="">
      <xdr:nvSpPr>
        <xdr:cNvPr id="133" name="楕円 132"/>
        <xdr:cNvSpPr/>
      </xdr:nvSpPr>
      <xdr:spPr bwMode="auto">
        <a:xfrm>
          <a:off x="4953000" y="712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82956</xdr:rowOff>
    </xdr:from>
    <xdr:ext cx="736600" cy="259045"/>
    <xdr:sp macro="" textlink="">
      <xdr:nvSpPr>
        <xdr:cNvPr id="134" name="テキスト ボックス 133"/>
        <xdr:cNvSpPr txBox="1"/>
      </xdr:nvSpPr>
      <xdr:spPr>
        <a:xfrm>
          <a:off x="4622800" y="7207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62255</xdr:rowOff>
    </xdr:from>
    <xdr:to>
      <xdr:col>22</xdr:col>
      <xdr:colOff>165100</xdr:colOff>
      <xdr:row>37</xdr:row>
      <xdr:rowOff>163855</xdr:rowOff>
    </xdr:to>
    <xdr:sp macro="" textlink="">
      <xdr:nvSpPr>
        <xdr:cNvPr id="135" name="楕円 134"/>
        <xdr:cNvSpPr/>
      </xdr:nvSpPr>
      <xdr:spPr bwMode="auto">
        <a:xfrm>
          <a:off x="4254500" y="7186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148632</xdr:rowOff>
    </xdr:from>
    <xdr:ext cx="762000" cy="259045"/>
    <xdr:sp macro="" textlink="">
      <xdr:nvSpPr>
        <xdr:cNvPr id="136" name="テキスト ボックス 135"/>
        <xdr:cNvSpPr txBox="1"/>
      </xdr:nvSpPr>
      <xdr:spPr>
        <a:xfrm>
          <a:off x="3924300" y="727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30366</xdr:rowOff>
    </xdr:from>
    <xdr:to>
      <xdr:col>19</xdr:col>
      <xdr:colOff>38100</xdr:colOff>
      <xdr:row>37</xdr:row>
      <xdr:rowOff>131966</xdr:rowOff>
    </xdr:to>
    <xdr:sp macro="" textlink="">
      <xdr:nvSpPr>
        <xdr:cNvPr id="137" name="楕円 136"/>
        <xdr:cNvSpPr/>
      </xdr:nvSpPr>
      <xdr:spPr bwMode="auto">
        <a:xfrm>
          <a:off x="3556000" y="71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116743</xdr:rowOff>
    </xdr:from>
    <xdr:ext cx="762000" cy="259045"/>
    <xdr:sp macro="" textlink="">
      <xdr:nvSpPr>
        <xdr:cNvPr id="138" name="テキスト ボックス 137"/>
        <xdr:cNvSpPr txBox="1"/>
      </xdr:nvSpPr>
      <xdr:spPr>
        <a:xfrm>
          <a:off x="3225800" y="724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83218</xdr:rowOff>
    </xdr:from>
    <xdr:to>
      <xdr:col>15</xdr:col>
      <xdr:colOff>101600</xdr:colOff>
      <xdr:row>37</xdr:row>
      <xdr:rowOff>13368</xdr:rowOff>
    </xdr:to>
    <xdr:sp macro="" textlink="">
      <xdr:nvSpPr>
        <xdr:cNvPr id="139" name="楕円 138"/>
        <xdr:cNvSpPr/>
      </xdr:nvSpPr>
      <xdr:spPr bwMode="auto">
        <a:xfrm>
          <a:off x="2857500" y="703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194995</xdr:rowOff>
    </xdr:from>
    <xdr:ext cx="762000" cy="259045"/>
    <xdr:sp macro="" textlink="">
      <xdr:nvSpPr>
        <xdr:cNvPr id="140" name="テキスト ボックス 139"/>
        <xdr:cNvSpPr txBox="1"/>
      </xdr:nvSpPr>
      <xdr:spPr>
        <a:xfrm>
          <a:off x="2527300" y="680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65,861
65,419
666.03
40,309,080
39,130,823
660,676
21,031,944
36,204,996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34691</xdr:rowOff>
    </xdr:from>
    <xdr:to>
      <xdr:col>24</xdr:col>
      <xdr:colOff>63500</xdr:colOff>
      <xdr:row>35</xdr:row>
      <xdr:rowOff>43982</xdr:rowOff>
    </xdr:to>
    <xdr:cxnSp macro="">
      <xdr:nvCxnSpPr>
        <xdr:cNvPr id="63" name="直線コネクタ 62"/>
        <xdr:cNvCxnSpPr/>
      </xdr:nvCxnSpPr>
      <xdr:spPr>
        <a:xfrm>
          <a:off x="3797300" y="6035441"/>
          <a:ext cx="8382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34691</xdr:rowOff>
    </xdr:from>
    <xdr:to>
      <xdr:col>19</xdr:col>
      <xdr:colOff>177800</xdr:colOff>
      <xdr:row>36</xdr:row>
      <xdr:rowOff>3308</xdr:rowOff>
    </xdr:to>
    <xdr:cxnSp macro="">
      <xdr:nvCxnSpPr>
        <xdr:cNvPr id="66" name="直線コネクタ 65"/>
        <xdr:cNvCxnSpPr/>
      </xdr:nvCxnSpPr>
      <xdr:spPr>
        <a:xfrm flipV="1">
          <a:off x="2908300" y="6035441"/>
          <a:ext cx="889000" cy="14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112970</xdr:rowOff>
    </xdr:from>
    <xdr:to>
      <xdr:col>15</xdr:col>
      <xdr:colOff>50800</xdr:colOff>
      <xdr:row>36</xdr:row>
      <xdr:rowOff>3308</xdr:rowOff>
    </xdr:to>
    <xdr:cxnSp macro="">
      <xdr:nvCxnSpPr>
        <xdr:cNvPr id="69" name="直線コネクタ 68"/>
        <xdr:cNvCxnSpPr/>
      </xdr:nvCxnSpPr>
      <xdr:spPr>
        <a:xfrm>
          <a:off x="2019300" y="6113720"/>
          <a:ext cx="889000" cy="6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112317</xdr:rowOff>
    </xdr:from>
    <xdr:to>
      <xdr:col>10</xdr:col>
      <xdr:colOff>114300</xdr:colOff>
      <xdr:row>35</xdr:row>
      <xdr:rowOff>112970</xdr:rowOff>
    </xdr:to>
    <xdr:cxnSp macro="">
      <xdr:nvCxnSpPr>
        <xdr:cNvPr id="72" name="直線コネクタ 71"/>
        <xdr:cNvCxnSpPr/>
      </xdr:nvCxnSpPr>
      <xdr:spPr>
        <a:xfrm>
          <a:off x="1130300" y="611306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164632</xdr:rowOff>
    </xdr:from>
    <xdr:to>
      <xdr:col>24</xdr:col>
      <xdr:colOff>114300</xdr:colOff>
      <xdr:row>35</xdr:row>
      <xdr:rowOff>94782</xdr:rowOff>
    </xdr:to>
    <xdr:sp macro="" textlink="">
      <xdr:nvSpPr>
        <xdr:cNvPr id="82" name="楕円 81"/>
        <xdr:cNvSpPr/>
      </xdr:nvSpPr>
      <xdr:spPr>
        <a:xfrm>
          <a:off x="4584700" y="59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16059</xdr:rowOff>
    </xdr:from>
    <xdr:ext cx="534377" cy="259045"/>
    <xdr:sp macro="" textlink="">
      <xdr:nvSpPr>
        <xdr:cNvPr id="83" name="人件費該当値テキスト"/>
        <xdr:cNvSpPr txBox="1"/>
      </xdr:nvSpPr>
      <xdr:spPr>
        <a:xfrm>
          <a:off x="4686300" y="58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155341</xdr:rowOff>
    </xdr:from>
    <xdr:to>
      <xdr:col>20</xdr:col>
      <xdr:colOff>38100</xdr:colOff>
      <xdr:row>35</xdr:row>
      <xdr:rowOff>85491</xdr:rowOff>
    </xdr:to>
    <xdr:sp macro="" textlink="">
      <xdr:nvSpPr>
        <xdr:cNvPr id="84" name="楕円 83"/>
        <xdr:cNvSpPr/>
      </xdr:nvSpPr>
      <xdr:spPr>
        <a:xfrm>
          <a:off x="3746500" y="59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102018</xdr:rowOff>
    </xdr:from>
    <xdr:ext cx="534377" cy="259045"/>
    <xdr:sp macro="" textlink="">
      <xdr:nvSpPr>
        <xdr:cNvPr id="85" name="テキスト ボックス 84"/>
        <xdr:cNvSpPr txBox="1"/>
      </xdr:nvSpPr>
      <xdr:spPr>
        <a:xfrm>
          <a:off x="3530111" y="575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123958</xdr:rowOff>
    </xdr:from>
    <xdr:to>
      <xdr:col>15</xdr:col>
      <xdr:colOff>101600</xdr:colOff>
      <xdr:row>36</xdr:row>
      <xdr:rowOff>54108</xdr:rowOff>
    </xdr:to>
    <xdr:sp macro="" textlink="">
      <xdr:nvSpPr>
        <xdr:cNvPr id="86" name="楕円 85"/>
        <xdr:cNvSpPr/>
      </xdr:nvSpPr>
      <xdr:spPr>
        <a:xfrm>
          <a:off x="2857500" y="612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70635</xdr:rowOff>
    </xdr:from>
    <xdr:ext cx="534377" cy="259045"/>
    <xdr:sp macro="" textlink="">
      <xdr:nvSpPr>
        <xdr:cNvPr id="87" name="テキスト ボックス 86"/>
        <xdr:cNvSpPr txBox="1"/>
      </xdr:nvSpPr>
      <xdr:spPr>
        <a:xfrm>
          <a:off x="2641111" y="589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62170</xdr:rowOff>
    </xdr:from>
    <xdr:to>
      <xdr:col>10</xdr:col>
      <xdr:colOff>165100</xdr:colOff>
      <xdr:row>35</xdr:row>
      <xdr:rowOff>163770</xdr:rowOff>
    </xdr:to>
    <xdr:sp macro="" textlink="">
      <xdr:nvSpPr>
        <xdr:cNvPr id="88" name="楕円 87"/>
        <xdr:cNvSpPr/>
      </xdr:nvSpPr>
      <xdr:spPr>
        <a:xfrm>
          <a:off x="1968500" y="60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8847</xdr:rowOff>
    </xdr:from>
    <xdr:ext cx="534377" cy="259045"/>
    <xdr:sp macro="" textlink="">
      <xdr:nvSpPr>
        <xdr:cNvPr id="89" name="テキスト ボックス 88"/>
        <xdr:cNvSpPr txBox="1"/>
      </xdr:nvSpPr>
      <xdr:spPr>
        <a:xfrm>
          <a:off x="1752111" y="583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61517</xdr:rowOff>
    </xdr:from>
    <xdr:to>
      <xdr:col>6</xdr:col>
      <xdr:colOff>38100</xdr:colOff>
      <xdr:row>35</xdr:row>
      <xdr:rowOff>163117</xdr:rowOff>
    </xdr:to>
    <xdr:sp macro="" textlink="">
      <xdr:nvSpPr>
        <xdr:cNvPr id="90" name="楕円 89"/>
        <xdr:cNvSpPr/>
      </xdr:nvSpPr>
      <xdr:spPr>
        <a:xfrm>
          <a:off x="1079500" y="606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8194</xdr:rowOff>
    </xdr:from>
    <xdr:ext cx="534377" cy="259045"/>
    <xdr:sp macro="" textlink="">
      <xdr:nvSpPr>
        <xdr:cNvPr id="91" name="テキスト ボックス 90"/>
        <xdr:cNvSpPr txBox="1"/>
      </xdr:nvSpPr>
      <xdr:spPr>
        <a:xfrm>
          <a:off x="863111" y="58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99417</xdr:rowOff>
    </xdr:from>
    <xdr:to>
      <xdr:col>24</xdr:col>
      <xdr:colOff>63500</xdr:colOff>
      <xdr:row>53</xdr:row>
      <xdr:rowOff>22657</xdr:rowOff>
    </xdr:to>
    <xdr:cxnSp macro="">
      <xdr:nvCxnSpPr>
        <xdr:cNvPr id="123" name="直線コネクタ 122"/>
        <xdr:cNvCxnSpPr/>
      </xdr:nvCxnSpPr>
      <xdr:spPr>
        <a:xfrm>
          <a:off x="3797300" y="9014817"/>
          <a:ext cx="838200" cy="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99417</xdr:rowOff>
    </xdr:from>
    <xdr:to>
      <xdr:col>19</xdr:col>
      <xdr:colOff>177800</xdr:colOff>
      <xdr:row>53</xdr:row>
      <xdr:rowOff>48636</xdr:rowOff>
    </xdr:to>
    <xdr:cxnSp macro="">
      <xdr:nvCxnSpPr>
        <xdr:cNvPr id="126" name="直線コネクタ 125"/>
        <xdr:cNvCxnSpPr/>
      </xdr:nvCxnSpPr>
      <xdr:spPr>
        <a:xfrm flipV="1">
          <a:off x="2908300" y="9014817"/>
          <a:ext cx="8890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48636</xdr:rowOff>
    </xdr:from>
    <xdr:to>
      <xdr:col>15</xdr:col>
      <xdr:colOff>50800</xdr:colOff>
      <xdr:row>53</xdr:row>
      <xdr:rowOff>148224</xdr:rowOff>
    </xdr:to>
    <xdr:cxnSp macro="">
      <xdr:nvCxnSpPr>
        <xdr:cNvPr id="129" name="直線コネクタ 128"/>
        <xdr:cNvCxnSpPr/>
      </xdr:nvCxnSpPr>
      <xdr:spPr>
        <a:xfrm flipV="1">
          <a:off x="2019300" y="9135486"/>
          <a:ext cx="889000" cy="9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148224</xdr:rowOff>
    </xdr:from>
    <xdr:to>
      <xdr:col>10</xdr:col>
      <xdr:colOff>114300</xdr:colOff>
      <xdr:row>54</xdr:row>
      <xdr:rowOff>43917</xdr:rowOff>
    </xdr:to>
    <xdr:cxnSp macro="">
      <xdr:nvCxnSpPr>
        <xdr:cNvPr id="132" name="直線コネクタ 131"/>
        <xdr:cNvCxnSpPr/>
      </xdr:nvCxnSpPr>
      <xdr:spPr>
        <a:xfrm flipV="1">
          <a:off x="1130300" y="9235074"/>
          <a:ext cx="889000" cy="6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133229</xdr:rowOff>
    </xdr:from>
    <xdr:ext cx="534377" cy="259045"/>
    <xdr:sp macro="" textlink="">
      <xdr:nvSpPr>
        <xdr:cNvPr id="134" name="テキスト ボックス 133"/>
        <xdr:cNvSpPr txBox="1"/>
      </xdr:nvSpPr>
      <xdr:spPr>
        <a:xfrm>
          <a:off x="1752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143307</xdr:rowOff>
    </xdr:from>
    <xdr:to>
      <xdr:col>24</xdr:col>
      <xdr:colOff>114300</xdr:colOff>
      <xdr:row>53</xdr:row>
      <xdr:rowOff>73457</xdr:rowOff>
    </xdr:to>
    <xdr:sp macro="" textlink="">
      <xdr:nvSpPr>
        <xdr:cNvPr id="142" name="楕円 141"/>
        <xdr:cNvSpPr/>
      </xdr:nvSpPr>
      <xdr:spPr>
        <a:xfrm>
          <a:off x="4584700" y="905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166184</xdr:rowOff>
    </xdr:from>
    <xdr:ext cx="534377" cy="259045"/>
    <xdr:sp macro="" textlink="">
      <xdr:nvSpPr>
        <xdr:cNvPr id="143" name="物件費該当値テキスト"/>
        <xdr:cNvSpPr txBox="1"/>
      </xdr:nvSpPr>
      <xdr:spPr>
        <a:xfrm>
          <a:off x="4686300" y="891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48617</xdr:rowOff>
    </xdr:from>
    <xdr:to>
      <xdr:col>20</xdr:col>
      <xdr:colOff>38100</xdr:colOff>
      <xdr:row>52</xdr:row>
      <xdr:rowOff>150217</xdr:rowOff>
    </xdr:to>
    <xdr:sp macro="" textlink="">
      <xdr:nvSpPr>
        <xdr:cNvPr id="144" name="楕円 143"/>
        <xdr:cNvSpPr/>
      </xdr:nvSpPr>
      <xdr:spPr>
        <a:xfrm>
          <a:off x="3746500" y="89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166744</xdr:rowOff>
    </xdr:from>
    <xdr:ext cx="534377" cy="259045"/>
    <xdr:sp macro="" textlink="">
      <xdr:nvSpPr>
        <xdr:cNvPr id="145" name="テキスト ボックス 144"/>
        <xdr:cNvSpPr txBox="1"/>
      </xdr:nvSpPr>
      <xdr:spPr>
        <a:xfrm>
          <a:off x="3530111" y="873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169286</xdr:rowOff>
    </xdr:from>
    <xdr:to>
      <xdr:col>15</xdr:col>
      <xdr:colOff>101600</xdr:colOff>
      <xdr:row>53</xdr:row>
      <xdr:rowOff>99436</xdr:rowOff>
    </xdr:to>
    <xdr:sp macro="" textlink="">
      <xdr:nvSpPr>
        <xdr:cNvPr id="146" name="楕円 145"/>
        <xdr:cNvSpPr/>
      </xdr:nvSpPr>
      <xdr:spPr>
        <a:xfrm>
          <a:off x="2857500" y="90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115963</xdr:rowOff>
    </xdr:from>
    <xdr:ext cx="534377" cy="259045"/>
    <xdr:sp macro="" textlink="">
      <xdr:nvSpPr>
        <xdr:cNvPr id="147" name="テキスト ボックス 146"/>
        <xdr:cNvSpPr txBox="1"/>
      </xdr:nvSpPr>
      <xdr:spPr>
        <a:xfrm>
          <a:off x="2641111" y="885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97424</xdr:rowOff>
    </xdr:from>
    <xdr:to>
      <xdr:col>10</xdr:col>
      <xdr:colOff>165100</xdr:colOff>
      <xdr:row>54</xdr:row>
      <xdr:rowOff>27574</xdr:rowOff>
    </xdr:to>
    <xdr:sp macro="" textlink="">
      <xdr:nvSpPr>
        <xdr:cNvPr id="148" name="楕円 147"/>
        <xdr:cNvSpPr/>
      </xdr:nvSpPr>
      <xdr:spPr>
        <a:xfrm>
          <a:off x="1968500" y="91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44101</xdr:rowOff>
    </xdr:from>
    <xdr:ext cx="534377" cy="259045"/>
    <xdr:sp macro="" textlink="">
      <xdr:nvSpPr>
        <xdr:cNvPr id="149" name="テキスト ボックス 148"/>
        <xdr:cNvSpPr txBox="1"/>
      </xdr:nvSpPr>
      <xdr:spPr>
        <a:xfrm>
          <a:off x="1752111" y="89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164567</xdr:rowOff>
    </xdr:from>
    <xdr:to>
      <xdr:col>6</xdr:col>
      <xdr:colOff>38100</xdr:colOff>
      <xdr:row>54</xdr:row>
      <xdr:rowOff>94717</xdr:rowOff>
    </xdr:to>
    <xdr:sp macro="" textlink="">
      <xdr:nvSpPr>
        <xdr:cNvPr id="150" name="楕円 149"/>
        <xdr:cNvSpPr/>
      </xdr:nvSpPr>
      <xdr:spPr>
        <a:xfrm>
          <a:off x="1079500" y="925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111244</xdr:rowOff>
    </xdr:from>
    <xdr:ext cx="534377" cy="259045"/>
    <xdr:sp macro="" textlink="">
      <xdr:nvSpPr>
        <xdr:cNvPr id="151" name="テキスト ボックス 150"/>
        <xdr:cNvSpPr txBox="1"/>
      </xdr:nvSpPr>
      <xdr:spPr>
        <a:xfrm>
          <a:off x="863111" y="90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54851</xdr:rowOff>
    </xdr:from>
    <xdr:to>
      <xdr:col>24</xdr:col>
      <xdr:colOff>63500</xdr:colOff>
      <xdr:row>78</xdr:row>
      <xdr:rowOff>54890</xdr:rowOff>
    </xdr:to>
    <xdr:cxnSp macro="">
      <xdr:nvCxnSpPr>
        <xdr:cNvPr id="180" name="直線コネクタ 179"/>
        <xdr:cNvCxnSpPr/>
      </xdr:nvCxnSpPr>
      <xdr:spPr>
        <a:xfrm flipV="1">
          <a:off x="3797300" y="13427951"/>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37173</xdr:rowOff>
    </xdr:from>
    <xdr:to>
      <xdr:col>19</xdr:col>
      <xdr:colOff>177800</xdr:colOff>
      <xdr:row>78</xdr:row>
      <xdr:rowOff>54890</xdr:rowOff>
    </xdr:to>
    <xdr:cxnSp macro="">
      <xdr:nvCxnSpPr>
        <xdr:cNvPr id="183" name="直線コネクタ 182"/>
        <xdr:cNvCxnSpPr/>
      </xdr:nvCxnSpPr>
      <xdr:spPr>
        <a:xfrm>
          <a:off x="2908300" y="13410273"/>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37173</xdr:rowOff>
    </xdr:from>
    <xdr:to>
      <xdr:col>15</xdr:col>
      <xdr:colOff>50800</xdr:colOff>
      <xdr:row>78</xdr:row>
      <xdr:rowOff>42278</xdr:rowOff>
    </xdr:to>
    <xdr:cxnSp macro="">
      <xdr:nvCxnSpPr>
        <xdr:cNvPr id="186" name="直線コネクタ 185"/>
        <xdr:cNvCxnSpPr/>
      </xdr:nvCxnSpPr>
      <xdr:spPr>
        <a:xfrm flipV="1">
          <a:off x="2019300" y="13410273"/>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42278</xdr:rowOff>
    </xdr:from>
    <xdr:to>
      <xdr:col>10</xdr:col>
      <xdr:colOff>114300</xdr:colOff>
      <xdr:row>78</xdr:row>
      <xdr:rowOff>60985</xdr:rowOff>
    </xdr:to>
    <xdr:cxnSp macro="">
      <xdr:nvCxnSpPr>
        <xdr:cNvPr id="189" name="直線コネクタ 188"/>
        <xdr:cNvCxnSpPr/>
      </xdr:nvCxnSpPr>
      <xdr:spPr>
        <a:xfrm flipV="1">
          <a:off x="1130300" y="13415378"/>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4051</xdr:rowOff>
    </xdr:from>
    <xdr:to>
      <xdr:col>24</xdr:col>
      <xdr:colOff>114300</xdr:colOff>
      <xdr:row>78</xdr:row>
      <xdr:rowOff>105651</xdr:rowOff>
    </xdr:to>
    <xdr:sp macro="" textlink="">
      <xdr:nvSpPr>
        <xdr:cNvPr id="199" name="楕円 198"/>
        <xdr:cNvSpPr/>
      </xdr:nvSpPr>
      <xdr:spPr>
        <a:xfrm>
          <a:off x="4584700" y="133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153928</xdr:rowOff>
    </xdr:from>
    <xdr:ext cx="469744" cy="259045"/>
    <xdr:sp macro="" textlink="">
      <xdr:nvSpPr>
        <xdr:cNvPr id="200" name="維持補修費該当値テキスト"/>
        <xdr:cNvSpPr txBox="1"/>
      </xdr:nvSpPr>
      <xdr:spPr>
        <a:xfrm>
          <a:off x="4686300" y="1335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4090</xdr:rowOff>
    </xdr:from>
    <xdr:to>
      <xdr:col>20</xdr:col>
      <xdr:colOff>38100</xdr:colOff>
      <xdr:row>78</xdr:row>
      <xdr:rowOff>105690</xdr:rowOff>
    </xdr:to>
    <xdr:sp macro="" textlink="">
      <xdr:nvSpPr>
        <xdr:cNvPr id="201" name="楕円 200"/>
        <xdr:cNvSpPr/>
      </xdr:nvSpPr>
      <xdr:spPr>
        <a:xfrm>
          <a:off x="3746500" y="133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96817</xdr:rowOff>
    </xdr:from>
    <xdr:ext cx="469744" cy="259045"/>
    <xdr:sp macro="" textlink="">
      <xdr:nvSpPr>
        <xdr:cNvPr id="202" name="テキスト ボックス 201"/>
        <xdr:cNvSpPr txBox="1"/>
      </xdr:nvSpPr>
      <xdr:spPr>
        <a:xfrm>
          <a:off x="3562428" y="134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157823</xdr:rowOff>
    </xdr:from>
    <xdr:to>
      <xdr:col>15</xdr:col>
      <xdr:colOff>101600</xdr:colOff>
      <xdr:row>78</xdr:row>
      <xdr:rowOff>87973</xdr:rowOff>
    </xdr:to>
    <xdr:sp macro="" textlink="">
      <xdr:nvSpPr>
        <xdr:cNvPr id="203" name="楕円 202"/>
        <xdr:cNvSpPr/>
      </xdr:nvSpPr>
      <xdr:spPr>
        <a:xfrm>
          <a:off x="2857500" y="13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79100</xdr:rowOff>
    </xdr:from>
    <xdr:ext cx="469744" cy="259045"/>
    <xdr:sp macro="" textlink="">
      <xdr:nvSpPr>
        <xdr:cNvPr id="204" name="テキスト ボックス 203"/>
        <xdr:cNvSpPr txBox="1"/>
      </xdr:nvSpPr>
      <xdr:spPr>
        <a:xfrm>
          <a:off x="2673428" y="1345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162928</xdr:rowOff>
    </xdr:from>
    <xdr:to>
      <xdr:col>10</xdr:col>
      <xdr:colOff>165100</xdr:colOff>
      <xdr:row>78</xdr:row>
      <xdr:rowOff>93078</xdr:rowOff>
    </xdr:to>
    <xdr:sp macro="" textlink="">
      <xdr:nvSpPr>
        <xdr:cNvPr id="205" name="楕円 204"/>
        <xdr:cNvSpPr/>
      </xdr:nvSpPr>
      <xdr:spPr>
        <a:xfrm>
          <a:off x="1968500" y="133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84205</xdr:rowOff>
    </xdr:from>
    <xdr:ext cx="469744" cy="259045"/>
    <xdr:sp macro="" textlink="">
      <xdr:nvSpPr>
        <xdr:cNvPr id="206" name="テキスト ボックス 205"/>
        <xdr:cNvSpPr txBox="1"/>
      </xdr:nvSpPr>
      <xdr:spPr>
        <a:xfrm>
          <a:off x="1784428" y="134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10185</xdr:rowOff>
    </xdr:from>
    <xdr:to>
      <xdr:col>6</xdr:col>
      <xdr:colOff>38100</xdr:colOff>
      <xdr:row>78</xdr:row>
      <xdr:rowOff>111785</xdr:rowOff>
    </xdr:to>
    <xdr:sp macro="" textlink="">
      <xdr:nvSpPr>
        <xdr:cNvPr id="207" name="楕円 206"/>
        <xdr:cNvSpPr/>
      </xdr:nvSpPr>
      <xdr:spPr>
        <a:xfrm>
          <a:off x="1079500" y="133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102912</xdr:rowOff>
    </xdr:from>
    <xdr:ext cx="469744" cy="259045"/>
    <xdr:sp macro="" textlink="">
      <xdr:nvSpPr>
        <xdr:cNvPr id="208" name="テキスト ボックス 207"/>
        <xdr:cNvSpPr txBox="1"/>
      </xdr:nvSpPr>
      <xdr:spPr>
        <a:xfrm>
          <a:off x="895428" y="1347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114160</xdr:rowOff>
    </xdr:from>
    <xdr:to>
      <xdr:col>24</xdr:col>
      <xdr:colOff>63500</xdr:colOff>
      <xdr:row>94</xdr:row>
      <xdr:rowOff>132384</xdr:rowOff>
    </xdr:to>
    <xdr:cxnSp macro="">
      <xdr:nvCxnSpPr>
        <xdr:cNvPr id="238" name="直線コネクタ 237"/>
        <xdr:cNvCxnSpPr/>
      </xdr:nvCxnSpPr>
      <xdr:spPr>
        <a:xfrm>
          <a:off x="3797300" y="16230460"/>
          <a:ext cx="8382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114160</xdr:rowOff>
    </xdr:from>
    <xdr:to>
      <xdr:col>19</xdr:col>
      <xdr:colOff>177800</xdr:colOff>
      <xdr:row>94</xdr:row>
      <xdr:rowOff>150813</xdr:rowOff>
    </xdr:to>
    <xdr:cxnSp macro="">
      <xdr:nvCxnSpPr>
        <xdr:cNvPr id="241" name="直線コネクタ 240"/>
        <xdr:cNvCxnSpPr/>
      </xdr:nvCxnSpPr>
      <xdr:spPr>
        <a:xfrm flipV="1">
          <a:off x="2908300" y="16230460"/>
          <a:ext cx="889000" cy="3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150813</xdr:rowOff>
    </xdr:from>
    <xdr:to>
      <xdr:col>15</xdr:col>
      <xdr:colOff>50800</xdr:colOff>
      <xdr:row>95</xdr:row>
      <xdr:rowOff>87464</xdr:rowOff>
    </xdr:to>
    <xdr:cxnSp macro="">
      <xdr:nvCxnSpPr>
        <xdr:cNvPr id="244" name="直線コネクタ 243"/>
        <xdr:cNvCxnSpPr/>
      </xdr:nvCxnSpPr>
      <xdr:spPr>
        <a:xfrm flipV="1">
          <a:off x="2019300" y="16267113"/>
          <a:ext cx="889000" cy="10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87464</xdr:rowOff>
    </xdr:from>
    <xdr:to>
      <xdr:col>10</xdr:col>
      <xdr:colOff>114300</xdr:colOff>
      <xdr:row>96</xdr:row>
      <xdr:rowOff>21070</xdr:rowOff>
    </xdr:to>
    <xdr:cxnSp macro="">
      <xdr:nvCxnSpPr>
        <xdr:cNvPr id="247" name="直線コネクタ 246"/>
        <xdr:cNvCxnSpPr/>
      </xdr:nvCxnSpPr>
      <xdr:spPr>
        <a:xfrm flipV="1">
          <a:off x="1130300" y="16375214"/>
          <a:ext cx="889000" cy="10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81584</xdr:rowOff>
    </xdr:from>
    <xdr:to>
      <xdr:col>24</xdr:col>
      <xdr:colOff>114300</xdr:colOff>
      <xdr:row>95</xdr:row>
      <xdr:rowOff>11734</xdr:rowOff>
    </xdr:to>
    <xdr:sp macro="" textlink="">
      <xdr:nvSpPr>
        <xdr:cNvPr id="257" name="楕円 256"/>
        <xdr:cNvSpPr/>
      </xdr:nvSpPr>
      <xdr:spPr>
        <a:xfrm>
          <a:off x="4584700" y="161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104461</xdr:rowOff>
    </xdr:from>
    <xdr:ext cx="599010" cy="259045"/>
    <xdr:sp macro="" textlink="">
      <xdr:nvSpPr>
        <xdr:cNvPr id="258" name="扶助費該当値テキスト"/>
        <xdr:cNvSpPr txBox="1"/>
      </xdr:nvSpPr>
      <xdr:spPr>
        <a:xfrm>
          <a:off x="4686300" y="160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63360</xdr:rowOff>
    </xdr:from>
    <xdr:to>
      <xdr:col>20</xdr:col>
      <xdr:colOff>38100</xdr:colOff>
      <xdr:row>94</xdr:row>
      <xdr:rowOff>164960</xdr:rowOff>
    </xdr:to>
    <xdr:sp macro="" textlink="">
      <xdr:nvSpPr>
        <xdr:cNvPr id="259" name="楕円 258"/>
        <xdr:cNvSpPr/>
      </xdr:nvSpPr>
      <xdr:spPr>
        <a:xfrm>
          <a:off x="3746500" y="161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10037</xdr:rowOff>
    </xdr:from>
    <xdr:ext cx="599010" cy="259045"/>
    <xdr:sp macro="" textlink="">
      <xdr:nvSpPr>
        <xdr:cNvPr id="260" name="テキスト ボックス 259"/>
        <xdr:cNvSpPr txBox="1"/>
      </xdr:nvSpPr>
      <xdr:spPr>
        <a:xfrm>
          <a:off x="3497795" y="1595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100013</xdr:rowOff>
    </xdr:from>
    <xdr:to>
      <xdr:col>15</xdr:col>
      <xdr:colOff>101600</xdr:colOff>
      <xdr:row>95</xdr:row>
      <xdr:rowOff>30163</xdr:rowOff>
    </xdr:to>
    <xdr:sp macro="" textlink="">
      <xdr:nvSpPr>
        <xdr:cNvPr id="261" name="楕円 260"/>
        <xdr:cNvSpPr/>
      </xdr:nvSpPr>
      <xdr:spPr>
        <a:xfrm>
          <a:off x="2857500" y="162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46690</xdr:rowOff>
    </xdr:from>
    <xdr:ext cx="599010" cy="259045"/>
    <xdr:sp macro="" textlink="">
      <xdr:nvSpPr>
        <xdr:cNvPr id="262" name="テキスト ボックス 261"/>
        <xdr:cNvSpPr txBox="1"/>
      </xdr:nvSpPr>
      <xdr:spPr>
        <a:xfrm>
          <a:off x="2608795" y="1599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36664</xdr:rowOff>
    </xdr:from>
    <xdr:to>
      <xdr:col>10</xdr:col>
      <xdr:colOff>165100</xdr:colOff>
      <xdr:row>95</xdr:row>
      <xdr:rowOff>138264</xdr:rowOff>
    </xdr:to>
    <xdr:sp macro="" textlink="">
      <xdr:nvSpPr>
        <xdr:cNvPr id="263" name="楕円 262"/>
        <xdr:cNvSpPr/>
      </xdr:nvSpPr>
      <xdr:spPr>
        <a:xfrm>
          <a:off x="1968500" y="163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154791</xdr:rowOff>
    </xdr:from>
    <xdr:ext cx="599010" cy="259045"/>
    <xdr:sp macro="" textlink="">
      <xdr:nvSpPr>
        <xdr:cNvPr id="264" name="テキスト ボックス 263"/>
        <xdr:cNvSpPr txBox="1"/>
      </xdr:nvSpPr>
      <xdr:spPr>
        <a:xfrm>
          <a:off x="1719795" y="160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141720</xdr:rowOff>
    </xdr:from>
    <xdr:to>
      <xdr:col>6</xdr:col>
      <xdr:colOff>38100</xdr:colOff>
      <xdr:row>96</xdr:row>
      <xdr:rowOff>71870</xdr:rowOff>
    </xdr:to>
    <xdr:sp macro="" textlink="">
      <xdr:nvSpPr>
        <xdr:cNvPr id="265" name="楕円 264"/>
        <xdr:cNvSpPr/>
      </xdr:nvSpPr>
      <xdr:spPr>
        <a:xfrm>
          <a:off x="1079500" y="164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88397</xdr:rowOff>
    </xdr:from>
    <xdr:ext cx="599010" cy="259045"/>
    <xdr:sp macro="" textlink="">
      <xdr:nvSpPr>
        <xdr:cNvPr id="266" name="テキスト ボックス 265"/>
        <xdr:cNvSpPr txBox="1"/>
      </xdr:nvSpPr>
      <xdr:spPr>
        <a:xfrm>
          <a:off x="830795" y="1620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114500</xdr:rowOff>
    </xdr:from>
    <xdr:to>
      <xdr:col>55</xdr:col>
      <xdr:colOff>0</xdr:colOff>
      <xdr:row>37</xdr:row>
      <xdr:rowOff>1234</xdr:rowOff>
    </xdr:to>
    <xdr:cxnSp macro="">
      <xdr:nvCxnSpPr>
        <xdr:cNvPr id="297" name="直線コネクタ 296"/>
        <xdr:cNvCxnSpPr/>
      </xdr:nvCxnSpPr>
      <xdr:spPr>
        <a:xfrm>
          <a:off x="9639300" y="6286700"/>
          <a:ext cx="838200" cy="5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114500</xdr:rowOff>
    </xdr:from>
    <xdr:to>
      <xdr:col>50</xdr:col>
      <xdr:colOff>114300</xdr:colOff>
      <xdr:row>37</xdr:row>
      <xdr:rowOff>120149</xdr:rowOff>
    </xdr:to>
    <xdr:cxnSp macro="">
      <xdr:nvCxnSpPr>
        <xdr:cNvPr id="300" name="直線コネクタ 299"/>
        <xdr:cNvCxnSpPr/>
      </xdr:nvCxnSpPr>
      <xdr:spPr>
        <a:xfrm flipV="1">
          <a:off x="8750300" y="6286700"/>
          <a:ext cx="889000" cy="17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16583</xdr:rowOff>
    </xdr:from>
    <xdr:to>
      <xdr:col>45</xdr:col>
      <xdr:colOff>177800</xdr:colOff>
      <xdr:row>37</xdr:row>
      <xdr:rowOff>120149</xdr:rowOff>
    </xdr:to>
    <xdr:cxnSp macro="">
      <xdr:nvCxnSpPr>
        <xdr:cNvPr id="303" name="直線コネクタ 302"/>
        <xdr:cNvCxnSpPr/>
      </xdr:nvCxnSpPr>
      <xdr:spPr>
        <a:xfrm>
          <a:off x="7861300" y="6360233"/>
          <a:ext cx="889000" cy="10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16583</xdr:rowOff>
    </xdr:from>
    <xdr:to>
      <xdr:col>41</xdr:col>
      <xdr:colOff>50800</xdr:colOff>
      <xdr:row>37</xdr:row>
      <xdr:rowOff>76530</xdr:rowOff>
    </xdr:to>
    <xdr:cxnSp macro="">
      <xdr:nvCxnSpPr>
        <xdr:cNvPr id="306" name="直線コネクタ 305"/>
        <xdr:cNvCxnSpPr/>
      </xdr:nvCxnSpPr>
      <xdr:spPr>
        <a:xfrm flipV="1">
          <a:off x="6972300" y="6360233"/>
          <a:ext cx="889000" cy="5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121884</xdr:rowOff>
    </xdr:from>
    <xdr:to>
      <xdr:col>55</xdr:col>
      <xdr:colOff>50800</xdr:colOff>
      <xdr:row>37</xdr:row>
      <xdr:rowOff>52034</xdr:rowOff>
    </xdr:to>
    <xdr:sp macro="" textlink="">
      <xdr:nvSpPr>
        <xdr:cNvPr id="316" name="楕円 315"/>
        <xdr:cNvSpPr/>
      </xdr:nvSpPr>
      <xdr:spPr>
        <a:xfrm>
          <a:off x="10426700" y="62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100311</xdr:rowOff>
    </xdr:from>
    <xdr:ext cx="534377" cy="259045"/>
    <xdr:sp macro="" textlink="">
      <xdr:nvSpPr>
        <xdr:cNvPr id="317" name="補助費等該当値テキスト"/>
        <xdr:cNvSpPr txBox="1"/>
      </xdr:nvSpPr>
      <xdr:spPr>
        <a:xfrm>
          <a:off x="10528300" y="627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63700</xdr:rowOff>
    </xdr:from>
    <xdr:to>
      <xdr:col>50</xdr:col>
      <xdr:colOff>165100</xdr:colOff>
      <xdr:row>36</xdr:row>
      <xdr:rowOff>165300</xdr:rowOff>
    </xdr:to>
    <xdr:sp macro="" textlink="">
      <xdr:nvSpPr>
        <xdr:cNvPr id="318" name="楕円 317"/>
        <xdr:cNvSpPr/>
      </xdr:nvSpPr>
      <xdr:spPr>
        <a:xfrm>
          <a:off x="9588500" y="623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156427</xdr:rowOff>
    </xdr:from>
    <xdr:ext cx="534377" cy="259045"/>
    <xdr:sp macro="" textlink="">
      <xdr:nvSpPr>
        <xdr:cNvPr id="319" name="テキスト ボックス 318"/>
        <xdr:cNvSpPr txBox="1"/>
      </xdr:nvSpPr>
      <xdr:spPr>
        <a:xfrm>
          <a:off x="9372111" y="632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69349</xdr:rowOff>
    </xdr:from>
    <xdr:to>
      <xdr:col>46</xdr:col>
      <xdr:colOff>38100</xdr:colOff>
      <xdr:row>37</xdr:row>
      <xdr:rowOff>170949</xdr:rowOff>
    </xdr:to>
    <xdr:sp macro="" textlink="">
      <xdr:nvSpPr>
        <xdr:cNvPr id="320" name="楕円 319"/>
        <xdr:cNvSpPr/>
      </xdr:nvSpPr>
      <xdr:spPr>
        <a:xfrm>
          <a:off x="8699500" y="64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162076</xdr:rowOff>
    </xdr:from>
    <xdr:ext cx="534377" cy="259045"/>
    <xdr:sp macro="" textlink="">
      <xdr:nvSpPr>
        <xdr:cNvPr id="321" name="テキスト ボックス 320"/>
        <xdr:cNvSpPr txBox="1"/>
      </xdr:nvSpPr>
      <xdr:spPr>
        <a:xfrm>
          <a:off x="8483111" y="65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137233</xdr:rowOff>
    </xdr:from>
    <xdr:to>
      <xdr:col>41</xdr:col>
      <xdr:colOff>101600</xdr:colOff>
      <xdr:row>37</xdr:row>
      <xdr:rowOff>67383</xdr:rowOff>
    </xdr:to>
    <xdr:sp macro="" textlink="">
      <xdr:nvSpPr>
        <xdr:cNvPr id="322" name="楕円 321"/>
        <xdr:cNvSpPr/>
      </xdr:nvSpPr>
      <xdr:spPr>
        <a:xfrm>
          <a:off x="7810500" y="63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58510</xdr:rowOff>
    </xdr:from>
    <xdr:ext cx="534377" cy="259045"/>
    <xdr:sp macro="" textlink="">
      <xdr:nvSpPr>
        <xdr:cNvPr id="323" name="テキスト ボックス 322"/>
        <xdr:cNvSpPr txBox="1"/>
      </xdr:nvSpPr>
      <xdr:spPr>
        <a:xfrm>
          <a:off x="7594111" y="64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25730</xdr:rowOff>
    </xdr:from>
    <xdr:to>
      <xdr:col>36</xdr:col>
      <xdr:colOff>165100</xdr:colOff>
      <xdr:row>37</xdr:row>
      <xdr:rowOff>127330</xdr:rowOff>
    </xdr:to>
    <xdr:sp macro="" textlink="">
      <xdr:nvSpPr>
        <xdr:cNvPr id="324" name="楕円 323"/>
        <xdr:cNvSpPr/>
      </xdr:nvSpPr>
      <xdr:spPr>
        <a:xfrm>
          <a:off x="6921500" y="63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118457</xdr:rowOff>
    </xdr:from>
    <xdr:ext cx="534377" cy="259045"/>
    <xdr:sp macro="" textlink="">
      <xdr:nvSpPr>
        <xdr:cNvPr id="325" name="テキスト ボックス 324"/>
        <xdr:cNvSpPr txBox="1"/>
      </xdr:nvSpPr>
      <xdr:spPr>
        <a:xfrm>
          <a:off x="6705111" y="646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28710</xdr:rowOff>
    </xdr:from>
    <xdr:to>
      <xdr:col>55</xdr:col>
      <xdr:colOff>0</xdr:colOff>
      <xdr:row>55</xdr:row>
      <xdr:rowOff>171411</xdr:rowOff>
    </xdr:to>
    <xdr:cxnSp macro="">
      <xdr:nvCxnSpPr>
        <xdr:cNvPr id="352" name="直線コネクタ 351"/>
        <xdr:cNvCxnSpPr/>
      </xdr:nvCxnSpPr>
      <xdr:spPr>
        <a:xfrm>
          <a:off x="9639300" y="9458460"/>
          <a:ext cx="838200" cy="1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164809</xdr:rowOff>
    </xdr:from>
    <xdr:to>
      <xdr:col>50</xdr:col>
      <xdr:colOff>114300</xdr:colOff>
      <xdr:row>55</xdr:row>
      <xdr:rowOff>28710</xdr:rowOff>
    </xdr:to>
    <xdr:cxnSp macro="">
      <xdr:nvCxnSpPr>
        <xdr:cNvPr id="355" name="直線コネクタ 354"/>
        <xdr:cNvCxnSpPr/>
      </xdr:nvCxnSpPr>
      <xdr:spPr>
        <a:xfrm>
          <a:off x="8750300" y="9423109"/>
          <a:ext cx="889000" cy="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82212</xdr:rowOff>
    </xdr:from>
    <xdr:to>
      <xdr:col>45</xdr:col>
      <xdr:colOff>177800</xdr:colOff>
      <xdr:row>54</xdr:row>
      <xdr:rowOff>164809</xdr:rowOff>
    </xdr:to>
    <xdr:cxnSp macro="">
      <xdr:nvCxnSpPr>
        <xdr:cNvPr id="358" name="直線コネクタ 357"/>
        <xdr:cNvCxnSpPr/>
      </xdr:nvCxnSpPr>
      <xdr:spPr>
        <a:xfrm>
          <a:off x="7861300" y="9340512"/>
          <a:ext cx="889000" cy="8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76890</xdr:rowOff>
    </xdr:from>
    <xdr:to>
      <xdr:col>41</xdr:col>
      <xdr:colOff>50800</xdr:colOff>
      <xdr:row>54</xdr:row>
      <xdr:rowOff>82212</xdr:rowOff>
    </xdr:to>
    <xdr:cxnSp macro="">
      <xdr:nvCxnSpPr>
        <xdr:cNvPr id="361" name="直線コネクタ 360"/>
        <xdr:cNvCxnSpPr/>
      </xdr:nvCxnSpPr>
      <xdr:spPr>
        <a:xfrm>
          <a:off x="6972300" y="9335190"/>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120611</xdr:rowOff>
    </xdr:from>
    <xdr:to>
      <xdr:col>55</xdr:col>
      <xdr:colOff>50800</xdr:colOff>
      <xdr:row>56</xdr:row>
      <xdr:rowOff>50761</xdr:rowOff>
    </xdr:to>
    <xdr:sp macro="" textlink="">
      <xdr:nvSpPr>
        <xdr:cNvPr id="371" name="楕円 370"/>
        <xdr:cNvSpPr/>
      </xdr:nvSpPr>
      <xdr:spPr>
        <a:xfrm>
          <a:off x="10426700" y="95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99038</xdr:rowOff>
    </xdr:from>
    <xdr:ext cx="534377" cy="259045"/>
    <xdr:sp macro="" textlink="">
      <xdr:nvSpPr>
        <xdr:cNvPr id="372" name="普通建設事業費該当値テキスト"/>
        <xdr:cNvSpPr txBox="1"/>
      </xdr:nvSpPr>
      <xdr:spPr>
        <a:xfrm>
          <a:off x="10528300" y="952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149360</xdr:rowOff>
    </xdr:from>
    <xdr:to>
      <xdr:col>50</xdr:col>
      <xdr:colOff>165100</xdr:colOff>
      <xdr:row>55</xdr:row>
      <xdr:rowOff>79510</xdr:rowOff>
    </xdr:to>
    <xdr:sp macro="" textlink="">
      <xdr:nvSpPr>
        <xdr:cNvPr id="373" name="楕円 372"/>
        <xdr:cNvSpPr/>
      </xdr:nvSpPr>
      <xdr:spPr>
        <a:xfrm>
          <a:off x="9588500" y="94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70637</xdr:rowOff>
    </xdr:from>
    <xdr:ext cx="534377" cy="259045"/>
    <xdr:sp macro="" textlink="">
      <xdr:nvSpPr>
        <xdr:cNvPr id="374" name="テキスト ボックス 373"/>
        <xdr:cNvSpPr txBox="1"/>
      </xdr:nvSpPr>
      <xdr:spPr>
        <a:xfrm>
          <a:off x="9372111" y="950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114009</xdr:rowOff>
    </xdr:from>
    <xdr:to>
      <xdr:col>46</xdr:col>
      <xdr:colOff>38100</xdr:colOff>
      <xdr:row>55</xdr:row>
      <xdr:rowOff>44159</xdr:rowOff>
    </xdr:to>
    <xdr:sp macro="" textlink="">
      <xdr:nvSpPr>
        <xdr:cNvPr id="375" name="楕円 374"/>
        <xdr:cNvSpPr/>
      </xdr:nvSpPr>
      <xdr:spPr>
        <a:xfrm>
          <a:off x="8699500" y="937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60686</xdr:rowOff>
    </xdr:from>
    <xdr:ext cx="534377" cy="259045"/>
    <xdr:sp macro="" textlink="">
      <xdr:nvSpPr>
        <xdr:cNvPr id="376" name="テキスト ボックス 375"/>
        <xdr:cNvSpPr txBox="1"/>
      </xdr:nvSpPr>
      <xdr:spPr>
        <a:xfrm>
          <a:off x="8483111" y="914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31412</xdr:rowOff>
    </xdr:from>
    <xdr:to>
      <xdr:col>41</xdr:col>
      <xdr:colOff>101600</xdr:colOff>
      <xdr:row>54</xdr:row>
      <xdr:rowOff>133012</xdr:rowOff>
    </xdr:to>
    <xdr:sp macro="" textlink="">
      <xdr:nvSpPr>
        <xdr:cNvPr id="377" name="楕円 376"/>
        <xdr:cNvSpPr/>
      </xdr:nvSpPr>
      <xdr:spPr>
        <a:xfrm>
          <a:off x="7810500" y="92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124139</xdr:rowOff>
    </xdr:from>
    <xdr:ext cx="534377" cy="259045"/>
    <xdr:sp macro="" textlink="">
      <xdr:nvSpPr>
        <xdr:cNvPr id="378" name="テキスト ボックス 377"/>
        <xdr:cNvSpPr txBox="1"/>
      </xdr:nvSpPr>
      <xdr:spPr>
        <a:xfrm>
          <a:off x="7594111" y="93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26090</xdr:rowOff>
    </xdr:from>
    <xdr:to>
      <xdr:col>36</xdr:col>
      <xdr:colOff>165100</xdr:colOff>
      <xdr:row>54</xdr:row>
      <xdr:rowOff>127690</xdr:rowOff>
    </xdr:to>
    <xdr:sp macro="" textlink="">
      <xdr:nvSpPr>
        <xdr:cNvPr id="379" name="楕円 378"/>
        <xdr:cNvSpPr/>
      </xdr:nvSpPr>
      <xdr:spPr>
        <a:xfrm>
          <a:off x="6921500" y="92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144217</xdr:rowOff>
    </xdr:from>
    <xdr:ext cx="534377" cy="259045"/>
    <xdr:sp macro="" textlink="">
      <xdr:nvSpPr>
        <xdr:cNvPr id="380" name="テキスト ボックス 379"/>
        <xdr:cNvSpPr txBox="1"/>
      </xdr:nvSpPr>
      <xdr:spPr>
        <a:xfrm>
          <a:off x="6705111" y="90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68148</xdr:rowOff>
    </xdr:from>
    <xdr:to>
      <xdr:col>55</xdr:col>
      <xdr:colOff>0</xdr:colOff>
      <xdr:row>78</xdr:row>
      <xdr:rowOff>132891</xdr:rowOff>
    </xdr:to>
    <xdr:cxnSp macro="">
      <xdr:nvCxnSpPr>
        <xdr:cNvPr id="411" name="直線コネクタ 410"/>
        <xdr:cNvCxnSpPr/>
      </xdr:nvCxnSpPr>
      <xdr:spPr>
        <a:xfrm>
          <a:off x="9639300" y="13441248"/>
          <a:ext cx="838200" cy="6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68148</xdr:rowOff>
    </xdr:from>
    <xdr:to>
      <xdr:col>50</xdr:col>
      <xdr:colOff>114300</xdr:colOff>
      <xdr:row>79</xdr:row>
      <xdr:rowOff>21856</xdr:rowOff>
    </xdr:to>
    <xdr:cxnSp macro="">
      <xdr:nvCxnSpPr>
        <xdr:cNvPr id="414" name="直線コネクタ 413"/>
        <xdr:cNvCxnSpPr/>
      </xdr:nvCxnSpPr>
      <xdr:spPr>
        <a:xfrm flipV="1">
          <a:off x="8750300" y="13441248"/>
          <a:ext cx="889000" cy="1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20158</xdr:rowOff>
    </xdr:from>
    <xdr:to>
      <xdr:col>45</xdr:col>
      <xdr:colOff>177800</xdr:colOff>
      <xdr:row>79</xdr:row>
      <xdr:rowOff>21856</xdr:rowOff>
    </xdr:to>
    <xdr:cxnSp macro="">
      <xdr:nvCxnSpPr>
        <xdr:cNvPr id="417" name="直線コネクタ 416"/>
        <xdr:cNvCxnSpPr/>
      </xdr:nvCxnSpPr>
      <xdr:spPr>
        <a:xfrm>
          <a:off x="7861300" y="13050358"/>
          <a:ext cx="889000" cy="5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118440</xdr:rowOff>
    </xdr:from>
    <xdr:to>
      <xdr:col>41</xdr:col>
      <xdr:colOff>50800</xdr:colOff>
      <xdr:row>76</xdr:row>
      <xdr:rowOff>20158</xdr:rowOff>
    </xdr:to>
    <xdr:cxnSp macro="">
      <xdr:nvCxnSpPr>
        <xdr:cNvPr id="420" name="直線コネクタ 419"/>
        <xdr:cNvCxnSpPr/>
      </xdr:nvCxnSpPr>
      <xdr:spPr>
        <a:xfrm>
          <a:off x="6972300" y="12977190"/>
          <a:ext cx="889000" cy="7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26016</xdr:rowOff>
    </xdr:from>
    <xdr:ext cx="534377" cy="259045"/>
    <xdr:sp macro="" textlink="">
      <xdr:nvSpPr>
        <xdr:cNvPr id="424" name="テキスト ボックス 423"/>
        <xdr:cNvSpPr txBox="1"/>
      </xdr:nvSpPr>
      <xdr:spPr>
        <a:xfrm>
          <a:off x="6705111" y="1322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82091</xdr:rowOff>
    </xdr:from>
    <xdr:to>
      <xdr:col>55</xdr:col>
      <xdr:colOff>50800</xdr:colOff>
      <xdr:row>79</xdr:row>
      <xdr:rowOff>12241</xdr:rowOff>
    </xdr:to>
    <xdr:sp macro="" textlink="">
      <xdr:nvSpPr>
        <xdr:cNvPr id="430" name="楕円 429"/>
        <xdr:cNvSpPr/>
      </xdr:nvSpPr>
      <xdr:spPr>
        <a:xfrm>
          <a:off x="10426700" y="134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60518</xdr:rowOff>
    </xdr:from>
    <xdr:ext cx="469744" cy="259045"/>
    <xdr:sp macro="" textlink="">
      <xdr:nvSpPr>
        <xdr:cNvPr id="431" name="普通建設事業費 （ うち新規整備　）該当値テキスト"/>
        <xdr:cNvSpPr txBox="1"/>
      </xdr:nvSpPr>
      <xdr:spPr>
        <a:xfrm>
          <a:off x="10528300" y="134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17348</xdr:rowOff>
    </xdr:from>
    <xdr:to>
      <xdr:col>50</xdr:col>
      <xdr:colOff>165100</xdr:colOff>
      <xdr:row>78</xdr:row>
      <xdr:rowOff>118948</xdr:rowOff>
    </xdr:to>
    <xdr:sp macro="" textlink="">
      <xdr:nvSpPr>
        <xdr:cNvPr id="432" name="楕円 431"/>
        <xdr:cNvSpPr/>
      </xdr:nvSpPr>
      <xdr:spPr>
        <a:xfrm>
          <a:off x="9588500" y="133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110075</xdr:rowOff>
    </xdr:from>
    <xdr:ext cx="534377" cy="259045"/>
    <xdr:sp macro="" textlink="">
      <xdr:nvSpPr>
        <xdr:cNvPr id="433" name="テキスト ボックス 432"/>
        <xdr:cNvSpPr txBox="1"/>
      </xdr:nvSpPr>
      <xdr:spPr>
        <a:xfrm>
          <a:off x="9372111" y="1348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142506</xdr:rowOff>
    </xdr:from>
    <xdr:to>
      <xdr:col>46</xdr:col>
      <xdr:colOff>38100</xdr:colOff>
      <xdr:row>79</xdr:row>
      <xdr:rowOff>72656</xdr:rowOff>
    </xdr:to>
    <xdr:sp macro="" textlink="">
      <xdr:nvSpPr>
        <xdr:cNvPr id="434" name="楕円 433"/>
        <xdr:cNvSpPr/>
      </xdr:nvSpPr>
      <xdr:spPr>
        <a:xfrm>
          <a:off x="8699500" y="1351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63783</xdr:rowOff>
    </xdr:from>
    <xdr:ext cx="469744" cy="259045"/>
    <xdr:sp macro="" textlink="">
      <xdr:nvSpPr>
        <xdr:cNvPr id="435" name="テキスト ボックス 434"/>
        <xdr:cNvSpPr txBox="1"/>
      </xdr:nvSpPr>
      <xdr:spPr>
        <a:xfrm>
          <a:off x="8515428" y="1360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140808</xdr:rowOff>
    </xdr:from>
    <xdr:to>
      <xdr:col>41</xdr:col>
      <xdr:colOff>101600</xdr:colOff>
      <xdr:row>76</xdr:row>
      <xdr:rowOff>70958</xdr:rowOff>
    </xdr:to>
    <xdr:sp macro="" textlink="">
      <xdr:nvSpPr>
        <xdr:cNvPr id="436" name="楕円 435"/>
        <xdr:cNvSpPr/>
      </xdr:nvSpPr>
      <xdr:spPr>
        <a:xfrm>
          <a:off x="7810500" y="1299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62085</xdr:rowOff>
    </xdr:from>
    <xdr:ext cx="534377" cy="259045"/>
    <xdr:sp macro="" textlink="">
      <xdr:nvSpPr>
        <xdr:cNvPr id="437" name="テキスト ボックス 436"/>
        <xdr:cNvSpPr txBox="1"/>
      </xdr:nvSpPr>
      <xdr:spPr>
        <a:xfrm>
          <a:off x="7594111" y="1309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67640</xdr:rowOff>
    </xdr:from>
    <xdr:to>
      <xdr:col>36</xdr:col>
      <xdr:colOff>165100</xdr:colOff>
      <xdr:row>75</xdr:row>
      <xdr:rowOff>169239</xdr:rowOff>
    </xdr:to>
    <xdr:sp macro="" textlink="">
      <xdr:nvSpPr>
        <xdr:cNvPr id="438" name="楕円 437"/>
        <xdr:cNvSpPr/>
      </xdr:nvSpPr>
      <xdr:spPr>
        <a:xfrm>
          <a:off x="6921500" y="12926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14317</xdr:rowOff>
    </xdr:from>
    <xdr:ext cx="534377" cy="259045"/>
    <xdr:sp macro="" textlink="">
      <xdr:nvSpPr>
        <xdr:cNvPr id="439" name="テキスト ボックス 438"/>
        <xdr:cNvSpPr txBox="1"/>
      </xdr:nvSpPr>
      <xdr:spPr>
        <a:xfrm>
          <a:off x="6705111" y="127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80607</xdr:rowOff>
    </xdr:from>
    <xdr:to>
      <xdr:col>55</xdr:col>
      <xdr:colOff>0</xdr:colOff>
      <xdr:row>96</xdr:row>
      <xdr:rowOff>142247</xdr:rowOff>
    </xdr:to>
    <xdr:cxnSp macro="">
      <xdr:nvCxnSpPr>
        <xdr:cNvPr id="470" name="直線コネクタ 469"/>
        <xdr:cNvCxnSpPr/>
      </xdr:nvCxnSpPr>
      <xdr:spPr>
        <a:xfrm>
          <a:off x="9639300" y="16368357"/>
          <a:ext cx="838200" cy="2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145839</xdr:rowOff>
    </xdr:from>
    <xdr:to>
      <xdr:col>50</xdr:col>
      <xdr:colOff>114300</xdr:colOff>
      <xdr:row>95</xdr:row>
      <xdr:rowOff>80607</xdr:rowOff>
    </xdr:to>
    <xdr:cxnSp macro="">
      <xdr:nvCxnSpPr>
        <xdr:cNvPr id="473" name="直線コネクタ 472"/>
        <xdr:cNvCxnSpPr/>
      </xdr:nvCxnSpPr>
      <xdr:spPr>
        <a:xfrm>
          <a:off x="8750300" y="16262139"/>
          <a:ext cx="889000" cy="10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145839</xdr:rowOff>
    </xdr:from>
    <xdr:to>
      <xdr:col>45</xdr:col>
      <xdr:colOff>177800</xdr:colOff>
      <xdr:row>96</xdr:row>
      <xdr:rowOff>84982</xdr:rowOff>
    </xdr:to>
    <xdr:cxnSp macro="">
      <xdr:nvCxnSpPr>
        <xdr:cNvPr id="476" name="直線コネクタ 475"/>
        <xdr:cNvCxnSpPr/>
      </xdr:nvCxnSpPr>
      <xdr:spPr>
        <a:xfrm flipV="1">
          <a:off x="7861300" y="16262139"/>
          <a:ext cx="889000" cy="2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84982</xdr:rowOff>
    </xdr:from>
    <xdr:to>
      <xdr:col>41</xdr:col>
      <xdr:colOff>50800</xdr:colOff>
      <xdr:row>96</xdr:row>
      <xdr:rowOff>129364</xdr:rowOff>
    </xdr:to>
    <xdr:cxnSp macro="">
      <xdr:nvCxnSpPr>
        <xdr:cNvPr id="479" name="直線コネクタ 478"/>
        <xdr:cNvCxnSpPr/>
      </xdr:nvCxnSpPr>
      <xdr:spPr>
        <a:xfrm flipV="1">
          <a:off x="6972300" y="16544182"/>
          <a:ext cx="889000" cy="4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91447</xdr:rowOff>
    </xdr:from>
    <xdr:to>
      <xdr:col>55</xdr:col>
      <xdr:colOff>50800</xdr:colOff>
      <xdr:row>97</xdr:row>
      <xdr:rowOff>21597</xdr:rowOff>
    </xdr:to>
    <xdr:sp macro="" textlink="">
      <xdr:nvSpPr>
        <xdr:cNvPr id="489" name="楕円 488"/>
        <xdr:cNvSpPr/>
      </xdr:nvSpPr>
      <xdr:spPr>
        <a:xfrm>
          <a:off x="10426700" y="165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69874</xdr:rowOff>
    </xdr:from>
    <xdr:ext cx="534377" cy="259045"/>
    <xdr:sp macro="" textlink="">
      <xdr:nvSpPr>
        <xdr:cNvPr id="490" name="普通建設事業費 （ うち更新整備　）該当値テキスト"/>
        <xdr:cNvSpPr txBox="1"/>
      </xdr:nvSpPr>
      <xdr:spPr>
        <a:xfrm>
          <a:off x="10528300" y="165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29807</xdr:rowOff>
    </xdr:from>
    <xdr:to>
      <xdr:col>50</xdr:col>
      <xdr:colOff>165100</xdr:colOff>
      <xdr:row>95</xdr:row>
      <xdr:rowOff>131407</xdr:rowOff>
    </xdr:to>
    <xdr:sp macro="" textlink="">
      <xdr:nvSpPr>
        <xdr:cNvPr id="491" name="楕円 490"/>
        <xdr:cNvSpPr/>
      </xdr:nvSpPr>
      <xdr:spPr>
        <a:xfrm>
          <a:off x="9588500" y="163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147934</xdr:rowOff>
    </xdr:from>
    <xdr:ext cx="534377" cy="259045"/>
    <xdr:sp macro="" textlink="">
      <xdr:nvSpPr>
        <xdr:cNvPr id="492" name="テキスト ボックス 491"/>
        <xdr:cNvSpPr txBox="1"/>
      </xdr:nvSpPr>
      <xdr:spPr>
        <a:xfrm>
          <a:off x="9372111" y="160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95039</xdr:rowOff>
    </xdr:from>
    <xdr:to>
      <xdr:col>46</xdr:col>
      <xdr:colOff>38100</xdr:colOff>
      <xdr:row>95</xdr:row>
      <xdr:rowOff>25189</xdr:rowOff>
    </xdr:to>
    <xdr:sp macro="" textlink="">
      <xdr:nvSpPr>
        <xdr:cNvPr id="493" name="楕円 492"/>
        <xdr:cNvSpPr/>
      </xdr:nvSpPr>
      <xdr:spPr>
        <a:xfrm>
          <a:off x="8699500" y="16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41716</xdr:rowOff>
    </xdr:from>
    <xdr:ext cx="534377" cy="259045"/>
    <xdr:sp macro="" textlink="">
      <xdr:nvSpPr>
        <xdr:cNvPr id="494" name="テキスト ボックス 493"/>
        <xdr:cNvSpPr txBox="1"/>
      </xdr:nvSpPr>
      <xdr:spPr>
        <a:xfrm>
          <a:off x="8483111" y="1598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34182</xdr:rowOff>
    </xdr:from>
    <xdr:to>
      <xdr:col>41</xdr:col>
      <xdr:colOff>101600</xdr:colOff>
      <xdr:row>96</xdr:row>
      <xdr:rowOff>135782</xdr:rowOff>
    </xdr:to>
    <xdr:sp macro="" textlink="">
      <xdr:nvSpPr>
        <xdr:cNvPr id="495" name="楕円 494"/>
        <xdr:cNvSpPr/>
      </xdr:nvSpPr>
      <xdr:spPr>
        <a:xfrm>
          <a:off x="7810500" y="1649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152309</xdr:rowOff>
    </xdr:from>
    <xdr:ext cx="534377" cy="259045"/>
    <xdr:sp macro="" textlink="">
      <xdr:nvSpPr>
        <xdr:cNvPr id="496" name="テキスト ボックス 495"/>
        <xdr:cNvSpPr txBox="1"/>
      </xdr:nvSpPr>
      <xdr:spPr>
        <a:xfrm>
          <a:off x="7594111" y="162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78564</xdr:rowOff>
    </xdr:from>
    <xdr:to>
      <xdr:col>36</xdr:col>
      <xdr:colOff>165100</xdr:colOff>
      <xdr:row>97</xdr:row>
      <xdr:rowOff>8714</xdr:rowOff>
    </xdr:to>
    <xdr:sp macro="" textlink="">
      <xdr:nvSpPr>
        <xdr:cNvPr id="497" name="楕円 496"/>
        <xdr:cNvSpPr/>
      </xdr:nvSpPr>
      <xdr:spPr>
        <a:xfrm>
          <a:off x="6921500" y="165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25241</xdr:rowOff>
    </xdr:from>
    <xdr:ext cx="534377" cy="259045"/>
    <xdr:sp macro="" textlink="">
      <xdr:nvSpPr>
        <xdr:cNvPr id="498" name="テキスト ボックス 497"/>
        <xdr:cNvSpPr txBox="1"/>
      </xdr:nvSpPr>
      <xdr:spPr>
        <a:xfrm>
          <a:off x="6705111" y="1631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35751</xdr:rowOff>
    </xdr:from>
    <xdr:to>
      <xdr:col>85</xdr:col>
      <xdr:colOff>127000</xdr:colOff>
      <xdr:row>37</xdr:row>
      <xdr:rowOff>67206</xdr:rowOff>
    </xdr:to>
    <xdr:cxnSp macro="">
      <xdr:nvCxnSpPr>
        <xdr:cNvPr id="525" name="直線コネクタ 524"/>
        <xdr:cNvCxnSpPr/>
      </xdr:nvCxnSpPr>
      <xdr:spPr>
        <a:xfrm flipV="1">
          <a:off x="15481300" y="6207951"/>
          <a:ext cx="838200" cy="20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13487</xdr:rowOff>
    </xdr:from>
    <xdr:ext cx="469744" cy="259045"/>
    <xdr:sp macro="" textlink="">
      <xdr:nvSpPr>
        <xdr:cNvPr id="526" name="災害復旧事業費平均値テキスト"/>
        <xdr:cNvSpPr txBox="1"/>
      </xdr:nvSpPr>
      <xdr:spPr>
        <a:xfrm>
          <a:off x="16370300" y="6528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67206</xdr:rowOff>
    </xdr:from>
    <xdr:to>
      <xdr:col>81</xdr:col>
      <xdr:colOff>50800</xdr:colOff>
      <xdr:row>38</xdr:row>
      <xdr:rowOff>100216</xdr:rowOff>
    </xdr:to>
    <xdr:cxnSp macro="">
      <xdr:nvCxnSpPr>
        <xdr:cNvPr id="528" name="直線コネクタ 527"/>
        <xdr:cNvCxnSpPr/>
      </xdr:nvCxnSpPr>
      <xdr:spPr>
        <a:xfrm flipV="1">
          <a:off x="14592300" y="6410856"/>
          <a:ext cx="889000" cy="20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147895</xdr:rowOff>
    </xdr:from>
    <xdr:ext cx="469744" cy="259045"/>
    <xdr:sp macro="" textlink="">
      <xdr:nvSpPr>
        <xdr:cNvPr id="530" name="テキスト ボックス 529"/>
        <xdr:cNvSpPr txBox="1"/>
      </xdr:nvSpPr>
      <xdr:spPr>
        <a:xfrm>
          <a:off x="15246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100216</xdr:rowOff>
    </xdr:from>
    <xdr:to>
      <xdr:col>76</xdr:col>
      <xdr:colOff>114300</xdr:colOff>
      <xdr:row>38</xdr:row>
      <xdr:rowOff>125280</xdr:rowOff>
    </xdr:to>
    <xdr:cxnSp macro="">
      <xdr:nvCxnSpPr>
        <xdr:cNvPr id="531" name="直線コネクタ 530"/>
        <xdr:cNvCxnSpPr/>
      </xdr:nvCxnSpPr>
      <xdr:spPr>
        <a:xfrm flipV="1">
          <a:off x="13703300" y="6615316"/>
          <a:ext cx="889000" cy="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158548</xdr:rowOff>
    </xdr:from>
    <xdr:ext cx="469744" cy="259045"/>
    <xdr:sp macro="" textlink="">
      <xdr:nvSpPr>
        <xdr:cNvPr id="533" name="テキスト ボックス 532"/>
        <xdr:cNvSpPr txBox="1"/>
      </xdr:nvSpPr>
      <xdr:spPr>
        <a:xfrm>
          <a:off x="14357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19530</xdr:rowOff>
    </xdr:from>
    <xdr:to>
      <xdr:col>71</xdr:col>
      <xdr:colOff>177800</xdr:colOff>
      <xdr:row>38</xdr:row>
      <xdr:rowOff>125280</xdr:rowOff>
    </xdr:to>
    <xdr:cxnSp macro="">
      <xdr:nvCxnSpPr>
        <xdr:cNvPr id="534" name="直線コネクタ 533"/>
        <xdr:cNvCxnSpPr/>
      </xdr:nvCxnSpPr>
      <xdr:spPr>
        <a:xfrm>
          <a:off x="12814300" y="6534630"/>
          <a:ext cx="889000" cy="10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146066</xdr:rowOff>
    </xdr:from>
    <xdr:ext cx="469744" cy="259045"/>
    <xdr:sp macro="" textlink="">
      <xdr:nvSpPr>
        <xdr:cNvPr id="538" name="テキスト ボックス 537"/>
        <xdr:cNvSpPr txBox="1"/>
      </xdr:nvSpPr>
      <xdr:spPr>
        <a:xfrm>
          <a:off x="12579428"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156401</xdr:rowOff>
    </xdr:from>
    <xdr:to>
      <xdr:col>85</xdr:col>
      <xdr:colOff>177800</xdr:colOff>
      <xdr:row>36</xdr:row>
      <xdr:rowOff>86551</xdr:rowOff>
    </xdr:to>
    <xdr:sp macro="" textlink="">
      <xdr:nvSpPr>
        <xdr:cNvPr id="544" name="楕円 543"/>
        <xdr:cNvSpPr/>
      </xdr:nvSpPr>
      <xdr:spPr>
        <a:xfrm>
          <a:off x="16268700" y="61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7828</xdr:rowOff>
    </xdr:from>
    <xdr:ext cx="534377" cy="259045"/>
    <xdr:sp macro="" textlink="">
      <xdr:nvSpPr>
        <xdr:cNvPr id="545" name="災害復旧事業費該当値テキスト"/>
        <xdr:cNvSpPr txBox="1"/>
      </xdr:nvSpPr>
      <xdr:spPr>
        <a:xfrm>
          <a:off x="16370300" y="600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16406</xdr:rowOff>
    </xdr:from>
    <xdr:to>
      <xdr:col>81</xdr:col>
      <xdr:colOff>101600</xdr:colOff>
      <xdr:row>37</xdr:row>
      <xdr:rowOff>118006</xdr:rowOff>
    </xdr:to>
    <xdr:sp macro="" textlink="">
      <xdr:nvSpPr>
        <xdr:cNvPr id="546" name="楕円 545"/>
        <xdr:cNvSpPr/>
      </xdr:nvSpPr>
      <xdr:spPr>
        <a:xfrm>
          <a:off x="15430500" y="63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134533</xdr:rowOff>
    </xdr:from>
    <xdr:ext cx="534377" cy="259045"/>
    <xdr:sp macro="" textlink="">
      <xdr:nvSpPr>
        <xdr:cNvPr id="547" name="テキスト ボックス 546"/>
        <xdr:cNvSpPr txBox="1"/>
      </xdr:nvSpPr>
      <xdr:spPr>
        <a:xfrm>
          <a:off x="15214111" y="61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49416</xdr:rowOff>
    </xdr:from>
    <xdr:to>
      <xdr:col>76</xdr:col>
      <xdr:colOff>165100</xdr:colOff>
      <xdr:row>38</xdr:row>
      <xdr:rowOff>151016</xdr:rowOff>
    </xdr:to>
    <xdr:sp macro="" textlink="">
      <xdr:nvSpPr>
        <xdr:cNvPr id="548" name="楕円 547"/>
        <xdr:cNvSpPr/>
      </xdr:nvSpPr>
      <xdr:spPr>
        <a:xfrm>
          <a:off x="14541500" y="65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167543</xdr:rowOff>
    </xdr:from>
    <xdr:ext cx="469744" cy="259045"/>
    <xdr:sp macro="" textlink="">
      <xdr:nvSpPr>
        <xdr:cNvPr id="549" name="テキスト ボックス 548"/>
        <xdr:cNvSpPr txBox="1"/>
      </xdr:nvSpPr>
      <xdr:spPr>
        <a:xfrm>
          <a:off x="14357428" y="63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74480</xdr:rowOff>
    </xdr:from>
    <xdr:to>
      <xdr:col>72</xdr:col>
      <xdr:colOff>38100</xdr:colOff>
      <xdr:row>39</xdr:row>
      <xdr:rowOff>4630</xdr:rowOff>
    </xdr:to>
    <xdr:sp macro="" textlink="">
      <xdr:nvSpPr>
        <xdr:cNvPr id="550" name="楕円 549"/>
        <xdr:cNvSpPr/>
      </xdr:nvSpPr>
      <xdr:spPr>
        <a:xfrm>
          <a:off x="13652500" y="658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167207</xdr:rowOff>
    </xdr:from>
    <xdr:ext cx="469744" cy="259045"/>
    <xdr:sp macro="" textlink="">
      <xdr:nvSpPr>
        <xdr:cNvPr id="551" name="テキスト ボックス 550"/>
        <xdr:cNvSpPr txBox="1"/>
      </xdr:nvSpPr>
      <xdr:spPr>
        <a:xfrm>
          <a:off x="13468428" y="668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140179</xdr:rowOff>
    </xdr:from>
    <xdr:to>
      <xdr:col>67</xdr:col>
      <xdr:colOff>101600</xdr:colOff>
      <xdr:row>38</xdr:row>
      <xdr:rowOff>70329</xdr:rowOff>
    </xdr:to>
    <xdr:sp macro="" textlink="">
      <xdr:nvSpPr>
        <xdr:cNvPr id="552" name="楕円 551"/>
        <xdr:cNvSpPr/>
      </xdr:nvSpPr>
      <xdr:spPr>
        <a:xfrm>
          <a:off x="12763500" y="64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86856</xdr:rowOff>
    </xdr:from>
    <xdr:ext cx="534377" cy="259045"/>
    <xdr:sp macro="" textlink="">
      <xdr:nvSpPr>
        <xdr:cNvPr id="553" name="テキスト ボックス 552"/>
        <xdr:cNvSpPr txBox="1"/>
      </xdr:nvSpPr>
      <xdr:spPr>
        <a:xfrm>
          <a:off x="12547111" y="625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25667</xdr:rowOff>
    </xdr:from>
    <xdr:to>
      <xdr:col>85</xdr:col>
      <xdr:colOff>127000</xdr:colOff>
      <xdr:row>73</xdr:row>
      <xdr:rowOff>131991</xdr:rowOff>
    </xdr:to>
    <xdr:cxnSp macro="">
      <xdr:nvCxnSpPr>
        <xdr:cNvPr id="631" name="直線コネクタ 630"/>
        <xdr:cNvCxnSpPr/>
      </xdr:nvCxnSpPr>
      <xdr:spPr>
        <a:xfrm flipV="1">
          <a:off x="15481300" y="12541517"/>
          <a:ext cx="838200" cy="1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131991</xdr:rowOff>
    </xdr:from>
    <xdr:to>
      <xdr:col>81</xdr:col>
      <xdr:colOff>50800</xdr:colOff>
      <xdr:row>74</xdr:row>
      <xdr:rowOff>4687</xdr:rowOff>
    </xdr:to>
    <xdr:cxnSp macro="">
      <xdr:nvCxnSpPr>
        <xdr:cNvPr id="634" name="直線コネクタ 633"/>
        <xdr:cNvCxnSpPr/>
      </xdr:nvCxnSpPr>
      <xdr:spPr>
        <a:xfrm flipV="1">
          <a:off x="14592300" y="12647841"/>
          <a:ext cx="889000" cy="4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4687</xdr:rowOff>
    </xdr:from>
    <xdr:to>
      <xdr:col>76</xdr:col>
      <xdr:colOff>114300</xdr:colOff>
      <xdr:row>74</xdr:row>
      <xdr:rowOff>9678</xdr:rowOff>
    </xdr:to>
    <xdr:cxnSp macro="">
      <xdr:nvCxnSpPr>
        <xdr:cNvPr id="637" name="直線コネクタ 636"/>
        <xdr:cNvCxnSpPr/>
      </xdr:nvCxnSpPr>
      <xdr:spPr>
        <a:xfrm flipV="1">
          <a:off x="13703300" y="1269198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16408</xdr:rowOff>
    </xdr:from>
    <xdr:to>
      <xdr:col>71</xdr:col>
      <xdr:colOff>177800</xdr:colOff>
      <xdr:row>74</xdr:row>
      <xdr:rowOff>9678</xdr:rowOff>
    </xdr:to>
    <xdr:cxnSp macro="">
      <xdr:nvCxnSpPr>
        <xdr:cNvPr id="640" name="直線コネクタ 639"/>
        <xdr:cNvCxnSpPr/>
      </xdr:nvCxnSpPr>
      <xdr:spPr>
        <a:xfrm>
          <a:off x="12814300" y="12532258"/>
          <a:ext cx="889000" cy="16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146317</xdr:rowOff>
    </xdr:from>
    <xdr:to>
      <xdr:col>85</xdr:col>
      <xdr:colOff>177800</xdr:colOff>
      <xdr:row>73</xdr:row>
      <xdr:rowOff>76467</xdr:rowOff>
    </xdr:to>
    <xdr:sp macro="" textlink="">
      <xdr:nvSpPr>
        <xdr:cNvPr id="650" name="楕円 649"/>
        <xdr:cNvSpPr/>
      </xdr:nvSpPr>
      <xdr:spPr>
        <a:xfrm>
          <a:off x="16268700" y="124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169194</xdr:rowOff>
    </xdr:from>
    <xdr:ext cx="534377" cy="259045"/>
    <xdr:sp macro="" textlink="">
      <xdr:nvSpPr>
        <xdr:cNvPr id="651" name="公債費該当値テキスト"/>
        <xdr:cNvSpPr txBox="1"/>
      </xdr:nvSpPr>
      <xdr:spPr>
        <a:xfrm>
          <a:off x="16370300" y="1234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81191</xdr:rowOff>
    </xdr:from>
    <xdr:to>
      <xdr:col>81</xdr:col>
      <xdr:colOff>101600</xdr:colOff>
      <xdr:row>74</xdr:row>
      <xdr:rowOff>11341</xdr:rowOff>
    </xdr:to>
    <xdr:sp macro="" textlink="">
      <xdr:nvSpPr>
        <xdr:cNvPr id="652" name="楕円 651"/>
        <xdr:cNvSpPr/>
      </xdr:nvSpPr>
      <xdr:spPr>
        <a:xfrm>
          <a:off x="15430500" y="125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27868</xdr:rowOff>
    </xdr:from>
    <xdr:ext cx="534377" cy="259045"/>
    <xdr:sp macro="" textlink="">
      <xdr:nvSpPr>
        <xdr:cNvPr id="653" name="テキスト ボックス 652"/>
        <xdr:cNvSpPr txBox="1"/>
      </xdr:nvSpPr>
      <xdr:spPr>
        <a:xfrm>
          <a:off x="15214111" y="123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125337</xdr:rowOff>
    </xdr:from>
    <xdr:to>
      <xdr:col>76</xdr:col>
      <xdr:colOff>165100</xdr:colOff>
      <xdr:row>74</xdr:row>
      <xdr:rowOff>55487</xdr:rowOff>
    </xdr:to>
    <xdr:sp macro="" textlink="">
      <xdr:nvSpPr>
        <xdr:cNvPr id="654" name="楕円 653"/>
        <xdr:cNvSpPr/>
      </xdr:nvSpPr>
      <xdr:spPr>
        <a:xfrm>
          <a:off x="14541500" y="126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72014</xdr:rowOff>
    </xdr:from>
    <xdr:ext cx="534377" cy="259045"/>
    <xdr:sp macro="" textlink="">
      <xdr:nvSpPr>
        <xdr:cNvPr id="655" name="テキスト ボックス 654"/>
        <xdr:cNvSpPr txBox="1"/>
      </xdr:nvSpPr>
      <xdr:spPr>
        <a:xfrm>
          <a:off x="14325111" y="1241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130328</xdr:rowOff>
    </xdr:from>
    <xdr:to>
      <xdr:col>72</xdr:col>
      <xdr:colOff>38100</xdr:colOff>
      <xdr:row>74</xdr:row>
      <xdr:rowOff>60478</xdr:rowOff>
    </xdr:to>
    <xdr:sp macro="" textlink="">
      <xdr:nvSpPr>
        <xdr:cNvPr id="656" name="楕円 655"/>
        <xdr:cNvSpPr/>
      </xdr:nvSpPr>
      <xdr:spPr>
        <a:xfrm>
          <a:off x="13652500" y="126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77005</xdr:rowOff>
    </xdr:from>
    <xdr:ext cx="534377" cy="259045"/>
    <xdr:sp macro="" textlink="">
      <xdr:nvSpPr>
        <xdr:cNvPr id="657" name="テキスト ボックス 656"/>
        <xdr:cNvSpPr txBox="1"/>
      </xdr:nvSpPr>
      <xdr:spPr>
        <a:xfrm>
          <a:off x="13436111" y="124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137058</xdr:rowOff>
    </xdr:from>
    <xdr:to>
      <xdr:col>67</xdr:col>
      <xdr:colOff>101600</xdr:colOff>
      <xdr:row>73</xdr:row>
      <xdr:rowOff>67208</xdr:rowOff>
    </xdr:to>
    <xdr:sp macro="" textlink="">
      <xdr:nvSpPr>
        <xdr:cNvPr id="658" name="楕円 657"/>
        <xdr:cNvSpPr/>
      </xdr:nvSpPr>
      <xdr:spPr>
        <a:xfrm>
          <a:off x="12763500" y="124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83735</xdr:rowOff>
    </xdr:from>
    <xdr:ext cx="534377" cy="259045"/>
    <xdr:sp macro="" textlink="">
      <xdr:nvSpPr>
        <xdr:cNvPr id="659" name="テキスト ボックス 658"/>
        <xdr:cNvSpPr txBox="1"/>
      </xdr:nvSpPr>
      <xdr:spPr>
        <a:xfrm>
          <a:off x="12547111" y="1225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95740</xdr:rowOff>
    </xdr:from>
    <xdr:to>
      <xdr:col>85</xdr:col>
      <xdr:colOff>127000</xdr:colOff>
      <xdr:row>97</xdr:row>
      <xdr:rowOff>126030</xdr:rowOff>
    </xdr:to>
    <xdr:cxnSp macro="">
      <xdr:nvCxnSpPr>
        <xdr:cNvPr id="686" name="直線コネクタ 685"/>
        <xdr:cNvCxnSpPr/>
      </xdr:nvCxnSpPr>
      <xdr:spPr>
        <a:xfrm>
          <a:off x="15481300" y="16726390"/>
          <a:ext cx="8382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35390</xdr:rowOff>
    </xdr:from>
    <xdr:to>
      <xdr:col>81</xdr:col>
      <xdr:colOff>50800</xdr:colOff>
      <xdr:row>97</xdr:row>
      <xdr:rowOff>95740</xdr:rowOff>
    </xdr:to>
    <xdr:cxnSp macro="">
      <xdr:nvCxnSpPr>
        <xdr:cNvPr id="689" name="直線コネクタ 688"/>
        <xdr:cNvCxnSpPr/>
      </xdr:nvCxnSpPr>
      <xdr:spPr>
        <a:xfrm>
          <a:off x="14592300" y="16666040"/>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35390</xdr:rowOff>
    </xdr:from>
    <xdr:to>
      <xdr:col>76</xdr:col>
      <xdr:colOff>114300</xdr:colOff>
      <xdr:row>97</xdr:row>
      <xdr:rowOff>107834</xdr:rowOff>
    </xdr:to>
    <xdr:cxnSp macro="">
      <xdr:nvCxnSpPr>
        <xdr:cNvPr id="692" name="直線コネクタ 691"/>
        <xdr:cNvCxnSpPr/>
      </xdr:nvCxnSpPr>
      <xdr:spPr>
        <a:xfrm flipV="1">
          <a:off x="13703300" y="16666040"/>
          <a:ext cx="889000" cy="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107834</xdr:rowOff>
    </xdr:from>
    <xdr:to>
      <xdr:col>71</xdr:col>
      <xdr:colOff>177800</xdr:colOff>
      <xdr:row>97</xdr:row>
      <xdr:rowOff>131105</xdr:rowOff>
    </xdr:to>
    <xdr:cxnSp macro="">
      <xdr:nvCxnSpPr>
        <xdr:cNvPr id="695" name="直線コネクタ 694"/>
        <xdr:cNvCxnSpPr/>
      </xdr:nvCxnSpPr>
      <xdr:spPr>
        <a:xfrm flipV="1">
          <a:off x="12814300" y="16738484"/>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75230</xdr:rowOff>
    </xdr:from>
    <xdr:to>
      <xdr:col>85</xdr:col>
      <xdr:colOff>177800</xdr:colOff>
      <xdr:row>98</xdr:row>
      <xdr:rowOff>5380</xdr:rowOff>
    </xdr:to>
    <xdr:sp macro="" textlink="">
      <xdr:nvSpPr>
        <xdr:cNvPr id="705" name="楕円 704"/>
        <xdr:cNvSpPr/>
      </xdr:nvSpPr>
      <xdr:spPr>
        <a:xfrm>
          <a:off x="16268700" y="167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53657</xdr:rowOff>
    </xdr:from>
    <xdr:ext cx="469744" cy="259045"/>
    <xdr:sp macro="" textlink="">
      <xdr:nvSpPr>
        <xdr:cNvPr id="706" name="積立金該当値テキスト"/>
        <xdr:cNvSpPr txBox="1"/>
      </xdr:nvSpPr>
      <xdr:spPr>
        <a:xfrm>
          <a:off x="16370300" y="166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44940</xdr:rowOff>
    </xdr:from>
    <xdr:to>
      <xdr:col>81</xdr:col>
      <xdr:colOff>101600</xdr:colOff>
      <xdr:row>97</xdr:row>
      <xdr:rowOff>146540</xdr:rowOff>
    </xdr:to>
    <xdr:sp macro="" textlink="">
      <xdr:nvSpPr>
        <xdr:cNvPr id="707" name="楕円 706"/>
        <xdr:cNvSpPr/>
      </xdr:nvSpPr>
      <xdr:spPr>
        <a:xfrm>
          <a:off x="15430500" y="1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137667</xdr:rowOff>
    </xdr:from>
    <xdr:ext cx="469744" cy="259045"/>
    <xdr:sp macro="" textlink="">
      <xdr:nvSpPr>
        <xdr:cNvPr id="708" name="テキスト ボックス 707"/>
        <xdr:cNvSpPr txBox="1"/>
      </xdr:nvSpPr>
      <xdr:spPr>
        <a:xfrm>
          <a:off x="15246428" y="1676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156040</xdr:rowOff>
    </xdr:from>
    <xdr:to>
      <xdr:col>76</xdr:col>
      <xdr:colOff>165100</xdr:colOff>
      <xdr:row>97</xdr:row>
      <xdr:rowOff>86190</xdr:rowOff>
    </xdr:to>
    <xdr:sp macro="" textlink="">
      <xdr:nvSpPr>
        <xdr:cNvPr id="709" name="楕円 708"/>
        <xdr:cNvSpPr/>
      </xdr:nvSpPr>
      <xdr:spPr>
        <a:xfrm>
          <a:off x="14541500" y="1661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77317</xdr:rowOff>
    </xdr:from>
    <xdr:ext cx="534377" cy="259045"/>
    <xdr:sp macro="" textlink="">
      <xdr:nvSpPr>
        <xdr:cNvPr id="710" name="テキスト ボックス 709"/>
        <xdr:cNvSpPr txBox="1"/>
      </xdr:nvSpPr>
      <xdr:spPr>
        <a:xfrm>
          <a:off x="14325111" y="167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57034</xdr:rowOff>
    </xdr:from>
    <xdr:to>
      <xdr:col>72</xdr:col>
      <xdr:colOff>38100</xdr:colOff>
      <xdr:row>97</xdr:row>
      <xdr:rowOff>158634</xdr:rowOff>
    </xdr:to>
    <xdr:sp macro="" textlink="">
      <xdr:nvSpPr>
        <xdr:cNvPr id="711" name="楕円 710"/>
        <xdr:cNvSpPr/>
      </xdr:nvSpPr>
      <xdr:spPr>
        <a:xfrm>
          <a:off x="13652500" y="166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149761</xdr:rowOff>
    </xdr:from>
    <xdr:ext cx="469744" cy="259045"/>
    <xdr:sp macro="" textlink="">
      <xdr:nvSpPr>
        <xdr:cNvPr id="712" name="テキスト ボックス 711"/>
        <xdr:cNvSpPr txBox="1"/>
      </xdr:nvSpPr>
      <xdr:spPr>
        <a:xfrm>
          <a:off x="13468428" y="1678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80305</xdr:rowOff>
    </xdr:from>
    <xdr:to>
      <xdr:col>67</xdr:col>
      <xdr:colOff>101600</xdr:colOff>
      <xdr:row>98</xdr:row>
      <xdr:rowOff>10455</xdr:rowOff>
    </xdr:to>
    <xdr:sp macro="" textlink="">
      <xdr:nvSpPr>
        <xdr:cNvPr id="713" name="楕円 712"/>
        <xdr:cNvSpPr/>
      </xdr:nvSpPr>
      <xdr:spPr>
        <a:xfrm>
          <a:off x="12763500" y="1671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1582</xdr:rowOff>
    </xdr:from>
    <xdr:ext cx="469744" cy="259045"/>
    <xdr:sp macro="" textlink="">
      <xdr:nvSpPr>
        <xdr:cNvPr id="714" name="テキスト ボックス 713"/>
        <xdr:cNvSpPr txBox="1"/>
      </xdr:nvSpPr>
      <xdr:spPr>
        <a:xfrm>
          <a:off x="12579428" y="1680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87122</xdr:rowOff>
    </xdr:from>
    <xdr:to>
      <xdr:col>116</xdr:col>
      <xdr:colOff>63500</xdr:colOff>
      <xdr:row>35</xdr:row>
      <xdr:rowOff>104267</xdr:rowOff>
    </xdr:to>
    <xdr:cxnSp macro="">
      <xdr:nvCxnSpPr>
        <xdr:cNvPr id="743" name="直線コネクタ 742"/>
        <xdr:cNvCxnSpPr/>
      </xdr:nvCxnSpPr>
      <xdr:spPr>
        <a:xfrm flipV="1">
          <a:off x="21323300" y="6087872"/>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4"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104267</xdr:rowOff>
    </xdr:from>
    <xdr:to>
      <xdr:col>111</xdr:col>
      <xdr:colOff>177800</xdr:colOff>
      <xdr:row>39</xdr:row>
      <xdr:rowOff>1778</xdr:rowOff>
    </xdr:to>
    <xdr:cxnSp macro="">
      <xdr:nvCxnSpPr>
        <xdr:cNvPr id="746" name="直線コネクタ 745"/>
        <xdr:cNvCxnSpPr/>
      </xdr:nvCxnSpPr>
      <xdr:spPr>
        <a:xfrm flipV="1">
          <a:off x="20434300" y="6105017"/>
          <a:ext cx="889000" cy="58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48" name="テキスト ボックス 747"/>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1778</xdr:rowOff>
    </xdr:from>
    <xdr:to>
      <xdr:col>107</xdr:col>
      <xdr:colOff>50800</xdr:colOff>
      <xdr:row>39</xdr:row>
      <xdr:rowOff>19050</xdr:rowOff>
    </xdr:to>
    <xdr:cxnSp macro="">
      <xdr:nvCxnSpPr>
        <xdr:cNvPr id="749" name="直線コネクタ 748"/>
        <xdr:cNvCxnSpPr/>
      </xdr:nvCxnSpPr>
      <xdr:spPr>
        <a:xfrm flipV="1">
          <a:off x="19545300" y="6688328"/>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19050</xdr:rowOff>
    </xdr:from>
    <xdr:to>
      <xdr:col>102</xdr:col>
      <xdr:colOff>114300</xdr:colOff>
      <xdr:row>39</xdr:row>
      <xdr:rowOff>29083</xdr:rowOff>
    </xdr:to>
    <xdr:cxnSp macro="">
      <xdr:nvCxnSpPr>
        <xdr:cNvPr id="752" name="直線コネクタ 751"/>
        <xdr:cNvCxnSpPr/>
      </xdr:nvCxnSpPr>
      <xdr:spPr>
        <a:xfrm flipV="1">
          <a:off x="18656300" y="6705600"/>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36322</xdr:rowOff>
    </xdr:from>
    <xdr:to>
      <xdr:col>116</xdr:col>
      <xdr:colOff>114300</xdr:colOff>
      <xdr:row>35</xdr:row>
      <xdr:rowOff>137922</xdr:rowOff>
    </xdr:to>
    <xdr:sp macro="" textlink="">
      <xdr:nvSpPr>
        <xdr:cNvPr id="762" name="楕円 761"/>
        <xdr:cNvSpPr/>
      </xdr:nvSpPr>
      <xdr:spPr>
        <a:xfrm>
          <a:off x="221107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59199</xdr:rowOff>
    </xdr:from>
    <xdr:ext cx="469744" cy="259045"/>
    <xdr:sp macro="" textlink="">
      <xdr:nvSpPr>
        <xdr:cNvPr id="763" name="投資及び出資金該当値テキスト"/>
        <xdr:cNvSpPr txBox="1"/>
      </xdr:nvSpPr>
      <xdr:spPr>
        <a:xfrm>
          <a:off x="22212300"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53467</xdr:rowOff>
    </xdr:from>
    <xdr:to>
      <xdr:col>112</xdr:col>
      <xdr:colOff>38100</xdr:colOff>
      <xdr:row>35</xdr:row>
      <xdr:rowOff>155067</xdr:rowOff>
    </xdr:to>
    <xdr:sp macro="" textlink="">
      <xdr:nvSpPr>
        <xdr:cNvPr id="764" name="楕円 763"/>
        <xdr:cNvSpPr/>
      </xdr:nvSpPr>
      <xdr:spPr>
        <a:xfrm>
          <a:off x="21272500" y="60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144</xdr:rowOff>
    </xdr:from>
    <xdr:ext cx="469744" cy="259045"/>
    <xdr:sp macro="" textlink="">
      <xdr:nvSpPr>
        <xdr:cNvPr id="765" name="テキスト ボックス 764"/>
        <xdr:cNvSpPr txBox="1"/>
      </xdr:nvSpPr>
      <xdr:spPr>
        <a:xfrm>
          <a:off x="21088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122428</xdr:rowOff>
    </xdr:from>
    <xdr:to>
      <xdr:col>107</xdr:col>
      <xdr:colOff>101600</xdr:colOff>
      <xdr:row>39</xdr:row>
      <xdr:rowOff>52578</xdr:rowOff>
    </xdr:to>
    <xdr:sp macro="" textlink="">
      <xdr:nvSpPr>
        <xdr:cNvPr id="766" name="楕円 765"/>
        <xdr:cNvSpPr/>
      </xdr:nvSpPr>
      <xdr:spPr>
        <a:xfrm>
          <a:off x="20383500" y="66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43705</xdr:rowOff>
    </xdr:from>
    <xdr:ext cx="378565" cy="259045"/>
    <xdr:sp macro="" textlink="">
      <xdr:nvSpPr>
        <xdr:cNvPr id="767" name="テキスト ボックス 766"/>
        <xdr:cNvSpPr txBox="1"/>
      </xdr:nvSpPr>
      <xdr:spPr>
        <a:xfrm>
          <a:off x="20245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139700</xdr:rowOff>
    </xdr:from>
    <xdr:to>
      <xdr:col>102</xdr:col>
      <xdr:colOff>165100</xdr:colOff>
      <xdr:row>39</xdr:row>
      <xdr:rowOff>69850</xdr:rowOff>
    </xdr:to>
    <xdr:sp macro="" textlink="">
      <xdr:nvSpPr>
        <xdr:cNvPr id="768" name="楕円 767"/>
        <xdr:cNvSpPr/>
      </xdr:nvSpPr>
      <xdr:spPr>
        <a:xfrm>
          <a:off x="19494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60977</xdr:rowOff>
    </xdr:from>
    <xdr:ext cx="378565" cy="259045"/>
    <xdr:sp macro="" textlink="">
      <xdr:nvSpPr>
        <xdr:cNvPr id="769" name="テキスト ボックス 768"/>
        <xdr:cNvSpPr txBox="1"/>
      </xdr:nvSpPr>
      <xdr:spPr>
        <a:xfrm>
          <a:off x="19356017" y="6747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149733</xdr:rowOff>
    </xdr:from>
    <xdr:to>
      <xdr:col>98</xdr:col>
      <xdr:colOff>38100</xdr:colOff>
      <xdr:row>39</xdr:row>
      <xdr:rowOff>79883</xdr:rowOff>
    </xdr:to>
    <xdr:sp macro="" textlink="">
      <xdr:nvSpPr>
        <xdr:cNvPr id="770" name="楕円 769"/>
        <xdr:cNvSpPr/>
      </xdr:nvSpPr>
      <xdr:spPr>
        <a:xfrm>
          <a:off x="18605500" y="66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71010</xdr:rowOff>
    </xdr:from>
    <xdr:ext cx="378565" cy="259045"/>
    <xdr:sp macro="" textlink="">
      <xdr:nvSpPr>
        <xdr:cNvPr id="771" name="テキスト ボックス 770"/>
        <xdr:cNvSpPr txBox="1"/>
      </xdr:nvSpPr>
      <xdr:spPr>
        <a:xfrm>
          <a:off x="18467017" y="6757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136690</xdr:rowOff>
    </xdr:from>
    <xdr:to>
      <xdr:col>116</xdr:col>
      <xdr:colOff>63500</xdr:colOff>
      <xdr:row>57</xdr:row>
      <xdr:rowOff>162217</xdr:rowOff>
    </xdr:to>
    <xdr:cxnSp macro="">
      <xdr:nvCxnSpPr>
        <xdr:cNvPr id="800" name="直線コネクタ 799"/>
        <xdr:cNvCxnSpPr/>
      </xdr:nvCxnSpPr>
      <xdr:spPr>
        <a:xfrm>
          <a:off x="21323300" y="9909340"/>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1" name="貸付金平均値テキスト"/>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101524</xdr:rowOff>
    </xdr:from>
    <xdr:to>
      <xdr:col>111</xdr:col>
      <xdr:colOff>177800</xdr:colOff>
      <xdr:row>57</xdr:row>
      <xdr:rowOff>136690</xdr:rowOff>
    </xdr:to>
    <xdr:cxnSp macro="">
      <xdr:nvCxnSpPr>
        <xdr:cNvPr id="803" name="直線コネクタ 802"/>
        <xdr:cNvCxnSpPr/>
      </xdr:nvCxnSpPr>
      <xdr:spPr>
        <a:xfrm>
          <a:off x="20434300" y="9874174"/>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43612</xdr:rowOff>
    </xdr:from>
    <xdr:to>
      <xdr:col>107</xdr:col>
      <xdr:colOff>50800</xdr:colOff>
      <xdr:row>57</xdr:row>
      <xdr:rowOff>101524</xdr:rowOff>
    </xdr:to>
    <xdr:cxnSp macro="">
      <xdr:nvCxnSpPr>
        <xdr:cNvPr id="806" name="直線コネクタ 805"/>
        <xdr:cNvCxnSpPr/>
      </xdr:nvCxnSpPr>
      <xdr:spPr>
        <a:xfrm>
          <a:off x="19545300" y="98162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158331</xdr:rowOff>
    </xdr:from>
    <xdr:to>
      <xdr:col>102</xdr:col>
      <xdr:colOff>114300</xdr:colOff>
      <xdr:row>57</xdr:row>
      <xdr:rowOff>43612</xdr:rowOff>
    </xdr:to>
    <xdr:cxnSp macro="">
      <xdr:nvCxnSpPr>
        <xdr:cNvPr id="809" name="直線コネクタ 808"/>
        <xdr:cNvCxnSpPr/>
      </xdr:nvCxnSpPr>
      <xdr:spPr>
        <a:xfrm>
          <a:off x="18656300" y="9759531"/>
          <a:ext cx="8890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111417</xdr:rowOff>
    </xdr:from>
    <xdr:to>
      <xdr:col>116</xdr:col>
      <xdr:colOff>114300</xdr:colOff>
      <xdr:row>58</xdr:row>
      <xdr:rowOff>41567</xdr:rowOff>
    </xdr:to>
    <xdr:sp macro="" textlink="">
      <xdr:nvSpPr>
        <xdr:cNvPr id="819" name="楕円 818"/>
        <xdr:cNvSpPr/>
      </xdr:nvSpPr>
      <xdr:spPr>
        <a:xfrm>
          <a:off x="22110700" y="98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134294</xdr:rowOff>
    </xdr:from>
    <xdr:ext cx="469744" cy="259045"/>
    <xdr:sp macro="" textlink="">
      <xdr:nvSpPr>
        <xdr:cNvPr id="820" name="貸付金該当値テキスト"/>
        <xdr:cNvSpPr txBox="1"/>
      </xdr:nvSpPr>
      <xdr:spPr>
        <a:xfrm>
          <a:off x="22212300" y="973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85890</xdr:rowOff>
    </xdr:from>
    <xdr:to>
      <xdr:col>112</xdr:col>
      <xdr:colOff>38100</xdr:colOff>
      <xdr:row>58</xdr:row>
      <xdr:rowOff>16040</xdr:rowOff>
    </xdr:to>
    <xdr:sp macro="" textlink="">
      <xdr:nvSpPr>
        <xdr:cNvPr id="821" name="楕円 820"/>
        <xdr:cNvSpPr/>
      </xdr:nvSpPr>
      <xdr:spPr>
        <a:xfrm>
          <a:off x="21272500" y="98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32567</xdr:rowOff>
    </xdr:from>
    <xdr:ext cx="469744" cy="259045"/>
    <xdr:sp macro="" textlink="">
      <xdr:nvSpPr>
        <xdr:cNvPr id="822" name="テキスト ボックス 821"/>
        <xdr:cNvSpPr txBox="1"/>
      </xdr:nvSpPr>
      <xdr:spPr>
        <a:xfrm>
          <a:off x="21088428" y="963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50724</xdr:rowOff>
    </xdr:from>
    <xdr:to>
      <xdr:col>107</xdr:col>
      <xdr:colOff>101600</xdr:colOff>
      <xdr:row>57</xdr:row>
      <xdr:rowOff>152324</xdr:rowOff>
    </xdr:to>
    <xdr:sp macro="" textlink="">
      <xdr:nvSpPr>
        <xdr:cNvPr id="823" name="楕円 822"/>
        <xdr:cNvSpPr/>
      </xdr:nvSpPr>
      <xdr:spPr>
        <a:xfrm>
          <a:off x="20383500" y="9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168851</xdr:rowOff>
    </xdr:from>
    <xdr:ext cx="469744" cy="259045"/>
    <xdr:sp macro="" textlink="">
      <xdr:nvSpPr>
        <xdr:cNvPr id="824" name="テキスト ボックス 823"/>
        <xdr:cNvSpPr txBox="1"/>
      </xdr:nvSpPr>
      <xdr:spPr>
        <a:xfrm>
          <a:off x="20199428" y="95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164262</xdr:rowOff>
    </xdr:from>
    <xdr:to>
      <xdr:col>102</xdr:col>
      <xdr:colOff>165100</xdr:colOff>
      <xdr:row>57</xdr:row>
      <xdr:rowOff>94412</xdr:rowOff>
    </xdr:to>
    <xdr:sp macro="" textlink="">
      <xdr:nvSpPr>
        <xdr:cNvPr id="825" name="楕円 824"/>
        <xdr:cNvSpPr/>
      </xdr:nvSpPr>
      <xdr:spPr>
        <a:xfrm>
          <a:off x="19494500" y="97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110939</xdr:rowOff>
    </xdr:from>
    <xdr:ext cx="469744" cy="259045"/>
    <xdr:sp macro="" textlink="">
      <xdr:nvSpPr>
        <xdr:cNvPr id="826" name="テキスト ボックス 825"/>
        <xdr:cNvSpPr txBox="1"/>
      </xdr:nvSpPr>
      <xdr:spPr>
        <a:xfrm>
          <a:off x="19310428" y="954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107531</xdr:rowOff>
    </xdr:from>
    <xdr:to>
      <xdr:col>98</xdr:col>
      <xdr:colOff>38100</xdr:colOff>
      <xdr:row>57</xdr:row>
      <xdr:rowOff>37681</xdr:rowOff>
    </xdr:to>
    <xdr:sp macro="" textlink="">
      <xdr:nvSpPr>
        <xdr:cNvPr id="827" name="楕円 826"/>
        <xdr:cNvSpPr/>
      </xdr:nvSpPr>
      <xdr:spPr>
        <a:xfrm>
          <a:off x="18605500" y="97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54208</xdr:rowOff>
    </xdr:from>
    <xdr:ext cx="534377" cy="259045"/>
    <xdr:sp macro="" textlink="">
      <xdr:nvSpPr>
        <xdr:cNvPr id="828" name="テキスト ボックス 827"/>
        <xdr:cNvSpPr txBox="1"/>
      </xdr:nvSpPr>
      <xdr:spPr>
        <a:xfrm>
          <a:off x="18389111" y="94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91104</xdr:rowOff>
    </xdr:from>
    <xdr:to>
      <xdr:col>116</xdr:col>
      <xdr:colOff>63500</xdr:colOff>
      <xdr:row>75</xdr:row>
      <xdr:rowOff>108477</xdr:rowOff>
    </xdr:to>
    <xdr:cxnSp macro="">
      <xdr:nvCxnSpPr>
        <xdr:cNvPr id="858" name="直線コネクタ 857"/>
        <xdr:cNvCxnSpPr/>
      </xdr:nvCxnSpPr>
      <xdr:spPr>
        <a:xfrm>
          <a:off x="21323300" y="12949854"/>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87655</xdr:rowOff>
    </xdr:from>
    <xdr:to>
      <xdr:col>111</xdr:col>
      <xdr:colOff>177800</xdr:colOff>
      <xdr:row>75</xdr:row>
      <xdr:rowOff>91104</xdr:rowOff>
    </xdr:to>
    <xdr:cxnSp macro="">
      <xdr:nvCxnSpPr>
        <xdr:cNvPr id="861" name="直線コネクタ 860"/>
        <xdr:cNvCxnSpPr/>
      </xdr:nvCxnSpPr>
      <xdr:spPr>
        <a:xfrm>
          <a:off x="20434300" y="12774955"/>
          <a:ext cx="889000" cy="1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55328</xdr:rowOff>
    </xdr:from>
    <xdr:to>
      <xdr:col>107</xdr:col>
      <xdr:colOff>50800</xdr:colOff>
      <xdr:row>74</xdr:row>
      <xdr:rowOff>87655</xdr:rowOff>
    </xdr:to>
    <xdr:cxnSp macro="">
      <xdr:nvCxnSpPr>
        <xdr:cNvPr id="864" name="直線コネクタ 863"/>
        <xdr:cNvCxnSpPr/>
      </xdr:nvCxnSpPr>
      <xdr:spPr>
        <a:xfrm>
          <a:off x="19545300" y="12742628"/>
          <a:ext cx="889000" cy="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55328</xdr:rowOff>
    </xdr:from>
    <xdr:to>
      <xdr:col>102</xdr:col>
      <xdr:colOff>114300</xdr:colOff>
      <xdr:row>74</xdr:row>
      <xdr:rowOff>160769</xdr:rowOff>
    </xdr:to>
    <xdr:cxnSp macro="">
      <xdr:nvCxnSpPr>
        <xdr:cNvPr id="867" name="直線コネクタ 866"/>
        <xdr:cNvCxnSpPr/>
      </xdr:nvCxnSpPr>
      <xdr:spPr>
        <a:xfrm flipV="1">
          <a:off x="18656300" y="12742628"/>
          <a:ext cx="889000" cy="10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57677</xdr:rowOff>
    </xdr:from>
    <xdr:to>
      <xdr:col>116</xdr:col>
      <xdr:colOff>114300</xdr:colOff>
      <xdr:row>75</xdr:row>
      <xdr:rowOff>159277</xdr:rowOff>
    </xdr:to>
    <xdr:sp macro="" textlink="">
      <xdr:nvSpPr>
        <xdr:cNvPr id="877" name="楕円 876"/>
        <xdr:cNvSpPr/>
      </xdr:nvSpPr>
      <xdr:spPr>
        <a:xfrm>
          <a:off x="22110700" y="129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80554</xdr:rowOff>
    </xdr:from>
    <xdr:ext cx="534377" cy="259045"/>
    <xdr:sp macro="" textlink="">
      <xdr:nvSpPr>
        <xdr:cNvPr id="878" name="繰出金該当値テキスト"/>
        <xdr:cNvSpPr txBox="1"/>
      </xdr:nvSpPr>
      <xdr:spPr>
        <a:xfrm>
          <a:off x="22212300" y="1276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40304</xdr:rowOff>
    </xdr:from>
    <xdr:to>
      <xdr:col>112</xdr:col>
      <xdr:colOff>38100</xdr:colOff>
      <xdr:row>75</xdr:row>
      <xdr:rowOff>141904</xdr:rowOff>
    </xdr:to>
    <xdr:sp macro="" textlink="">
      <xdr:nvSpPr>
        <xdr:cNvPr id="879" name="楕円 878"/>
        <xdr:cNvSpPr/>
      </xdr:nvSpPr>
      <xdr:spPr>
        <a:xfrm>
          <a:off x="21272500" y="1289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158431</xdr:rowOff>
    </xdr:from>
    <xdr:ext cx="534377" cy="259045"/>
    <xdr:sp macro="" textlink="">
      <xdr:nvSpPr>
        <xdr:cNvPr id="880" name="テキスト ボックス 879"/>
        <xdr:cNvSpPr txBox="1"/>
      </xdr:nvSpPr>
      <xdr:spPr>
        <a:xfrm>
          <a:off x="21056111" y="1267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36855</xdr:rowOff>
    </xdr:from>
    <xdr:to>
      <xdr:col>107</xdr:col>
      <xdr:colOff>101600</xdr:colOff>
      <xdr:row>74</xdr:row>
      <xdr:rowOff>138455</xdr:rowOff>
    </xdr:to>
    <xdr:sp macro="" textlink="">
      <xdr:nvSpPr>
        <xdr:cNvPr id="881" name="楕円 880"/>
        <xdr:cNvSpPr/>
      </xdr:nvSpPr>
      <xdr:spPr>
        <a:xfrm>
          <a:off x="20383500" y="127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154982</xdr:rowOff>
    </xdr:from>
    <xdr:ext cx="534377" cy="259045"/>
    <xdr:sp macro="" textlink="">
      <xdr:nvSpPr>
        <xdr:cNvPr id="882" name="テキスト ボックス 881"/>
        <xdr:cNvSpPr txBox="1"/>
      </xdr:nvSpPr>
      <xdr:spPr>
        <a:xfrm>
          <a:off x="20167111" y="124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4528</xdr:rowOff>
    </xdr:from>
    <xdr:to>
      <xdr:col>102</xdr:col>
      <xdr:colOff>165100</xdr:colOff>
      <xdr:row>74</xdr:row>
      <xdr:rowOff>106128</xdr:rowOff>
    </xdr:to>
    <xdr:sp macro="" textlink="">
      <xdr:nvSpPr>
        <xdr:cNvPr id="883" name="楕円 882"/>
        <xdr:cNvSpPr/>
      </xdr:nvSpPr>
      <xdr:spPr>
        <a:xfrm>
          <a:off x="19494500" y="126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122655</xdr:rowOff>
    </xdr:from>
    <xdr:ext cx="534377" cy="259045"/>
    <xdr:sp macro="" textlink="">
      <xdr:nvSpPr>
        <xdr:cNvPr id="884" name="テキスト ボックス 883"/>
        <xdr:cNvSpPr txBox="1"/>
      </xdr:nvSpPr>
      <xdr:spPr>
        <a:xfrm>
          <a:off x="19278111" y="1246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109969</xdr:rowOff>
    </xdr:from>
    <xdr:to>
      <xdr:col>98</xdr:col>
      <xdr:colOff>38100</xdr:colOff>
      <xdr:row>75</xdr:row>
      <xdr:rowOff>40119</xdr:rowOff>
    </xdr:to>
    <xdr:sp macro="" textlink="">
      <xdr:nvSpPr>
        <xdr:cNvPr id="885" name="楕円 884"/>
        <xdr:cNvSpPr/>
      </xdr:nvSpPr>
      <xdr:spPr>
        <a:xfrm>
          <a:off x="18605500" y="127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56646</xdr:rowOff>
    </xdr:from>
    <xdr:ext cx="534377" cy="259045"/>
    <xdr:sp macro="" textlink="">
      <xdr:nvSpPr>
        <xdr:cNvPr id="886" name="テキスト ボックス 885"/>
        <xdr:cNvSpPr txBox="1"/>
      </xdr:nvSpPr>
      <xdr:spPr>
        <a:xfrm>
          <a:off x="18389111" y="125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594,143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85,362</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年度と比較して減少しているものの、依然として類似団体平均と比べて高い水準にある。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物件費および扶助費については、類似団体平均と比べて高い水準で推移している。平成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年度は特に、物件費においては、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小中学校の校務用コンピュータに係る機器更新経費等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の減少があるものの、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病児に対して看護師等による保育を提供する病児保育事業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、扶助費については、子ども子育て支援給付費が増額となっている。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普通建設事業費では、新規設備について住民一人当たり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円減額となっており、公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立教育・保育施設整備事業費の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、更新整備について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28,844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円減額と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結果となった。主な減要因としては、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陸上競技場や鯛生スポーツセンター等の体育施設の整備事業費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等の減額が挙げられる。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また、繰出金については、昨年度より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円減少したものの、依然として類似団体平均より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3,953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円高い、住民一人当たり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52,639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大分県日田市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65,861
65,419
666.03
40,309,080
39,130,823
660,676
21,031,944
36,204,996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8026</xdr:rowOff>
    </xdr:from>
    <xdr:to>
      <xdr:col>24</xdr:col>
      <xdr:colOff>63500</xdr:colOff>
      <xdr:row>34</xdr:row>
      <xdr:rowOff>18542</xdr:rowOff>
    </xdr:to>
    <xdr:cxnSp macro="">
      <xdr:nvCxnSpPr>
        <xdr:cNvPr id="59" name="直線コネクタ 58"/>
        <xdr:cNvCxnSpPr/>
      </xdr:nvCxnSpPr>
      <xdr:spPr>
        <a:xfrm flipV="1">
          <a:off x="3797300" y="5837326"/>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18542</xdr:rowOff>
    </xdr:from>
    <xdr:to>
      <xdr:col>19</xdr:col>
      <xdr:colOff>177800</xdr:colOff>
      <xdr:row>34</xdr:row>
      <xdr:rowOff>27229</xdr:rowOff>
    </xdr:to>
    <xdr:cxnSp macro="">
      <xdr:nvCxnSpPr>
        <xdr:cNvPr id="62" name="直線コネクタ 61"/>
        <xdr:cNvCxnSpPr/>
      </xdr:nvCxnSpPr>
      <xdr:spPr>
        <a:xfrm flipV="1">
          <a:off x="2908300" y="584784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22657</xdr:rowOff>
    </xdr:from>
    <xdr:to>
      <xdr:col>15</xdr:col>
      <xdr:colOff>50800</xdr:colOff>
      <xdr:row>34</xdr:row>
      <xdr:rowOff>27229</xdr:rowOff>
    </xdr:to>
    <xdr:cxnSp macro="">
      <xdr:nvCxnSpPr>
        <xdr:cNvPr id="65" name="直線コネクタ 64"/>
        <xdr:cNvCxnSpPr/>
      </xdr:nvCxnSpPr>
      <xdr:spPr>
        <a:xfrm>
          <a:off x="2019300" y="5680507"/>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162103</xdr:rowOff>
    </xdr:from>
    <xdr:to>
      <xdr:col>10</xdr:col>
      <xdr:colOff>114300</xdr:colOff>
      <xdr:row>33</xdr:row>
      <xdr:rowOff>22657</xdr:rowOff>
    </xdr:to>
    <xdr:cxnSp macro="">
      <xdr:nvCxnSpPr>
        <xdr:cNvPr id="68" name="直線コネクタ 67"/>
        <xdr:cNvCxnSpPr/>
      </xdr:nvCxnSpPr>
      <xdr:spPr>
        <a:xfrm>
          <a:off x="1130300" y="5648503"/>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128676</xdr:rowOff>
    </xdr:from>
    <xdr:to>
      <xdr:col>24</xdr:col>
      <xdr:colOff>114300</xdr:colOff>
      <xdr:row>34</xdr:row>
      <xdr:rowOff>58826</xdr:rowOff>
    </xdr:to>
    <xdr:sp macro="" textlink="">
      <xdr:nvSpPr>
        <xdr:cNvPr id="78" name="楕円 77"/>
        <xdr:cNvSpPr/>
      </xdr:nvSpPr>
      <xdr:spPr>
        <a:xfrm>
          <a:off x="45847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151553</xdr:rowOff>
    </xdr:from>
    <xdr:ext cx="469744" cy="259045"/>
    <xdr:sp macro="" textlink="">
      <xdr:nvSpPr>
        <xdr:cNvPr id="79" name="議会費該当値テキスト"/>
        <xdr:cNvSpPr txBox="1"/>
      </xdr:nvSpPr>
      <xdr:spPr>
        <a:xfrm>
          <a:off x="4686300" y="56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139192</xdr:rowOff>
    </xdr:from>
    <xdr:to>
      <xdr:col>20</xdr:col>
      <xdr:colOff>38100</xdr:colOff>
      <xdr:row>34</xdr:row>
      <xdr:rowOff>69342</xdr:rowOff>
    </xdr:to>
    <xdr:sp macro="" textlink="">
      <xdr:nvSpPr>
        <xdr:cNvPr id="80" name="楕円 79"/>
        <xdr:cNvSpPr/>
      </xdr:nvSpPr>
      <xdr:spPr>
        <a:xfrm>
          <a:off x="3746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85869</xdr:rowOff>
    </xdr:from>
    <xdr:ext cx="469744" cy="259045"/>
    <xdr:sp macro="" textlink="">
      <xdr:nvSpPr>
        <xdr:cNvPr id="81" name="テキスト ボックス 80"/>
        <xdr:cNvSpPr txBox="1"/>
      </xdr:nvSpPr>
      <xdr:spPr>
        <a:xfrm>
          <a:off x="3562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147879</xdr:rowOff>
    </xdr:from>
    <xdr:to>
      <xdr:col>15</xdr:col>
      <xdr:colOff>101600</xdr:colOff>
      <xdr:row>34</xdr:row>
      <xdr:rowOff>78029</xdr:rowOff>
    </xdr:to>
    <xdr:sp macro="" textlink="">
      <xdr:nvSpPr>
        <xdr:cNvPr id="82" name="楕円 81"/>
        <xdr:cNvSpPr/>
      </xdr:nvSpPr>
      <xdr:spPr>
        <a:xfrm>
          <a:off x="2857500" y="58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94556</xdr:rowOff>
    </xdr:from>
    <xdr:ext cx="469744" cy="259045"/>
    <xdr:sp macro="" textlink="">
      <xdr:nvSpPr>
        <xdr:cNvPr id="83" name="テキスト ボックス 82"/>
        <xdr:cNvSpPr txBox="1"/>
      </xdr:nvSpPr>
      <xdr:spPr>
        <a:xfrm>
          <a:off x="2673428" y="558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143307</xdr:rowOff>
    </xdr:from>
    <xdr:to>
      <xdr:col>10</xdr:col>
      <xdr:colOff>165100</xdr:colOff>
      <xdr:row>33</xdr:row>
      <xdr:rowOff>73457</xdr:rowOff>
    </xdr:to>
    <xdr:sp macro="" textlink="">
      <xdr:nvSpPr>
        <xdr:cNvPr id="84" name="楕円 83"/>
        <xdr:cNvSpPr/>
      </xdr:nvSpPr>
      <xdr:spPr>
        <a:xfrm>
          <a:off x="1968500" y="562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89984</xdr:rowOff>
    </xdr:from>
    <xdr:ext cx="469744" cy="259045"/>
    <xdr:sp macro="" textlink="">
      <xdr:nvSpPr>
        <xdr:cNvPr id="85" name="テキスト ボックス 84"/>
        <xdr:cNvSpPr txBox="1"/>
      </xdr:nvSpPr>
      <xdr:spPr>
        <a:xfrm>
          <a:off x="1784428" y="54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111303</xdr:rowOff>
    </xdr:from>
    <xdr:to>
      <xdr:col>6</xdr:col>
      <xdr:colOff>38100</xdr:colOff>
      <xdr:row>33</xdr:row>
      <xdr:rowOff>41453</xdr:rowOff>
    </xdr:to>
    <xdr:sp macro="" textlink="">
      <xdr:nvSpPr>
        <xdr:cNvPr id="86" name="楕円 85"/>
        <xdr:cNvSpPr/>
      </xdr:nvSpPr>
      <xdr:spPr>
        <a:xfrm>
          <a:off x="1079500" y="55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57980</xdr:rowOff>
    </xdr:from>
    <xdr:ext cx="469744" cy="259045"/>
    <xdr:sp macro="" textlink="">
      <xdr:nvSpPr>
        <xdr:cNvPr id="87" name="テキスト ボックス 86"/>
        <xdr:cNvSpPr txBox="1"/>
      </xdr:nvSpPr>
      <xdr:spPr>
        <a:xfrm>
          <a:off x="895428" y="537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139994</xdr:rowOff>
    </xdr:from>
    <xdr:to>
      <xdr:col>24</xdr:col>
      <xdr:colOff>63500</xdr:colOff>
      <xdr:row>57</xdr:row>
      <xdr:rowOff>23756</xdr:rowOff>
    </xdr:to>
    <xdr:cxnSp macro="">
      <xdr:nvCxnSpPr>
        <xdr:cNvPr id="119" name="直線コネクタ 118"/>
        <xdr:cNvCxnSpPr/>
      </xdr:nvCxnSpPr>
      <xdr:spPr>
        <a:xfrm>
          <a:off x="3797300" y="9741194"/>
          <a:ext cx="838200" cy="5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139994</xdr:rowOff>
    </xdr:from>
    <xdr:to>
      <xdr:col>19</xdr:col>
      <xdr:colOff>177800</xdr:colOff>
      <xdr:row>57</xdr:row>
      <xdr:rowOff>51819</xdr:rowOff>
    </xdr:to>
    <xdr:cxnSp macro="">
      <xdr:nvCxnSpPr>
        <xdr:cNvPr id="122" name="直線コネクタ 121"/>
        <xdr:cNvCxnSpPr/>
      </xdr:nvCxnSpPr>
      <xdr:spPr>
        <a:xfrm flipV="1">
          <a:off x="2908300" y="9741194"/>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149628</xdr:rowOff>
    </xdr:from>
    <xdr:to>
      <xdr:col>15</xdr:col>
      <xdr:colOff>50800</xdr:colOff>
      <xdr:row>57</xdr:row>
      <xdr:rowOff>51819</xdr:rowOff>
    </xdr:to>
    <xdr:cxnSp macro="">
      <xdr:nvCxnSpPr>
        <xdr:cNvPr id="125" name="直線コネクタ 124"/>
        <xdr:cNvCxnSpPr/>
      </xdr:nvCxnSpPr>
      <xdr:spPr>
        <a:xfrm>
          <a:off x="2019300" y="9750828"/>
          <a:ext cx="889000" cy="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149628</xdr:rowOff>
    </xdr:from>
    <xdr:to>
      <xdr:col>10</xdr:col>
      <xdr:colOff>114300</xdr:colOff>
      <xdr:row>57</xdr:row>
      <xdr:rowOff>64066</xdr:rowOff>
    </xdr:to>
    <xdr:cxnSp macro="">
      <xdr:nvCxnSpPr>
        <xdr:cNvPr id="128" name="直線コネクタ 127"/>
        <xdr:cNvCxnSpPr/>
      </xdr:nvCxnSpPr>
      <xdr:spPr>
        <a:xfrm flipV="1">
          <a:off x="1130300" y="9750828"/>
          <a:ext cx="8890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144406</xdr:rowOff>
    </xdr:from>
    <xdr:to>
      <xdr:col>24</xdr:col>
      <xdr:colOff>114300</xdr:colOff>
      <xdr:row>57</xdr:row>
      <xdr:rowOff>74556</xdr:rowOff>
    </xdr:to>
    <xdr:sp macro="" textlink="">
      <xdr:nvSpPr>
        <xdr:cNvPr id="138" name="楕円 137"/>
        <xdr:cNvSpPr/>
      </xdr:nvSpPr>
      <xdr:spPr>
        <a:xfrm>
          <a:off x="4584700" y="97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167283</xdr:rowOff>
    </xdr:from>
    <xdr:ext cx="534377" cy="259045"/>
    <xdr:sp macro="" textlink="">
      <xdr:nvSpPr>
        <xdr:cNvPr id="139" name="総務費該当値テキスト"/>
        <xdr:cNvSpPr txBox="1"/>
      </xdr:nvSpPr>
      <xdr:spPr>
        <a:xfrm>
          <a:off x="4686300" y="95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89194</xdr:rowOff>
    </xdr:from>
    <xdr:to>
      <xdr:col>20</xdr:col>
      <xdr:colOff>38100</xdr:colOff>
      <xdr:row>57</xdr:row>
      <xdr:rowOff>19344</xdr:rowOff>
    </xdr:to>
    <xdr:sp macro="" textlink="">
      <xdr:nvSpPr>
        <xdr:cNvPr id="140" name="楕円 139"/>
        <xdr:cNvSpPr/>
      </xdr:nvSpPr>
      <xdr:spPr>
        <a:xfrm>
          <a:off x="3746500" y="969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35871</xdr:rowOff>
    </xdr:from>
    <xdr:ext cx="534377" cy="259045"/>
    <xdr:sp macro="" textlink="">
      <xdr:nvSpPr>
        <xdr:cNvPr id="141" name="テキスト ボックス 140"/>
        <xdr:cNvSpPr txBox="1"/>
      </xdr:nvSpPr>
      <xdr:spPr>
        <a:xfrm>
          <a:off x="3530111" y="946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1019</xdr:rowOff>
    </xdr:from>
    <xdr:to>
      <xdr:col>15</xdr:col>
      <xdr:colOff>101600</xdr:colOff>
      <xdr:row>57</xdr:row>
      <xdr:rowOff>102619</xdr:rowOff>
    </xdr:to>
    <xdr:sp macro="" textlink="">
      <xdr:nvSpPr>
        <xdr:cNvPr id="142" name="楕円 141"/>
        <xdr:cNvSpPr/>
      </xdr:nvSpPr>
      <xdr:spPr>
        <a:xfrm>
          <a:off x="2857500" y="97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93746</xdr:rowOff>
    </xdr:from>
    <xdr:ext cx="534377" cy="259045"/>
    <xdr:sp macro="" textlink="">
      <xdr:nvSpPr>
        <xdr:cNvPr id="143" name="テキスト ボックス 142"/>
        <xdr:cNvSpPr txBox="1"/>
      </xdr:nvSpPr>
      <xdr:spPr>
        <a:xfrm>
          <a:off x="2641111" y="9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98828</xdr:rowOff>
    </xdr:from>
    <xdr:to>
      <xdr:col>10</xdr:col>
      <xdr:colOff>165100</xdr:colOff>
      <xdr:row>57</xdr:row>
      <xdr:rowOff>28978</xdr:rowOff>
    </xdr:to>
    <xdr:sp macro="" textlink="">
      <xdr:nvSpPr>
        <xdr:cNvPr id="144" name="楕円 143"/>
        <xdr:cNvSpPr/>
      </xdr:nvSpPr>
      <xdr:spPr>
        <a:xfrm>
          <a:off x="1968500" y="970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20105</xdr:rowOff>
    </xdr:from>
    <xdr:ext cx="534377" cy="259045"/>
    <xdr:sp macro="" textlink="">
      <xdr:nvSpPr>
        <xdr:cNvPr id="145" name="テキスト ボックス 144"/>
        <xdr:cNvSpPr txBox="1"/>
      </xdr:nvSpPr>
      <xdr:spPr>
        <a:xfrm>
          <a:off x="1752111" y="979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13266</xdr:rowOff>
    </xdr:from>
    <xdr:to>
      <xdr:col>6</xdr:col>
      <xdr:colOff>38100</xdr:colOff>
      <xdr:row>57</xdr:row>
      <xdr:rowOff>114866</xdr:rowOff>
    </xdr:to>
    <xdr:sp macro="" textlink="">
      <xdr:nvSpPr>
        <xdr:cNvPr id="146" name="楕円 145"/>
        <xdr:cNvSpPr/>
      </xdr:nvSpPr>
      <xdr:spPr>
        <a:xfrm>
          <a:off x="1079500" y="97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131393</xdr:rowOff>
    </xdr:from>
    <xdr:ext cx="534377" cy="259045"/>
    <xdr:sp macro="" textlink="">
      <xdr:nvSpPr>
        <xdr:cNvPr id="147" name="テキスト ボックス 146"/>
        <xdr:cNvSpPr txBox="1"/>
      </xdr:nvSpPr>
      <xdr:spPr>
        <a:xfrm>
          <a:off x="863111" y="956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3569</xdr:rowOff>
    </xdr:from>
    <xdr:to>
      <xdr:col>24</xdr:col>
      <xdr:colOff>63500</xdr:colOff>
      <xdr:row>74</xdr:row>
      <xdr:rowOff>38862</xdr:rowOff>
    </xdr:to>
    <xdr:cxnSp macro="">
      <xdr:nvCxnSpPr>
        <xdr:cNvPr id="177" name="直線コネクタ 176"/>
        <xdr:cNvCxnSpPr/>
      </xdr:nvCxnSpPr>
      <xdr:spPr>
        <a:xfrm>
          <a:off x="3797300" y="12519419"/>
          <a:ext cx="838200" cy="20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3569</xdr:rowOff>
    </xdr:from>
    <xdr:to>
      <xdr:col>19</xdr:col>
      <xdr:colOff>177800</xdr:colOff>
      <xdr:row>74</xdr:row>
      <xdr:rowOff>10122</xdr:rowOff>
    </xdr:to>
    <xdr:cxnSp macro="">
      <xdr:nvCxnSpPr>
        <xdr:cNvPr id="180" name="直線コネクタ 179"/>
        <xdr:cNvCxnSpPr/>
      </xdr:nvCxnSpPr>
      <xdr:spPr>
        <a:xfrm flipV="1">
          <a:off x="2908300" y="12519419"/>
          <a:ext cx="889000" cy="1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10122</xdr:rowOff>
    </xdr:from>
    <xdr:to>
      <xdr:col>15</xdr:col>
      <xdr:colOff>50800</xdr:colOff>
      <xdr:row>74</xdr:row>
      <xdr:rowOff>146989</xdr:rowOff>
    </xdr:to>
    <xdr:cxnSp macro="">
      <xdr:nvCxnSpPr>
        <xdr:cNvPr id="183" name="直線コネクタ 182"/>
        <xdr:cNvCxnSpPr/>
      </xdr:nvCxnSpPr>
      <xdr:spPr>
        <a:xfrm flipV="1">
          <a:off x="2019300" y="12697422"/>
          <a:ext cx="889000" cy="13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146989</xdr:rowOff>
    </xdr:from>
    <xdr:to>
      <xdr:col>10</xdr:col>
      <xdr:colOff>114300</xdr:colOff>
      <xdr:row>75</xdr:row>
      <xdr:rowOff>167411</xdr:rowOff>
    </xdr:to>
    <xdr:cxnSp macro="">
      <xdr:nvCxnSpPr>
        <xdr:cNvPr id="186" name="直線コネクタ 185"/>
        <xdr:cNvCxnSpPr/>
      </xdr:nvCxnSpPr>
      <xdr:spPr>
        <a:xfrm flipV="1">
          <a:off x="1130300" y="12834289"/>
          <a:ext cx="889000" cy="19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159512</xdr:rowOff>
    </xdr:from>
    <xdr:to>
      <xdr:col>24</xdr:col>
      <xdr:colOff>114300</xdr:colOff>
      <xdr:row>74</xdr:row>
      <xdr:rowOff>89662</xdr:rowOff>
    </xdr:to>
    <xdr:sp macro="" textlink="">
      <xdr:nvSpPr>
        <xdr:cNvPr id="196" name="楕円 195"/>
        <xdr:cNvSpPr/>
      </xdr:nvSpPr>
      <xdr:spPr>
        <a:xfrm>
          <a:off x="4584700" y="12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10939</xdr:rowOff>
    </xdr:from>
    <xdr:ext cx="599010" cy="259045"/>
    <xdr:sp macro="" textlink="">
      <xdr:nvSpPr>
        <xdr:cNvPr id="197" name="民生費該当値テキスト"/>
        <xdr:cNvSpPr txBox="1"/>
      </xdr:nvSpPr>
      <xdr:spPr>
        <a:xfrm>
          <a:off x="4686300" y="1252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124219</xdr:rowOff>
    </xdr:from>
    <xdr:to>
      <xdr:col>20</xdr:col>
      <xdr:colOff>38100</xdr:colOff>
      <xdr:row>73</xdr:row>
      <xdr:rowOff>54369</xdr:rowOff>
    </xdr:to>
    <xdr:sp macro="" textlink="">
      <xdr:nvSpPr>
        <xdr:cNvPr id="198" name="楕円 197"/>
        <xdr:cNvSpPr/>
      </xdr:nvSpPr>
      <xdr:spPr>
        <a:xfrm>
          <a:off x="3746500" y="124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70896</xdr:rowOff>
    </xdr:from>
    <xdr:ext cx="599010" cy="259045"/>
    <xdr:sp macro="" textlink="">
      <xdr:nvSpPr>
        <xdr:cNvPr id="199" name="テキスト ボックス 198"/>
        <xdr:cNvSpPr txBox="1"/>
      </xdr:nvSpPr>
      <xdr:spPr>
        <a:xfrm>
          <a:off x="3497795" y="122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130772</xdr:rowOff>
    </xdr:from>
    <xdr:to>
      <xdr:col>15</xdr:col>
      <xdr:colOff>101600</xdr:colOff>
      <xdr:row>74</xdr:row>
      <xdr:rowOff>60922</xdr:rowOff>
    </xdr:to>
    <xdr:sp macro="" textlink="">
      <xdr:nvSpPr>
        <xdr:cNvPr id="200" name="楕円 199"/>
        <xdr:cNvSpPr/>
      </xdr:nvSpPr>
      <xdr:spPr>
        <a:xfrm>
          <a:off x="2857500" y="126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77449</xdr:rowOff>
    </xdr:from>
    <xdr:ext cx="599010" cy="259045"/>
    <xdr:sp macro="" textlink="">
      <xdr:nvSpPr>
        <xdr:cNvPr id="201" name="テキスト ボックス 200"/>
        <xdr:cNvSpPr txBox="1"/>
      </xdr:nvSpPr>
      <xdr:spPr>
        <a:xfrm>
          <a:off x="2608795" y="1242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96189</xdr:rowOff>
    </xdr:from>
    <xdr:to>
      <xdr:col>10</xdr:col>
      <xdr:colOff>165100</xdr:colOff>
      <xdr:row>75</xdr:row>
      <xdr:rowOff>26339</xdr:rowOff>
    </xdr:to>
    <xdr:sp macro="" textlink="">
      <xdr:nvSpPr>
        <xdr:cNvPr id="202" name="楕円 201"/>
        <xdr:cNvSpPr/>
      </xdr:nvSpPr>
      <xdr:spPr>
        <a:xfrm>
          <a:off x="1968500" y="127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42866</xdr:rowOff>
    </xdr:from>
    <xdr:ext cx="599010" cy="259045"/>
    <xdr:sp macro="" textlink="">
      <xdr:nvSpPr>
        <xdr:cNvPr id="203" name="テキスト ボックス 202"/>
        <xdr:cNvSpPr txBox="1"/>
      </xdr:nvSpPr>
      <xdr:spPr>
        <a:xfrm>
          <a:off x="1719795" y="1255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116611</xdr:rowOff>
    </xdr:from>
    <xdr:to>
      <xdr:col>6</xdr:col>
      <xdr:colOff>38100</xdr:colOff>
      <xdr:row>76</xdr:row>
      <xdr:rowOff>46761</xdr:rowOff>
    </xdr:to>
    <xdr:sp macro="" textlink="">
      <xdr:nvSpPr>
        <xdr:cNvPr id="204" name="楕円 203"/>
        <xdr:cNvSpPr/>
      </xdr:nvSpPr>
      <xdr:spPr>
        <a:xfrm>
          <a:off x="1079500" y="129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63288</xdr:rowOff>
    </xdr:from>
    <xdr:ext cx="599010" cy="259045"/>
    <xdr:sp macro="" textlink="">
      <xdr:nvSpPr>
        <xdr:cNvPr id="205" name="テキスト ボックス 204"/>
        <xdr:cNvSpPr txBox="1"/>
      </xdr:nvSpPr>
      <xdr:spPr>
        <a:xfrm>
          <a:off x="830795" y="127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46374</xdr:rowOff>
    </xdr:from>
    <xdr:to>
      <xdr:col>24</xdr:col>
      <xdr:colOff>63500</xdr:colOff>
      <xdr:row>96</xdr:row>
      <xdr:rowOff>84341</xdr:rowOff>
    </xdr:to>
    <xdr:cxnSp macro="">
      <xdr:nvCxnSpPr>
        <xdr:cNvPr id="235" name="直線コネクタ 234"/>
        <xdr:cNvCxnSpPr/>
      </xdr:nvCxnSpPr>
      <xdr:spPr>
        <a:xfrm>
          <a:off x="3797300" y="16505574"/>
          <a:ext cx="8382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46374</xdr:rowOff>
    </xdr:from>
    <xdr:to>
      <xdr:col>19</xdr:col>
      <xdr:colOff>177800</xdr:colOff>
      <xdr:row>96</xdr:row>
      <xdr:rowOff>142824</xdr:rowOff>
    </xdr:to>
    <xdr:cxnSp macro="">
      <xdr:nvCxnSpPr>
        <xdr:cNvPr id="238" name="直線コネクタ 237"/>
        <xdr:cNvCxnSpPr/>
      </xdr:nvCxnSpPr>
      <xdr:spPr>
        <a:xfrm flipV="1">
          <a:off x="2908300" y="16505574"/>
          <a:ext cx="889000" cy="9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142824</xdr:rowOff>
    </xdr:from>
    <xdr:to>
      <xdr:col>15</xdr:col>
      <xdr:colOff>50800</xdr:colOff>
      <xdr:row>96</xdr:row>
      <xdr:rowOff>155530</xdr:rowOff>
    </xdr:to>
    <xdr:cxnSp macro="">
      <xdr:nvCxnSpPr>
        <xdr:cNvPr id="241" name="直線コネクタ 240"/>
        <xdr:cNvCxnSpPr/>
      </xdr:nvCxnSpPr>
      <xdr:spPr>
        <a:xfrm flipV="1">
          <a:off x="2019300" y="16602024"/>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155530</xdr:rowOff>
    </xdr:from>
    <xdr:to>
      <xdr:col>10</xdr:col>
      <xdr:colOff>114300</xdr:colOff>
      <xdr:row>97</xdr:row>
      <xdr:rowOff>6522</xdr:rowOff>
    </xdr:to>
    <xdr:cxnSp macro="">
      <xdr:nvCxnSpPr>
        <xdr:cNvPr id="244" name="直線コネクタ 243"/>
        <xdr:cNvCxnSpPr/>
      </xdr:nvCxnSpPr>
      <xdr:spPr>
        <a:xfrm flipV="1">
          <a:off x="1130300" y="16614730"/>
          <a:ext cx="8890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33541</xdr:rowOff>
    </xdr:from>
    <xdr:to>
      <xdr:col>24</xdr:col>
      <xdr:colOff>114300</xdr:colOff>
      <xdr:row>96</xdr:row>
      <xdr:rowOff>135141</xdr:rowOff>
    </xdr:to>
    <xdr:sp macro="" textlink="">
      <xdr:nvSpPr>
        <xdr:cNvPr id="254" name="楕円 253"/>
        <xdr:cNvSpPr/>
      </xdr:nvSpPr>
      <xdr:spPr>
        <a:xfrm>
          <a:off x="4584700" y="164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56418</xdr:rowOff>
    </xdr:from>
    <xdr:ext cx="534377" cy="259045"/>
    <xdr:sp macro="" textlink="">
      <xdr:nvSpPr>
        <xdr:cNvPr id="255" name="衛生費該当値テキスト"/>
        <xdr:cNvSpPr txBox="1"/>
      </xdr:nvSpPr>
      <xdr:spPr>
        <a:xfrm>
          <a:off x="4686300" y="163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167024</xdr:rowOff>
    </xdr:from>
    <xdr:to>
      <xdr:col>20</xdr:col>
      <xdr:colOff>38100</xdr:colOff>
      <xdr:row>96</xdr:row>
      <xdr:rowOff>97174</xdr:rowOff>
    </xdr:to>
    <xdr:sp macro="" textlink="">
      <xdr:nvSpPr>
        <xdr:cNvPr id="256" name="楕円 255"/>
        <xdr:cNvSpPr/>
      </xdr:nvSpPr>
      <xdr:spPr>
        <a:xfrm>
          <a:off x="3746500" y="164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113701</xdr:rowOff>
    </xdr:from>
    <xdr:ext cx="534377" cy="259045"/>
    <xdr:sp macro="" textlink="">
      <xdr:nvSpPr>
        <xdr:cNvPr id="257" name="テキスト ボックス 256"/>
        <xdr:cNvSpPr txBox="1"/>
      </xdr:nvSpPr>
      <xdr:spPr>
        <a:xfrm>
          <a:off x="3530111" y="162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92024</xdr:rowOff>
    </xdr:from>
    <xdr:to>
      <xdr:col>15</xdr:col>
      <xdr:colOff>101600</xdr:colOff>
      <xdr:row>97</xdr:row>
      <xdr:rowOff>22174</xdr:rowOff>
    </xdr:to>
    <xdr:sp macro="" textlink="">
      <xdr:nvSpPr>
        <xdr:cNvPr id="258" name="楕円 257"/>
        <xdr:cNvSpPr/>
      </xdr:nvSpPr>
      <xdr:spPr>
        <a:xfrm>
          <a:off x="2857500" y="165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38701</xdr:rowOff>
    </xdr:from>
    <xdr:ext cx="534377" cy="259045"/>
    <xdr:sp macro="" textlink="">
      <xdr:nvSpPr>
        <xdr:cNvPr id="259" name="テキスト ボックス 258"/>
        <xdr:cNvSpPr txBox="1"/>
      </xdr:nvSpPr>
      <xdr:spPr>
        <a:xfrm>
          <a:off x="2641111" y="163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104730</xdr:rowOff>
    </xdr:from>
    <xdr:to>
      <xdr:col>10</xdr:col>
      <xdr:colOff>165100</xdr:colOff>
      <xdr:row>97</xdr:row>
      <xdr:rowOff>34880</xdr:rowOff>
    </xdr:to>
    <xdr:sp macro="" textlink="">
      <xdr:nvSpPr>
        <xdr:cNvPr id="260" name="楕円 259"/>
        <xdr:cNvSpPr/>
      </xdr:nvSpPr>
      <xdr:spPr>
        <a:xfrm>
          <a:off x="1968500" y="165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26007</xdr:rowOff>
    </xdr:from>
    <xdr:ext cx="534377" cy="259045"/>
    <xdr:sp macro="" textlink="">
      <xdr:nvSpPr>
        <xdr:cNvPr id="261" name="テキスト ボックス 260"/>
        <xdr:cNvSpPr txBox="1"/>
      </xdr:nvSpPr>
      <xdr:spPr>
        <a:xfrm>
          <a:off x="1752111" y="1665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127172</xdr:rowOff>
    </xdr:from>
    <xdr:to>
      <xdr:col>6</xdr:col>
      <xdr:colOff>38100</xdr:colOff>
      <xdr:row>97</xdr:row>
      <xdr:rowOff>57322</xdr:rowOff>
    </xdr:to>
    <xdr:sp macro="" textlink="">
      <xdr:nvSpPr>
        <xdr:cNvPr id="262" name="楕円 261"/>
        <xdr:cNvSpPr/>
      </xdr:nvSpPr>
      <xdr:spPr>
        <a:xfrm>
          <a:off x="1079500" y="1658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73849</xdr:rowOff>
    </xdr:from>
    <xdr:ext cx="534377" cy="259045"/>
    <xdr:sp macro="" textlink="">
      <xdr:nvSpPr>
        <xdr:cNvPr id="263" name="テキスト ボックス 262"/>
        <xdr:cNvSpPr txBox="1"/>
      </xdr:nvSpPr>
      <xdr:spPr>
        <a:xfrm>
          <a:off x="863111" y="163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143891</xdr:rowOff>
    </xdr:from>
    <xdr:to>
      <xdr:col>55</xdr:col>
      <xdr:colOff>0</xdr:colOff>
      <xdr:row>36</xdr:row>
      <xdr:rowOff>23495</xdr:rowOff>
    </xdr:to>
    <xdr:cxnSp macro="">
      <xdr:nvCxnSpPr>
        <xdr:cNvPr id="292" name="直線コネクタ 291"/>
        <xdr:cNvCxnSpPr/>
      </xdr:nvCxnSpPr>
      <xdr:spPr>
        <a:xfrm flipV="1">
          <a:off x="9639300" y="6144641"/>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23495</xdr:rowOff>
    </xdr:from>
    <xdr:to>
      <xdr:col>50</xdr:col>
      <xdr:colOff>114300</xdr:colOff>
      <xdr:row>36</xdr:row>
      <xdr:rowOff>42545</xdr:rowOff>
    </xdr:to>
    <xdr:cxnSp macro="">
      <xdr:nvCxnSpPr>
        <xdr:cNvPr id="295" name="直線コネクタ 294"/>
        <xdr:cNvCxnSpPr/>
      </xdr:nvCxnSpPr>
      <xdr:spPr>
        <a:xfrm flipV="1">
          <a:off x="8750300" y="61956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42545</xdr:rowOff>
    </xdr:from>
    <xdr:to>
      <xdr:col>45</xdr:col>
      <xdr:colOff>177800</xdr:colOff>
      <xdr:row>36</xdr:row>
      <xdr:rowOff>49403</xdr:rowOff>
    </xdr:to>
    <xdr:cxnSp macro="">
      <xdr:nvCxnSpPr>
        <xdr:cNvPr id="298" name="直線コネクタ 297"/>
        <xdr:cNvCxnSpPr/>
      </xdr:nvCxnSpPr>
      <xdr:spPr>
        <a:xfrm flipV="1">
          <a:off x="7861300" y="621474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39497</xdr:rowOff>
    </xdr:from>
    <xdr:to>
      <xdr:col>41</xdr:col>
      <xdr:colOff>50800</xdr:colOff>
      <xdr:row>36</xdr:row>
      <xdr:rowOff>49403</xdr:rowOff>
    </xdr:to>
    <xdr:cxnSp macro="">
      <xdr:nvCxnSpPr>
        <xdr:cNvPr id="301" name="直線コネクタ 300"/>
        <xdr:cNvCxnSpPr/>
      </xdr:nvCxnSpPr>
      <xdr:spPr>
        <a:xfrm>
          <a:off x="6972300" y="621169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132859</xdr:rowOff>
    </xdr:from>
    <xdr:ext cx="469744" cy="259045"/>
    <xdr:sp macro="" textlink="">
      <xdr:nvSpPr>
        <xdr:cNvPr id="303" name="テキスト ボックス 302"/>
        <xdr:cNvSpPr txBox="1"/>
      </xdr:nvSpPr>
      <xdr:spPr>
        <a:xfrm>
          <a:off x="7626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5" name="テキスト ボックス 304"/>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93091</xdr:rowOff>
    </xdr:from>
    <xdr:to>
      <xdr:col>55</xdr:col>
      <xdr:colOff>50800</xdr:colOff>
      <xdr:row>36</xdr:row>
      <xdr:rowOff>23241</xdr:rowOff>
    </xdr:to>
    <xdr:sp macro="" textlink="">
      <xdr:nvSpPr>
        <xdr:cNvPr id="311" name="楕円 310"/>
        <xdr:cNvSpPr/>
      </xdr:nvSpPr>
      <xdr:spPr>
        <a:xfrm>
          <a:off x="10426700" y="60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115968</xdr:rowOff>
    </xdr:from>
    <xdr:ext cx="469744" cy="259045"/>
    <xdr:sp macro="" textlink="">
      <xdr:nvSpPr>
        <xdr:cNvPr id="312" name="労働費該当値テキスト"/>
        <xdr:cNvSpPr txBox="1"/>
      </xdr:nvSpPr>
      <xdr:spPr>
        <a:xfrm>
          <a:off x="10528300" y="594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144145</xdr:rowOff>
    </xdr:from>
    <xdr:to>
      <xdr:col>50</xdr:col>
      <xdr:colOff>165100</xdr:colOff>
      <xdr:row>36</xdr:row>
      <xdr:rowOff>74295</xdr:rowOff>
    </xdr:to>
    <xdr:sp macro="" textlink="">
      <xdr:nvSpPr>
        <xdr:cNvPr id="313" name="楕円 312"/>
        <xdr:cNvSpPr/>
      </xdr:nvSpPr>
      <xdr:spPr>
        <a:xfrm>
          <a:off x="95885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90822</xdr:rowOff>
    </xdr:from>
    <xdr:ext cx="469744" cy="259045"/>
    <xdr:sp macro="" textlink="">
      <xdr:nvSpPr>
        <xdr:cNvPr id="314" name="テキスト ボックス 313"/>
        <xdr:cNvSpPr txBox="1"/>
      </xdr:nvSpPr>
      <xdr:spPr>
        <a:xfrm>
          <a:off x="9404428" y="592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163195</xdr:rowOff>
    </xdr:from>
    <xdr:to>
      <xdr:col>46</xdr:col>
      <xdr:colOff>38100</xdr:colOff>
      <xdr:row>36</xdr:row>
      <xdr:rowOff>93345</xdr:rowOff>
    </xdr:to>
    <xdr:sp macro="" textlink="">
      <xdr:nvSpPr>
        <xdr:cNvPr id="315" name="楕円 314"/>
        <xdr:cNvSpPr/>
      </xdr:nvSpPr>
      <xdr:spPr>
        <a:xfrm>
          <a:off x="8699500" y="61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109872</xdr:rowOff>
    </xdr:from>
    <xdr:ext cx="469744" cy="259045"/>
    <xdr:sp macro="" textlink="">
      <xdr:nvSpPr>
        <xdr:cNvPr id="316" name="テキスト ボックス 315"/>
        <xdr:cNvSpPr txBox="1"/>
      </xdr:nvSpPr>
      <xdr:spPr>
        <a:xfrm>
          <a:off x="8515428" y="59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170053</xdr:rowOff>
    </xdr:from>
    <xdr:to>
      <xdr:col>41</xdr:col>
      <xdr:colOff>101600</xdr:colOff>
      <xdr:row>36</xdr:row>
      <xdr:rowOff>100203</xdr:rowOff>
    </xdr:to>
    <xdr:sp macro="" textlink="">
      <xdr:nvSpPr>
        <xdr:cNvPr id="317" name="楕円 316"/>
        <xdr:cNvSpPr/>
      </xdr:nvSpPr>
      <xdr:spPr>
        <a:xfrm>
          <a:off x="7810500" y="617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116730</xdr:rowOff>
    </xdr:from>
    <xdr:ext cx="469744" cy="259045"/>
    <xdr:sp macro="" textlink="">
      <xdr:nvSpPr>
        <xdr:cNvPr id="318" name="テキスト ボックス 317"/>
        <xdr:cNvSpPr txBox="1"/>
      </xdr:nvSpPr>
      <xdr:spPr>
        <a:xfrm>
          <a:off x="7626428" y="59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160147</xdr:rowOff>
    </xdr:from>
    <xdr:to>
      <xdr:col>36</xdr:col>
      <xdr:colOff>165100</xdr:colOff>
      <xdr:row>36</xdr:row>
      <xdr:rowOff>90297</xdr:rowOff>
    </xdr:to>
    <xdr:sp macro="" textlink="">
      <xdr:nvSpPr>
        <xdr:cNvPr id="319" name="楕円 318"/>
        <xdr:cNvSpPr/>
      </xdr:nvSpPr>
      <xdr:spPr>
        <a:xfrm>
          <a:off x="69215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106824</xdr:rowOff>
    </xdr:from>
    <xdr:ext cx="469744" cy="259045"/>
    <xdr:sp macro="" textlink="">
      <xdr:nvSpPr>
        <xdr:cNvPr id="320" name="テキスト ボックス 319"/>
        <xdr:cNvSpPr txBox="1"/>
      </xdr:nvSpPr>
      <xdr:spPr>
        <a:xfrm>
          <a:off x="6737428" y="593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69062</xdr:rowOff>
    </xdr:from>
    <xdr:to>
      <xdr:col>55</xdr:col>
      <xdr:colOff>0</xdr:colOff>
      <xdr:row>56</xdr:row>
      <xdr:rowOff>90818</xdr:rowOff>
    </xdr:to>
    <xdr:cxnSp macro="">
      <xdr:nvCxnSpPr>
        <xdr:cNvPr id="349" name="直線コネクタ 348"/>
        <xdr:cNvCxnSpPr/>
      </xdr:nvCxnSpPr>
      <xdr:spPr>
        <a:xfrm flipV="1">
          <a:off x="9639300" y="9670262"/>
          <a:ext cx="8382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90818</xdr:rowOff>
    </xdr:from>
    <xdr:to>
      <xdr:col>50</xdr:col>
      <xdr:colOff>114300</xdr:colOff>
      <xdr:row>56</xdr:row>
      <xdr:rowOff>133014</xdr:rowOff>
    </xdr:to>
    <xdr:cxnSp macro="">
      <xdr:nvCxnSpPr>
        <xdr:cNvPr id="352" name="直線コネクタ 351"/>
        <xdr:cNvCxnSpPr/>
      </xdr:nvCxnSpPr>
      <xdr:spPr>
        <a:xfrm flipV="1">
          <a:off x="8750300" y="9692018"/>
          <a:ext cx="889000" cy="4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114459</xdr:rowOff>
    </xdr:from>
    <xdr:to>
      <xdr:col>45</xdr:col>
      <xdr:colOff>177800</xdr:colOff>
      <xdr:row>56</xdr:row>
      <xdr:rowOff>133014</xdr:rowOff>
    </xdr:to>
    <xdr:cxnSp macro="">
      <xdr:nvCxnSpPr>
        <xdr:cNvPr id="355" name="直線コネクタ 354"/>
        <xdr:cNvCxnSpPr/>
      </xdr:nvCxnSpPr>
      <xdr:spPr>
        <a:xfrm>
          <a:off x="7861300" y="9715659"/>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94838</xdr:rowOff>
    </xdr:from>
    <xdr:to>
      <xdr:col>41</xdr:col>
      <xdr:colOff>50800</xdr:colOff>
      <xdr:row>56</xdr:row>
      <xdr:rowOff>114459</xdr:rowOff>
    </xdr:to>
    <xdr:cxnSp macro="">
      <xdr:nvCxnSpPr>
        <xdr:cNvPr id="358" name="直線コネクタ 357"/>
        <xdr:cNvCxnSpPr/>
      </xdr:nvCxnSpPr>
      <xdr:spPr>
        <a:xfrm>
          <a:off x="6972300" y="9696038"/>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18262</xdr:rowOff>
    </xdr:from>
    <xdr:to>
      <xdr:col>55</xdr:col>
      <xdr:colOff>50800</xdr:colOff>
      <xdr:row>56</xdr:row>
      <xdr:rowOff>119862</xdr:rowOff>
    </xdr:to>
    <xdr:sp macro="" textlink="">
      <xdr:nvSpPr>
        <xdr:cNvPr id="368" name="楕円 367"/>
        <xdr:cNvSpPr/>
      </xdr:nvSpPr>
      <xdr:spPr>
        <a:xfrm>
          <a:off x="10426700" y="96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41139</xdr:rowOff>
    </xdr:from>
    <xdr:ext cx="534377" cy="259045"/>
    <xdr:sp macro="" textlink="">
      <xdr:nvSpPr>
        <xdr:cNvPr id="369" name="農林水産業費該当値テキスト"/>
        <xdr:cNvSpPr txBox="1"/>
      </xdr:nvSpPr>
      <xdr:spPr>
        <a:xfrm>
          <a:off x="10528300" y="94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40018</xdr:rowOff>
    </xdr:from>
    <xdr:to>
      <xdr:col>50</xdr:col>
      <xdr:colOff>165100</xdr:colOff>
      <xdr:row>56</xdr:row>
      <xdr:rowOff>141618</xdr:rowOff>
    </xdr:to>
    <xdr:sp macro="" textlink="">
      <xdr:nvSpPr>
        <xdr:cNvPr id="370" name="楕円 369"/>
        <xdr:cNvSpPr/>
      </xdr:nvSpPr>
      <xdr:spPr>
        <a:xfrm>
          <a:off x="9588500" y="96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132745</xdr:rowOff>
    </xdr:from>
    <xdr:ext cx="534377" cy="259045"/>
    <xdr:sp macro="" textlink="">
      <xdr:nvSpPr>
        <xdr:cNvPr id="371" name="テキスト ボックス 370"/>
        <xdr:cNvSpPr txBox="1"/>
      </xdr:nvSpPr>
      <xdr:spPr>
        <a:xfrm>
          <a:off x="9372111" y="97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82214</xdr:rowOff>
    </xdr:from>
    <xdr:to>
      <xdr:col>46</xdr:col>
      <xdr:colOff>38100</xdr:colOff>
      <xdr:row>57</xdr:row>
      <xdr:rowOff>12364</xdr:rowOff>
    </xdr:to>
    <xdr:sp macro="" textlink="">
      <xdr:nvSpPr>
        <xdr:cNvPr id="372" name="楕円 371"/>
        <xdr:cNvSpPr/>
      </xdr:nvSpPr>
      <xdr:spPr>
        <a:xfrm>
          <a:off x="8699500" y="96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3491</xdr:rowOff>
    </xdr:from>
    <xdr:ext cx="534377" cy="259045"/>
    <xdr:sp macro="" textlink="">
      <xdr:nvSpPr>
        <xdr:cNvPr id="373" name="テキスト ボックス 372"/>
        <xdr:cNvSpPr txBox="1"/>
      </xdr:nvSpPr>
      <xdr:spPr>
        <a:xfrm>
          <a:off x="8483111" y="97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63659</xdr:rowOff>
    </xdr:from>
    <xdr:to>
      <xdr:col>41</xdr:col>
      <xdr:colOff>101600</xdr:colOff>
      <xdr:row>56</xdr:row>
      <xdr:rowOff>165259</xdr:rowOff>
    </xdr:to>
    <xdr:sp macro="" textlink="">
      <xdr:nvSpPr>
        <xdr:cNvPr id="374" name="楕円 373"/>
        <xdr:cNvSpPr/>
      </xdr:nvSpPr>
      <xdr:spPr>
        <a:xfrm>
          <a:off x="7810500" y="96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156386</xdr:rowOff>
    </xdr:from>
    <xdr:ext cx="534377" cy="259045"/>
    <xdr:sp macro="" textlink="">
      <xdr:nvSpPr>
        <xdr:cNvPr id="375" name="テキスト ボックス 374"/>
        <xdr:cNvSpPr txBox="1"/>
      </xdr:nvSpPr>
      <xdr:spPr>
        <a:xfrm>
          <a:off x="7594111" y="975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76" name="楕円 375"/>
        <xdr:cNvSpPr/>
      </xdr:nvSpPr>
      <xdr:spPr>
        <a:xfrm>
          <a:off x="6921500" y="96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162165</xdr:rowOff>
    </xdr:from>
    <xdr:ext cx="534377" cy="259045"/>
    <xdr:sp macro="" textlink="">
      <xdr:nvSpPr>
        <xdr:cNvPr id="377" name="テキスト ボックス 376"/>
        <xdr:cNvSpPr txBox="1"/>
      </xdr:nvSpPr>
      <xdr:spPr>
        <a:xfrm>
          <a:off x="6705111" y="94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75464</xdr:rowOff>
    </xdr:from>
    <xdr:to>
      <xdr:col>55</xdr:col>
      <xdr:colOff>0</xdr:colOff>
      <xdr:row>77</xdr:row>
      <xdr:rowOff>97028</xdr:rowOff>
    </xdr:to>
    <xdr:cxnSp macro="">
      <xdr:nvCxnSpPr>
        <xdr:cNvPr id="406" name="直線コネクタ 405"/>
        <xdr:cNvCxnSpPr/>
      </xdr:nvCxnSpPr>
      <xdr:spPr>
        <a:xfrm flipV="1">
          <a:off x="9639300" y="13277114"/>
          <a:ext cx="8382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168314</xdr:rowOff>
    </xdr:from>
    <xdr:to>
      <xdr:col>50</xdr:col>
      <xdr:colOff>114300</xdr:colOff>
      <xdr:row>77</xdr:row>
      <xdr:rowOff>97028</xdr:rowOff>
    </xdr:to>
    <xdr:cxnSp macro="">
      <xdr:nvCxnSpPr>
        <xdr:cNvPr id="409" name="直線コネクタ 408"/>
        <xdr:cNvCxnSpPr/>
      </xdr:nvCxnSpPr>
      <xdr:spPr>
        <a:xfrm>
          <a:off x="8750300" y="13198514"/>
          <a:ext cx="889000" cy="10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168314</xdr:rowOff>
    </xdr:from>
    <xdr:to>
      <xdr:col>45</xdr:col>
      <xdr:colOff>177800</xdr:colOff>
      <xdr:row>77</xdr:row>
      <xdr:rowOff>9207</xdr:rowOff>
    </xdr:to>
    <xdr:cxnSp macro="">
      <xdr:nvCxnSpPr>
        <xdr:cNvPr id="412" name="直線コネクタ 411"/>
        <xdr:cNvCxnSpPr/>
      </xdr:nvCxnSpPr>
      <xdr:spPr>
        <a:xfrm flipV="1">
          <a:off x="7861300" y="13198514"/>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4" name="テキスト ボックス 413"/>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5207</xdr:rowOff>
    </xdr:from>
    <xdr:to>
      <xdr:col>41</xdr:col>
      <xdr:colOff>50800</xdr:colOff>
      <xdr:row>77</xdr:row>
      <xdr:rowOff>9207</xdr:rowOff>
    </xdr:to>
    <xdr:cxnSp macro="">
      <xdr:nvCxnSpPr>
        <xdr:cNvPr id="415" name="直線コネクタ 414"/>
        <xdr:cNvCxnSpPr/>
      </xdr:nvCxnSpPr>
      <xdr:spPr>
        <a:xfrm>
          <a:off x="6972300" y="13206857"/>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7" name="テキスト ボックス 416"/>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24664</xdr:rowOff>
    </xdr:from>
    <xdr:to>
      <xdr:col>55</xdr:col>
      <xdr:colOff>50800</xdr:colOff>
      <xdr:row>77</xdr:row>
      <xdr:rowOff>126264</xdr:rowOff>
    </xdr:to>
    <xdr:sp macro="" textlink="">
      <xdr:nvSpPr>
        <xdr:cNvPr id="425" name="楕円 424"/>
        <xdr:cNvSpPr/>
      </xdr:nvSpPr>
      <xdr:spPr>
        <a:xfrm>
          <a:off x="10426700" y="132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47541</xdr:rowOff>
    </xdr:from>
    <xdr:ext cx="534377" cy="259045"/>
    <xdr:sp macro="" textlink="">
      <xdr:nvSpPr>
        <xdr:cNvPr id="426" name="商工費該当値テキスト"/>
        <xdr:cNvSpPr txBox="1"/>
      </xdr:nvSpPr>
      <xdr:spPr>
        <a:xfrm>
          <a:off x="10528300" y="1307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46228</xdr:rowOff>
    </xdr:from>
    <xdr:to>
      <xdr:col>50</xdr:col>
      <xdr:colOff>165100</xdr:colOff>
      <xdr:row>77</xdr:row>
      <xdr:rowOff>147828</xdr:rowOff>
    </xdr:to>
    <xdr:sp macro="" textlink="">
      <xdr:nvSpPr>
        <xdr:cNvPr id="427" name="楕円 426"/>
        <xdr:cNvSpPr/>
      </xdr:nvSpPr>
      <xdr:spPr>
        <a:xfrm>
          <a:off x="9588500" y="132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164355</xdr:rowOff>
    </xdr:from>
    <xdr:ext cx="534377" cy="259045"/>
    <xdr:sp macro="" textlink="">
      <xdr:nvSpPr>
        <xdr:cNvPr id="428" name="テキスト ボックス 427"/>
        <xdr:cNvSpPr txBox="1"/>
      </xdr:nvSpPr>
      <xdr:spPr>
        <a:xfrm>
          <a:off x="9372111" y="130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117514</xdr:rowOff>
    </xdr:from>
    <xdr:to>
      <xdr:col>46</xdr:col>
      <xdr:colOff>38100</xdr:colOff>
      <xdr:row>77</xdr:row>
      <xdr:rowOff>47664</xdr:rowOff>
    </xdr:to>
    <xdr:sp macro="" textlink="">
      <xdr:nvSpPr>
        <xdr:cNvPr id="429" name="楕円 428"/>
        <xdr:cNvSpPr/>
      </xdr:nvSpPr>
      <xdr:spPr>
        <a:xfrm>
          <a:off x="8699500" y="13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64190</xdr:rowOff>
    </xdr:from>
    <xdr:ext cx="534377" cy="259045"/>
    <xdr:sp macro="" textlink="">
      <xdr:nvSpPr>
        <xdr:cNvPr id="430" name="テキスト ボックス 429"/>
        <xdr:cNvSpPr txBox="1"/>
      </xdr:nvSpPr>
      <xdr:spPr>
        <a:xfrm>
          <a:off x="8483111" y="129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129857</xdr:rowOff>
    </xdr:from>
    <xdr:to>
      <xdr:col>41</xdr:col>
      <xdr:colOff>101600</xdr:colOff>
      <xdr:row>77</xdr:row>
      <xdr:rowOff>60007</xdr:rowOff>
    </xdr:to>
    <xdr:sp macro="" textlink="">
      <xdr:nvSpPr>
        <xdr:cNvPr id="431" name="楕円 430"/>
        <xdr:cNvSpPr/>
      </xdr:nvSpPr>
      <xdr:spPr>
        <a:xfrm>
          <a:off x="7810500" y="131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76534</xdr:rowOff>
    </xdr:from>
    <xdr:ext cx="534377" cy="259045"/>
    <xdr:sp macro="" textlink="">
      <xdr:nvSpPr>
        <xdr:cNvPr id="432" name="テキスト ボックス 431"/>
        <xdr:cNvSpPr txBox="1"/>
      </xdr:nvSpPr>
      <xdr:spPr>
        <a:xfrm>
          <a:off x="7594111" y="1293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125857</xdr:rowOff>
    </xdr:from>
    <xdr:to>
      <xdr:col>36</xdr:col>
      <xdr:colOff>165100</xdr:colOff>
      <xdr:row>77</xdr:row>
      <xdr:rowOff>56007</xdr:rowOff>
    </xdr:to>
    <xdr:sp macro="" textlink="">
      <xdr:nvSpPr>
        <xdr:cNvPr id="433" name="楕円 432"/>
        <xdr:cNvSpPr/>
      </xdr:nvSpPr>
      <xdr:spPr>
        <a:xfrm>
          <a:off x="6921500" y="1315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72534</xdr:rowOff>
    </xdr:from>
    <xdr:ext cx="534377" cy="259045"/>
    <xdr:sp macro="" textlink="">
      <xdr:nvSpPr>
        <xdr:cNvPr id="434" name="テキスト ボックス 433"/>
        <xdr:cNvSpPr txBox="1"/>
      </xdr:nvSpPr>
      <xdr:spPr>
        <a:xfrm>
          <a:off x="6705111" y="1293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68414</xdr:rowOff>
    </xdr:from>
    <xdr:to>
      <xdr:col>55</xdr:col>
      <xdr:colOff>0</xdr:colOff>
      <xdr:row>95</xdr:row>
      <xdr:rowOff>110782</xdr:rowOff>
    </xdr:to>
    <xdr:cxnSp macro="">
      <xdr:nvCxnSpPr>
        <xdr:cNvPr id="463" name="直線コネクタ 462"/>
        <xdr:cNvCxnSpPr/>
      </xdr:nvCxnSpPr>
      <xdr:spPr>
        <a:xfrm flipV="1">
          <a:off x="9639300" y="16356164"/>
          <a:ext cx="8382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4"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23888</xdr:rowOff>
    </xdr:from>
    <xdr:to>
      <xdr:col>50</xdr:col>
      <xdr:colOff>114300</xdr:colOff>
      <xdr:row>95</xdr:row>
      <xdr:rowOff>110782</xdr:rowOff>
    </xdr:to>
    <xdr:cxnSp macro="">
      <xdr:nvCxnSpPr>
        <xdr:cNvPr id="466" name="直線コネクタ 465"/>
        <xdr:cNvCxnSpPr/>
      </xdr:nvCxnSpPr>
      <xdr:spPr>
        <a:xfrm>
          <a:off x="8750300" y="16311638"/>
          <a:ext cx="889000" cy="8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154076</xdr:rowOff>
    </xdr:from>
    <xdr:to>
      <xdr:col>45</xdr:col>
      <xdr:colOff>177800</xdr:colOff>
      <xdr:row>95</xdr:row>
      <xdr:rowOff>23888</xdr:rowOff>
    </xdr:to>
    <xdr:cxnSp macro="">
      <xdr:nvCxnSpPr>
        <xdr:cNvPr id="469" name="直線コネクタ 468"/>
        <xdr:cNvCxnSpPr/>
      </xdr:nvCxnSpPr>
      <xdr:spPr>
        <a:xfrm>
          <a:off x="7861300" y="16270376"/>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1" name="テキスト ボックス 470"/>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154076</xdr:rowOff>
    </xdr:from>
    <xdr:to>
      <xdr:col>41</xdr:col>
      <xdr:colOff>50800</xdr:colOff>
      <xdr:row>95</xdr:row>
      <xdr:rowOff>81762</xdr:rowOff>
    </xdr:to>
    <xdr:cxnSp macro="">
      <xdr:nvCxnSpPr>
        <xdr:cNvPr id="472" name="直線コネクタ 471"/>
        <xdr:cNvCxnSpPr/>
      </xdr:nvCxnSpPr>
      <xdr:spPr>
        <a:xfrm flipV="1">
          <a:off x="6972300" y="16270376"/>
          <a:ext cx="889000" cy="9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6" name="テキスト ボックス 475"/>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17614</xdr:rowOff>
    </xdr:from>
    <xdr:to>
      <xdr:col>55</xdr:col>
      <xdr:colOff>50800</xdr:colOff>
      <xdr:row>95</xdr:row>
      <xdr:rowOff>119214</xdr:rowOff>
    </xdr:to>
    <xdr:sp macro="" textlink="">
      <xdr:nvSpPr>
        <xdr:cNvPr id="482" name="楕円 481"/>
        <xdr:cNvSpPr/>
      </xdr:nvSpPr>
      <xdr:spPr>
        <a:xfrm>
          <a:off x="10426700" y="163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40491</xdr:rowOff>
    </xdr:from>
    <xdr:ext cx="534377" cy="259045"/>
    <xdr:sp macro="" textlink="">
      <xdr:nvSpPr>
        <xdr:cNvPr id="483" name="土木費該当値テキスト"/>
        <xdr:cNvSpPr txBox="1"/>
      </xdr:nvSpPr>
      <xdr:spPr>
        <a:xfrm>
          <a:off x="10528300" y="161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59982</xdr:rowOff>
    </xdr:from>
    <xdr:to>
      <xdr:col>50</xdr:col>
      <xdr:colOff>165100</xdr:colOff>
      <xdr:row>95</xdr:row>
      <xdr:rowOff>161582</xdr:rowOff>
    </xdr:to>
    <xdr:sp macro="" textlink="">
      <xdr:nvSpPr>
        <xdr:cNvPr id="484" name="楕円 483"/>
        <xdr:cNvSpPr/>
      </xdr:nvSpPr>
      <xdr:spPr>
        <a:xfrm>
          <a:off x="9588500" y="163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152709</xdr:rowOff>
    </xdr:from>
    <xdr:ext cx="534377" cy="259045"/>
    <xdr:sp macro="" textlink="">
      <xdr:nvSpPr>
        <xdr:cNvPr id="485" name="テキスト ボックス 484"/>
        <xdr:cNvSpPr txBox="1"/>
      </xdr:nvSpPr>
      <xdr:spPr>
        <a:xfrm>
          <a:off x="9372111" y="1644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144538</xdr:rowOff>
    </xdr:from>
    <xdr:to>
      <xdr:col>46</xdr:col>
      <xdr:colOff>38100</xdr:colOff>
      <xdr:row>95</xdr:row>
      <xdr:rowOff>74688</xdr:rowOff>
    </xdr:to>
    <xdr:sp macro="" textlink="">
      <xdr:nvSpPr>
        <xdr:cNvPr id="486" name="楕円 485"/>
        <xdr:cNvSpPr/>
      </xdr:nvSpPr>
      <xdr:spPr>
        <a:xfrm>
          <a:off x="8699500" y="162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91215</xdr:rowOff>
    </xdr:from>
    <xdr:ext cx="534377" cy="259045"/>
    <xdr:sp macro="" textlink="">
      <xdr:nvSpPr>
        <xdr:cNvPr id="487" name="テキスト ボックス 486"/>
        <xdr:cNvSpPr txBox="1"/>
      </xdr:nvSpPr>
      <xdr:spPr>
        <a:xfrm>
          <a:off x="8483111" y="1603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103276</xdr:rowOff>
    </xdr:from>
    <xdr:to>
      <xdr:col>41</xdr:col>
      <xdr:colOff>101600</xdr:colOff>
      <xdr:row>95</xdr:row>
      <xdr:rowOff>33426</xdr:rowOff>
    </xdr:to>
    <xdr:sp macro="" textlink="">
      <xdr:nvSpPr>
        <xdr:cNvPr id="488" name="楕円 487"/>
        <xdr:cNvSpPr/>
      </xdr:nvSpPr>
      <xdr:spPr>
        <a:xfrm>
          <a:off x="7810500" y="162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24553</xdr:rowOff>
    </xdr:from>
    <xdr:ext cx="534377" cy="259045"/>
    <xdr:sp macro="" textlink="">
      <xdr:nvSpPr>
        <xdr:cNvPr id="489" name="テキスト ボックス 488"/>
        <xdr:cNvSpPr txBox="1"/>
      </xdr:nvSpPr>
      <xdr:spPr>
        <a:xfrm>
          <a:off x="7594111" y="163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30962</xdr:rowOff>
    </xdr:from>
    <xdr:to>
      <xdr:col>36</xdr:col>
      <xdr:colOff>165100</xdr:colOff>
      <xdr:row>95</xdr:row>
      <xdr:rowOff>132562</xdr:rowOff>
    </xdr:to>
    <xdr:sp macro="" textlink="">
      <xdr:nvSpPr>
        <xdr:cNvPr id="490" name="楕円 489"/>
        <xdr:cNvSpPr/>
      </xdr:nvSpPr>
      <xdr:spPr>
        <a:xfrm>
          <a:off x="6921500" y="163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149089</xdr:rowOff>
    </xdr:from>
    <xdr:ext cx="534377" cy="259045"/>
    <xdr:sp macro="" textlink="">
      <xdr:nvSpPr>
        <xdr:cNvPr id="491" name="テキスト ボックス 490"/>
        <xdr:cNvSpPr txBox="1"/>
      </xdr:nvSpPr>
      <xdr:spPr>
        <a:xfrm>
          <a:off x="6705111" y="160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36464</xdr:rowOff>
    </xdr:from>
    <xdr:to>
      <xdr:col>85</xdr:col>
      <xdr:colOff>127000</xdr:colOff>
      <xdr:row>37</xdr:row>
      <xdr:rowOff>152181</xdr:rowOff>
    </xdr:to>
    <xdr:cxnSp macro="">
      <xdr:nvCxnSpPr>
        <xdr:cNvPr id="519" name="直線コネクタ 518"/>
        <xdr:cNvCxnSpPr/>
      </xdr:nvCxnSpPr>
      <xdr:spPr>
        <a:xfrm>
          <a:off x="15481300" y="6380114"/>
          <a:ext cx="838200" cy="1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36464</xdr:rowOff>
    </xdr:from>
    <xdr:to>
      <xdr:col>81</xdr:col>
      <xdr:colOff>50800</xdr:colOff>
      <xdr:row>37</xdr:row>
      <xdr:rowOff>170835</xdr:rowOff>
    </xdr:to>
    <xdr:cxnSp macro="">
      <xdr:nvCxnSpPr>
        <xdr:cNvPr id="522" name="直線コネクタ 521"/>
        <xdr:cNvCxnSpPr/>
      </xdr:nvCxnSpPr>
      <xdr:spPr>
        <a:xfrm flipV="1">
          <a:off x="14592300" y="6380114"/>
          <a:ext cx="889000" cy="1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84333</xdr:rowOff>
    </xdr:from>
    <xdr:to>
      <xdr:col>76</xdr:col>
      <xdr:colOff>114300</xdr:colOff>
      <xdr:row>37</xdr:row>
      <xdr:rowOff>170835</xdr:rowOff>
    </xdr:to>
    <xdr:cxnSp macro="">
      <xdr:nvCxnSpPr>
        <xdr:cNvPr id="525" name="直線コネクタ 524"/>
        <xdr:cNvCxnSpPr/>
      </xdr:nvCxnSpPr>
      <xdr:spPr>
        <a:xfrm>
          <a:off x="13703300" y="6085083"/>
          <a:ext cx="889000" cy="4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84333</xdr:rowOff>
    </xdr:from>
    <xdr:to>
      <xdr:col>71</xdr:col>
      <xdr:colOff>177800</xdr:colOff>
      <xdr:row>37</xdr:row>
      <xdr:rowOff>97866</xdr:rowOff>
    </xdr:to>
    <xdr:cxnSp macro="">
      <xdr:nvCxnSpPr>
        <xdr:cNvPr id="528" name="直線コネクタ 527"/>
        <xdr:cNvCxnSpPr/>
      </xdr:nvCxnSpPr>
      <xdr:spPr>
        <a:xfrm flipV="1">
          <a:off x="12814300" y="6085083"/>
          <a:ext cx="889000" cy="35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0" name="テキスト ボックス 529"/>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101381</xdr:rowOff>
    </xdr:from>
    <xdr:to>
      <xdr:col>85</xdr:col>
      <xdr:colOff>177800</xdr:colOff>
      <xdr:row>38</xdr:row>
      <xdr:rowOff>31531</xdr:rowOff>
    </xdr:to>
    <xdr:sp macro="" textlink="">
      <xdr:nvSpPr>
        <xdr:cNvPr id="538" name="楕円 537"/>
        <xdr:cNvSpPr/>
      </xdr:nvSpPr>
      <xdr:spPr>
        <a:xfrm>
          <a:off x="16268700" y="64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79808</xdr:rowOff>
    </xdr:from>
    <xdr:ext cx="534377" cy="259045"/>
    <xdr:sp macro="" textlink="">
      <xdr:nvSpPr>
        <xdr:cNvPr id="539" name="消防費該当値テキスト"/>
        <xdr:cNvSpPr txBox="1"/>
      </xdr:nvSpPr>
      <xdr:spPr>
        <a:xfrm>
          <a:off x="16370300" y="642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157114</xdr:rowOff>
    </xdr:from>
    <xdr:to>
      <xdr:col>81</xdr:col>
      <xdr:colOff>101600</xdr:colOff>
      <xdr:row>37</xdr:row>
      <xdr:rowOff>87264</xdr:rowOff>
    </xdr:to>
    <xdr:sp macro="" textlink="">
      <xdr:nvSpPr>
        <xdr:cNvPr id="540" name="楕円 539"/>
        <xdr:cNvSpPr/>
      </xdr:nvSpPr>
      <xdr:spPr>
        <a:xfrm>
          <a:off x="15430500" y="63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78391</xdr:rowOff>
    </xdr:from>
    <xdr:ext cx="534377" cy="259045"/>
    <xdr:sp macro="" textlink="">
      <xdr:nvSpPr>
        <xdr:cNvPr id="541" name="テキスト ボックス 540"/>
        <xdr:cNvSpPr txBox="1"/>
      </xdr:nvSpPr>
      <xdr:spPr>
        <a:xfrm>
          <a:off x="15214111" y="64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120035</xdr:rowOff>
    </xdr:from>
    <xdr:to>
      <xdr:col>76</xdr:col>
      <xdr:colOff>165100</xdr:colOff>
      <xdr:row>38</xdr:row>
      <xdr:rowOff>50185</xdr:rowOff>
    </xdr:to>
    <xdr:sp macro="" textlink="">
      <xdr:nvSpPr>
        <xdr:cNvPr id="542" name="楕円 541"/>
        <xdr:cNvSpPr/>
      </xdr:nvSpPr>
      <xdr:spPr>
        <a:xfrm>
          <a:off x="14541500" y="64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41312</xdr:rowOff>
    </xdr:from>
    <xdr:ext cx="534377" cy="259045"/>
    <xdr:sp macro="" textlink="">
      <xdr:nvSpPr>
        <xdr:cNvPr id="543" name="テキスト ボックス 542"/>
        <xdr:cNvSpPr txBox="1"/>
      </xdr:nvSpPr>
      <xdr:spPr>
        <a:xfrm>
          <a:off x="14325111" y="655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33533</xdr:rowOff>
    </xdr:from>
    <xdr:to>
      <xdr:col>72</xdr:col>
      <xdr:colOff>38100</xdr:colOff>
      <xdr:row>35</xdr:row>
      <xdr:rowOff>135133</xdr:rowOff>
    </xdr:to>
    <xdr:sp macro="" textlink="">
      <xdr:nvSpPr>
        <xdr:cNvPr id="544" name="楕円 543"/>
        <xdr:cNvSpPr/>
      </xdr:nvSpPr>
      <xdr:spPr>
        <a:xfrm>
          <a:off x="13652500" y="603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151660</xdr:rowOff>
    </xdr:from>
    <xdr:ext cx="534377" cy="259045"/>
    <xdr:sp macro="" textlink="">
      <xdr:nvSpPr>
        <xdr:cNvPr id="545" name="テキスト ボックス 544"/>
        <xdr:cNvSpPr txBox="1"/>
      </xdr:nvSpPr>
      <xdr:spPr>
        <a:xfrm>
          <a:off x="13436111" y="580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47066</xdr:rowOff>
    </xdr:from>
    <xdr:to>
      <xdr:col>67</xdr:col>
      <xdr:colOff>101600</xdr:colOff>
      <xdr:row>37</xdr:row>
      <xdr:rowOff>148666</xdr:rowOff>
    </xdr:to>
    <xdr:sp macro="" textlink="">
      <xdr:nvSpPr>
        <xdr:cNvPr id="546" name="楕円 545"/>
        <xdr:cNvSpPr/>
      </xdr:nvSpPr>
      <xdr:spPr>
        <a:xfrm>
          <a:off x="12763500" y="63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139793</xdr:rowOff>
    </xdr:from>
    <xdr:ext cx="534377" cy="259045"/>
    <xdr:sp macro="" textlink="">
      <xdr:nvSpPr>
        <xdr:cNvPr id="547" name="テキスト ボックス 546"/>
        <xdr:cNvSpPr txBox="1"/>
      </xdr:nvSpPr>
      <xdr:spPr>
        <a:xfrm>
          <a:off x="12547111" y="64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140291</xdr:rowOff>
    </xdr:from>
    <xdr:to>
      <xdr:col>85</xdr:col>
      <xdr:colOff>127000</xdr:colOff>
      <xdr:row>56</xdr:row>
      <xdr:rowOff>14922</xdr:rowOff>
    </xdr:to>
    <xdr:cxnSp macro="">
      <xdr:nvCxnSpPr>
        <xdr:cNvPr id="577" name="直線コネクタ 576"/>
        <xdr:cNvCxnSpPr/>
      </xdr:nvCxnSpPr>
      <xdr:spPr>
        <a:xfrm>
          <a:off x="15481300" y="9398591"/>
          <a:ext cx="838200" cy="21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140291</xdr:rowOff>
    </xdr:from>
    <xdr:to>
      <xdr:col>81</xdr:col>
      <xdr:colOff>50800</xdr:colOff>
      <xdr:row>55</xdr:row>
      <xdr:rowOff>21952</xdr:rowOff>
    </xdr:to>
    <xdr:cxnSp macro="">
      <xdr:nvCxnSpPr>
        <xdr:cNvPr id="580" name="直線コネクタ 579"/>
        <xdr:cNvCxnSpPr/>
      </xdr:nvCxnSpPr>
      <xdr:spPr>
        <a:xfrm flipV="1">
          <a:off x="14592300" y="9398591"/>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21952</xdr:rowOff>
    </xdr:from>
    <xdr:to>
      <xdr:col>76</xdr:col>
      <xdr:colOff>114300</xdr:colOff>
      <xdr:row>55</xdr:row>
      <xdr:rowOff>44069</xdr:rowOff>
    </xdr:to>
    <xdr:cxnSp macro="">
      <xdr:nvCxnSpPr>
        <xdr:cNvPr id="583" name="直線コネクタ 582"/>
        <xdr:cNvCxnSpPr/>
      </xdr:nvCxnSpPr>
      <xdr:spPr>
        <a:xfrm flipV="1">
          <a:off x="13703300" y="9451702"/>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90913</xdr:rowOff>
    </xdr:from>
    <xdr:to>
      <xdr:col>71</xdr:col>
      <xdr:colOff>177800</xdr:colOff>
      <xdr:row>55</xdr:row>
      <xdr:rowOff>44069</xdr:rowOff>
    </xdr:to>
    <xdr:cxnSp macro="">
      <xdr:nvCxnSpPr>
        <xdr:cNvPr id="586" name="直線コネクタ 585"/>
        <xdr:cNvCxnSpPr/>
      </xdr:nvCxnSpPr>
      <xdr:spPr>
        <a:xfrm>
          <a:off x="12814300" y="9177763"/>
          <a:ext cx="889000" cy="29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135572</xdr:rowOff>
    </xdr:from>
    <xdr:to>
      <xdr:col>85</xdr:col>
      <xdr:colOff>177800</xdr:colOff>
      <xdr:row>56</xdr:row>
      <xdr:rowOff>65722</xdr:rowOff>
    </xdr:to>
    <xdr:sp macro="" textlink="">
      <xdr:nvSpPr>
        <xdr:cNvPr id="596" name="楕円 595"/>
        <xdr:cNvSpPr/>
      </xdr:nvSpPr>
      <xdr:spPr>
        <a:xfrm>
          <a:off x="16268700" y="95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113999</xdr:rowOff>
    </xdr:from>
    <xdr:ext cx="534377" cy="259045"/>
    <xdr:sp macro="" textlink="">
      <xdr:nvSpPr>
        <xdr:cNvPr id="597" name="教育費該当値テキスト"/>
        <xdr:cNvSpPr txBox="1"/>
      </xdr:nvSpPr>
      <xdr:spPr>
        <a:xfrm>
          <a:off x="16370300" y="95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89491</xdr:rowOff>
    </xdr:from>
    <xdr:to>
      <xdr:col>81</xdr:col>
      <xdr:colOff>101600</xdr:colOff>
      <xdr:row>55</xdr:row>
      <xdr:rowOff>19641</xdr:rowOff>
    </xdr:to>
    <xdr:sp macro="" textlink="">
      <xdr:nvSpPr>
        <xdr:cNvPr id="598" name="楕円 597"/>
        <xdr:cNvSpPr/>
      </xdr:nvSpPr>
      <xdr:spPr>
        <a:xfrm>
          <a:off x="15430500" y="93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36168</xdr:rowOff>
    </xdr:from>
    <xdr:ext cx="534377" cy="259045"/>
    <xdr:sp macro="" textlink="">
      <xdr:nvSpPr>
        <xdr:cNvPr id="599" name="テキスト ボックス 598"/>
        <xdr:cNvSpPr txBox="1"/>
      </xdr:nvSpPr>
      <xdr:spPr>
        <a:xfrm>
          <a:off x="15214111" y="91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142602</xdr:rowOff>
    </xdr:from>
    <xdr:to>
      <xdr:col>76</xdr:col>
      <xdr:colOff>165100</xdr:colOff>
      <xdr:row>55</xdr:row>
      <xdr:rowOff>72752</xdr:rowOff>
    </xdr:to>
    <xdr:sp macro="" textlink="">
      <xdr:nvSpPr>
        <xdr:cNvPr id="600" name="楕円 599"/>
        <xdr:cNvSpPr/>
      </xdr:nvSpPr>
      <xdr:spPr>
        <a:xfrm>
          <a:off x="14541500" y="94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89279</xdr:rowOff>
    </xdr:from>
    <xdr:ext cx="534377" cy="259045"/>
    <xdr:sp macro="" textlink="">
      <xdr:nvSpPr>
        <xdr:cNvPr id="601" name="テキスト ボックス 600"/>
        <xdr:cNvSpPr txBox="1"/>
      </xdr:nvSpPr>
      <xdr:spPr>
        <a:xfrm>
          <a:off x="14325111" y="91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164719</xdr:rowOff>
    </xdr:from>
    <xdr:to>
      <xdr:col>72</xdr:col>
      <xdr:colOff>38100</xdr:colOff>
      <xdr:row>55</xdr:row>
      <xdr:rowOff>94869</xdr:rowOff>
    </xdr:to>
    <xdr:sp macro="" textlink="">
      <xdr:nvSpPr>
        <xdr:cNvPr id="602" name="楕円 601"/>
        <xdr:cNvSpPr/>
      </xdr:nvSpPr>
      <xdr:spPr>
        <a:xfrm>
          <a:off x="136525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111396</xdr:rowOff>
    </xdr:from>
    <xdr:ext cx="534377" cy="259045"/>
    <xdr:sp macro="" textlink="">
      <xdr:nvSpPr>
        <xdr:cNvPr id="603" name="テキスト ボックス 602"/>
        <xdr:cNvSpPr txBox="1"/>
      </xdr:nvSpPr>
      <xdr:spPr>
        <a:xfrm>
          <a:off x="13436111" y="919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40113</xdr:rowOff>
    </xdr:from>
    <xdr:to>
      <xdr:col>67</xdr:col>
      <xdr:colOff>101600</xdr:colOff>
      <xdr:row>53</xdr:row>
      <xdr:rowOff>141713</xdr:rowOff>
    </xdr:to>
    <xdr:sp macro="" textlink="">
      <xdr:nvSpPr>
        <xdr:cNvPr id="604" name="楕円 603"/>
        <xdr:cNvSpPr/>
      </xdr:nvSpPr>
      <xdr:spPr>
        <a:xfrm>
          <a:off x="12763500" y="91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158240</xdr:rowOff>
    </xdr:from>
    <xdr:ext cx="534377" cy="259045"/>
    <xdr:sp macro="" textlink="">
      <xdr:nvSpPr>
        <xdr:cNvPr id="605" name="テキスト ボックス 604"/>
        <xdr:cNvSpPr txBox="1"/>
      </xdr:nvSpPr>
      <xdr:spPr>
        <a:xfrm>
          <a:off x="12547111" y="89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35751</xdr:rowOff>
    </xdr:from>
    <xdr:to>
      <xdr:col>85</xdr:col>
      <xdr:colOff>127000</xdr:colOff>
      <xdr:row>77</xdr:row>
      <xdr:rowOff>67207</xdr:rowOff>
    </xdr:to>
    <xdr:cxnSp macro="">
      <xdr:nvCxnSpPr>
        <xdr:cNvPr id="632" name="直線コネクタ 631"/>
        <xdr:cNvCxnSpPr/>
      </xdr:nvCxnSpPr>
      <xdr:spPr>
        <a:xfrm flipV="1">
          <a:off x="15481300" y="13065951"/>
          <a:ext cx="838200" cy="20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13487</xdr:rowOff>
    </xdr:from>
    <xdr:ext cx="469744" cy="259045"/>
    <xdr:sp macro="" textlink="">
      <xdr:nvSpPr>
        <xdr:cNvPr id="633" name="災害復旧費平均値テキスト"/>
        <xdr:cNvSpPr txBox="1"/>
      </xdr:nvSpPr>
      <xdr:spPr>
        <a:xfrm>
          <a:off x="16370300" y="1338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67207</xdr:rowOff>
    </xdr:from>
    <xdr:to>
      <xdr:col>81</xdr:col>
      <xdr:colOff>50800</xdr:colOff>
      <xdr:row>78</xdr:row>
      <xdr:rowOff>100216</xdr:rowOff>
    </xdr:to>
    <xdr:cxnSp macro="">
      <xdr:nvCxnSpPr>
        <xdr:cNvPr id="635" name="直線コネクタ 634"/>
        <xdr:cNvCxnSpPr/>
      </xdr:nvCxnSpPr>
      <xdr:spPr>
        <a:xfrm flipV="1">
          <a:off x="14592300" y="13268857"/>
          <a:ext cx="889000" cy="20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147894</xdr:rowOff>
    </xdr:from>
    <xdr:ext cx="469744" cy="259045"/>
    <xdr:sp macro="" textlink="">
      <xdr:nvSpPr>
        <xdr:cNvPr id="637" name="テキスト ボックス 636"/>
        <xdr:cNvSpPr txBox="1"/>
      </xdr:nvSpPr>
      <xdr:spPr>
        <a:xfrm>
          <a:off x="15246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100216</xdr:rowOff>
    </xdr:from>
    <xdr:to>
      <xdr:col>76</xdr:col>
      <xdr:colOff>114300</xdr:colOff>
      <xdr:row>78</xdr:row>
      <xdr:rowOff>125271</xdr:rowOff>
    </xdr:to>
    <xdr:cxnSp macro="">
      <xdr:nvCxnSpPr>
        <xdr:cNvPr id="638" name="直線コネクタ 637"/>
        <xdr:cNvCxnSpPr/>
      </xdr:nvCxnSpPr>
      <xdr:spPr>
        <a:xfrm flipV="1">
          <a:off x="13703300" y="13473316"/>
          <a:ext cx="8890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158548</xdr:rowOff>
    </xdr:from>
    <xdr:ext cx="469744" cy="259045"/>
    <xdr:sp macro="" textlink="">
      <xdr:nvSpPr>
        <xdr:cNvPr id="640" name="テキスト ボックス 639"/>
        <xdr:cNvSpPr txBox="1"/>
      </xdr:nvSpPr>
      <xdr:spPr>
        <a:xfrm>
          <a:off x="14357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19529</xdr:rowOff>
    </xdr:from>
    <xdr:to>
      <xdr:col>71</xdr:col>
      <xdr:colOff>177800</xdr:colOff>
      <xdr:row>78</xdr:row>
      <xdr:rowOff>125271</xdr:rowOff>
    </xdr:to>
    <xdr:cxnSp macro="">
      <xdr:nvCxnSpPr>
        <xdr:cNvPr id="641" name="直線コネクタ 640"/>
        <xdr:cNvCxnSpPr/>
      </xdr:nvCxnSpPr>
      <xdr:spPr>
        <a:xfrm>
          <a:off x="12814300" y="13392629"/>
          <a:ext cx="889000" cy="10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146011</xdr:rowOff>
    </xdr:from>
    <xdr:ext cx="469744" cy="259045"/>
    <xdr:sp macro="" textlink="">
      <xdr:nvSpPr>
        <xdr:cNvPr id="645" name="テキスト ボックス 644"/>
        <xdr:cNvSpPr txBox="1"/>
      </xdr:nvSpPr>
      <xdr:spPr>
        <a:xfrm>
          <a:off x="12579428"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156401</xdr:rowOff>
    </xdr:from>
    <xdr:to>
      <xdr:col>85</xdr:col>
      <xdr:colOff>177800</xdr:colOff>
      <xdr:row>76</xdr:row>
      <xdr:rowOff>86551</xdr:rowOff>
    </xdr:to>
    <xdr:sp macro="" textlink="">
      <xdr:nvSpPr>
        <xdr:cNvPr id="651" name="楕円 650"/>
        <xdr:cNvSpPr/>
      </xdr:nvSpPr>
      <xdr:spPr>
        <a:xfrm>
          <a:off x="16268700" y="130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7828</xdr:rowOff>
    </xdr:from>
    <xdr:ext cx="534377" cy="259045"/>
    <xdr:sp macro="" textlink="">
      <xdr:nvSpPr>
        <xdr:cNvPr id="652" name="災害復旧費該当値テキスト"/>
        <xdr:cNvSpPr txBox="1"/>
      </xdr:nvSpPr>
      <xdr:spPr>
        <a:xfrm>
          <a:off x="16370300" y="128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16407</xdr:rowOff>
    </xdr:from>
    <xdr:to>
      <xdr:col>81</xdr:col>
      <xdr:colOff>101600</xdr:colOff>
      <xdr:row>77</xdr:row>
      <xdr:rowOff>118007</xdr:rowOff>
    </xdr:to>
    <xdr:sp macro="" textlink="">
      <xdr:nvSpPr>
        <xdr:cNvPr id="653" name="楕円 652"/>
        <xdr:cNvSpPr/>
      </xdr:nvSpPr>
      <xdr:spPr>
        <a:xfrm>
          <a:off x="15430500" y="132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134534</xdr:rowOff>
    </xdr:from>
    <xdr:ext cx="534377" cy="259045"/>
    <xdr:sp macro="" textlink="">
      <xdr:nvSpPr>
        <xdr:cNvPr id="654" name="テキスト ボックス 653"/>
        <xdr:cNvSpPr txBox="1"/>
      </xdr:nvSpPr>
      <xdr:spPr>
        <a:xfrm>
          <a:off x="15214111" y="129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49416</xdr:rowOff>
    </xdr:from>
    <xdr:to>
      <xdr:col>76</xdr:col>
      <xdr:colOff>165100</xdr:colOff>
      <xdr:row>78</xdr:row>
      <xdr:rowOff>151016</xdr:rowOff>
    </xdr:to>
    <xdr:sp macro="" textlink="">
      <xdr:nvSpPr>
        <xdr:cNvPr id="655" name="楕円 654"/>
        <xdr:cNvSpPr/>
      </xdr:nvSpPr>
      <xdr:spPr>
        <a:xfrm>
          <a:off x="14541500" y="1342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167543</xdr:rowOff>
    </xdr:from>
    <xdr:ext cx="469744" cy="259045"/>
    <xdr:sp macro="" textlink="">
      <xdr:nvSpPr>
        <xdr:cNvPr id="656" name="テキスト ボックス 655"/>
        <xdr:cNvSpPr txBox="1"/>
      </xdr:nvSpPr>
      <xdr:spPr>
        <a:xfrm>
          <a:off x="14357428" y="1319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74471</xdr:rowOff>
    </xdr:from>
    <xdr:to>
      <xdr:col>72</xdr:col>
      <xdr:colOff>38100</xdr:colOff>
      <xdr:row>79</xdr:row>
      <xdr:rowOff>4621</xdr:rowOff>
    </xdr:to>
    <xdr:sp macro="" textlink="">
      <xdr:nvSpPr>
        <xdr:cNvPr id="657" name="楕円 656"/>
        <xdr:cNvSpPr/>
      </xdr:nvSpPr>
      <xdr:spPr>
        <a:xfrm>
          <a:off x="13652500" y="1344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167198</xdr:rowOff>
    </xdr:from>
    <xdr:ext cx="469744" cy="259045"/>
    <xdr:sp macro="" textlink="">
      <xdr:nvSpPr>
        <xdr:cNvPr id="658" name="テキスト ボックス 657"/>
        <xdr:cNvSpPr txBox="1"/>
      </xdr:nvSpPr>
      <xdr:spPr>
        <a:xfrm>
          <a:off x="13468428" y="1354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140179</xdr:rowOff>
    </xdr:from>
    <xdr:to>
      <xdr:col>67</xdr:col>
      <xdr:colOff>101600</xdr:colOff>
      <xdr:row>78</xdr:row>
      <xdr:rowOff>70329</xdr:rowOff>
    </xdr:to>
    <xdr:sp macro="" textlink="">
      <xdr:nvSpPr>
        <xdr:cNvPr id="659" name="楕円 658"/>
        <xdr:cNvSpPr/>
      </xdr:nvSpPr>
      <xdr:spPr>
        <a:xfrm>
          <a:off x="12763500" y="1334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86856</xdr:rowOff>
    </xdr:from>
    <xdr:ext cx="534377" cy="259045"/>
    <xdr:sp macro="" textlink="">
      <xdr:nvSpPr>
        <xdr:cNvPr id="660" name="テキスト ボックス 659"/>
        <xdr:cNvSpPr txBox="1"/>
      </xdr:nvSpPr>
      <xdr:spPr>
        <a:xfrm>
          <a:off x="12547111" y="1311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25667</xdr:rowOff>
    </xdr:from>
    <xdr:to>
      <xdr:col>85</xdr:col>
      <xdr:colOff>127000</xdr:colOff>
      <xdr:row>93</xdr:row>
      <xdr:rowOff>131990</xdr:rowOff>
    </xdr:to>
    <xdr:cxnSp macro="">
      <xdr:nvCxnSpPr>
        <xdr:cNvPr id="689" name="直線コネクタ 688"/>
        <xdr:cNvCxnSpPr/>
      </xdr:nvCxnSpPr>
      <xdr:spPr>
        <a:xfrm flipV="1">
          <a:off x="15481300" y="15970517"/>
          <a:ext cx="838200" cy="10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131990</xdr:rowOff>
    </xdr:from>
    <xdr:to>
      <xdr:col>81</xdr:col>
      <xdr:colOff>50800</xdr:colOff>
      <xdr:row>94</xdr:row>
      <xdr:rowOff>4687</xdr:rowOff>
    </xdr:to>
    <xdr:cxnSp macro="">
      <xdr:nvCxnSpPr>
        <xdr:cNvPr id="692" name="直線コネクタ 691"/>
        <xdr:cNvCxnSpPr/>
      </xdr:nvCxnSpPr>
      <xdr:spPr>
        <a:xfrm flipV="1">
          <a:off x="14592300" y="16076840"/>
          <a:ext cx="889000" cy="4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4687</xdr:rowOff>
    </xdr:from>
    <xdr:to>
      <xdr:col>76</xdr:col>
      <xdr:colOff>114300</xdr:colOff>
      <xdr:row>94</xdr:row>
      <xdr:rowOff>9677</xdr:rowOff>
    </xdr:to>
    <xdr:cxnSp macro="">
      <xdr:nvCxnSpPr>
        <xdr:cNvPr id="695" name="直線コネクタ 694"/>
        <xdr:cNvCxnSpPr/>
      </xdr:nvCxnSpPr>
      <xdr:spPr>
        <a:xfrm flipV="1">
          <a:off x="13703300" y="16120987"/>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16408</xdr:rowOff>
    </xdr:from>
    <xdr:to>
      <xdr:col>71</xdr:col>
      <xdr:colOff>177800</xdr:colOff>
      <xdr:row>94</xdr:row>
      <xdr:rowOff>9677</xdr:rowOff>
    </xdr:to>
    <xdr:cxnSp macro="">
      <xdr:nvCxnSpPr>
        <xdr:cNvPr id="698" name="直線コネクタ 697"/>
        <xdr:cNvCxnSpPr/>
      </xdr:nvCxnSpPr>
      <xdr:spPr>
        <a:xfrm>
          <a:off x="12814300" y="15961258"/>
          <a:ext cx="889000" cy="1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146317</xdr:rowOff>
    </xdr:from>
    <xdr:to>
      <xdr:col>85</xdr:col>
      <xdr:colOff>177800</xdr:colOff>
      <xdr:row>93</xdr:row>
      <xdr:rowOff>76467</xdr:rowOff>
    </xdr:to>
    <xdr:sp macro="" textlink="">
      <xdr:nvSpPr>
        <xdr:cNvPr id="708" name="楕円 707"/>
        <xdr:cNvSpPr/>
      </xdr:nvSpPr>
      <xdr:spPr>
        <a:xfrm>
          <a:off x="16268700" y="159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169194</xdr:rowOff>
    </xdr:from>
    <xdr:ext cx="534377" cy="259045"/>
    <xdr:sp macro="" textlink="">
      <xdr:nvSpPr>
        <xdr:cNvPr id="709" name="公債費該当値テキスト"/>
        <xdr:cNvSpPr txBox="1"/>
      </xdr:nvSpPr>
      <xdr:spPr>
        <a:xfrm>
          <a:off x="16370300" y="157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81190</xdr:rowOff>
    </xdr:from>
    <xdr:to>
      <xdr:col>81</xdr:col>
      <xdr:colOff>101600</xdr:colOff>
      <xdr:row>94</xdr:row>
      <xdr:rowOff>11340</xdr:rowOff>
    </xdr:to>
    <xdr:sp macro="" textlink="">
      <xdr:nvSpPr>
        <xdr:cNvPr id="710" name="楕円 709"/>
        <xdr:cNvSpPr/>
      </xdr:nvSpPr>
      <xdr:spPr>
        <a:xfrm>
          <a:off x="15430500" y="160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27867</xdr:rowOff>
    </xdr:from>
    <xdr:ext cx="534377" cy="259045"/>
    <xdr:sp macro="" textlink="">
      <xdr:nvSpPr>
        <xdr:cNvPr id="711" name="テキスト ボックス 710"/>
        <xdr:cNvSpPr txBox="1"/>
      </xdr:nvSpPr>
      <xdr:spPr>
        <a:xfrm>
          <a:off x="15214111" y="158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125337</xdr:rowOff>
    </xdr:from>
    <xdr:to>
      <xdr:col>76</xdr:col>
      <xdr:colOff>165100</xdr:colOff>
      <xdr:row>94</xdr:row>
      <xdr:rowOff>55487</xdr:rowOff>
    </xdr:to>
    <xdr:sp macro="" textlink="">
      <xdr:nvSpPr>
        <xdr:cNvPr id="712" name="楕円 711"/>
        <xdr:cNvSpPr/>
      </xdr:nvSpPr>
      <xdr:spPr>
        <a:xfrm>
          <a:off x="14541500" y="160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72014</xdr:rowOff>
    </xdr:from>
    <xdr:ext cx="534377" cy="259045"/>
    <xdr:sp macro="" textlink="">
      <xdr:nvSpPr>
        <xdr:cNvPr id="713" name="テキスト ボックス 712"/>
        <xdr:cNvSpPr txBox="1"/>
      </xdr:nvSpPr>
      <xdr:spPr>
        <a:xfrm>
          <a:off x="14325111" y="1584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130327</xdr:rowOff>
    </xdr:from>
    <xdr:to>
      <xdr:col>72</xdr:col>
      <xdr:colOff>38100</xdr:colOff>
      <xdr:row>94</xdr:row>
      <xdr:rowOff>60477</xdr:rowOff>
    </xdr:to>
    <xdr:sp macro="" textlink="">
      <xdr:nvSpPr>
        <xdr:cNvPr id="714" name="楕円 713"/>
        <xdr:cNvSpPr/>
      </xdr:nvSpPr>
      <xdr:spPr>
        <a:xfrm>
          <a:off x="13652500" y="160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77004</xdr:rowOff>
    </xdr:from>
    <xdr:ext cx="534377" cy="259045"/>
    <xdr:sp macro="" textlink="">
      <xdr:nvSpPr>
        <xdr:cNvPr id="715" name="テキスト ボックス 714"/>
        <xdr:cNvSpPr txBox="1"/>
      </xdr:nvSpPr>
      <xdr:spPr>
        <a:xfrm>
          <a:off x="13436111" y="1585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137058</xdr:rowOff>
    </xdr:from>
    <xdr:to>
      <xdr:col>67</xdr:col>
      <xdr:colOff>101600</xdr:colOff>
      <xdr:row>93</xdr:row>
      <xdr:rowOff>67208</xdr:rowOff>
    </xdr:to>
    <xdr:sp macro="" textlink="">
      <xdr:nvSpPr>
        <xdr:cNvPr id="716" name="楕円 715"/>
        <xdr:cNvSpPr/>
      </xdr:nvSpPr>
      <xdr:spPr>
        <a:xfrm>
          <a:off x="12763500" y="1591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83735</xdr:rowOff>
    </xdr:from>
    <xdr:ext cx="534377" cy="259045"/>
    <xdr:sp macro="" textlink="">
      <xdr:nvSpPr>
        <xdr:cNvPr id="717" name="テキスト ボックス 716"/>
        <xdr:cNvSpPr txBox="1"/>
      </xdr:nvSpPr>
      <xdr:spPr>
        <a:xfrm>
          <a:off x="12547111" y="1568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187,940</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a:t>
          </a:r>
          <a:r>
            <a:rPr kumimoji="1" lang="en-US" altLang="ja-JP" sz="1300">
              <a:latin typeface="ＭＳ Ｐゴシック" panose="020B0600070205080204" pitchFamily="50" charset="-128"/>
              <a:ea typeface="ＭＳ Ｐゴシック" panose="020B0600070205080204" pitchFamily="50" charset="-128"/>
            </a:rPr>
            <a:t>23,209</a:t>
          </a:r>
          <a:r>
            <a:rPr kumimoji="1" lang="ja-JP" altLang="en-US" sz="1300">
              <a:latin typeface="ＭＳ Ｐゴシック" panose="020B0600070205080204" pitchFamily="50" charset="-128"/>
              <a:ea typeface="ＭＳ Ｐゴシック" panose="020B0600070205080204" pitchFamily="50" charset="-128"/>
            </a:rPr>
            <a:t>円高い水準となっている。これは、臨時福祉給付金給付事業費や公立教育・保育施設整備事業費が減額したことに加え、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月九州北部豪雨の災害救助法適用に伴う災害被災者住宅再建支援、応急仮設住宅供与、障害物除去等の災害関連経費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子ども・子育て支援給付事業費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が増額したことが主な要因である。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、九州北部豪雨に係る災害瓦礫の撤去・運搬経費、被災家屋等解体撤去処理に対する補助金等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消防費は、日田玖珠広域消防組合の消防事業特別負担金の減等により、大幅に減少している。教育費については、陸上競技場や鯛生スポーツセンター等の体育施設の整備事業費が減額したことにより、</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類似団体平均より低い水準となっている。</a:t>
          </a:r>
          <a:endParaRPr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災害復旧費の増額については、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月に発生した「平成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月九州北部豪雨災害」で被災した公共土木施設、農地、林地等の復旧事業により、大幅な増額となっている。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公債費は、経常収支比率も類似団体平均より高い水準にあるのと同様、目的別歳出においても、住民一人当たり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82,479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円と類似団体平均と比較して高い水準で推移している。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財政調整基金残高は、適切な財源の確保と歳出の精査に努めたものの、九州北部豪雨に係る災害復旧等の臨時財政需要があったため、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このため、実質収支額としては黒字を維持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、実質単年度収支は、前年度と比較し、標準財政規模比</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今後も、行財政運営の効率化、各種事務事業の見直しと経費の節減、さらなる財源の確保に努める。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大分県日田市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年度以降、全会計黒字となっており赤字は生じていない。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今後も適正な財政運営、企業経営に努める。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1" sqref="B1:DI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40309080</v>
      </c>
      <c r="BO4" s="430"/>
      <c r="BP4" s="430"/>
      <c r="BQ4" s="430"/>
      <c r="BR4" s="430"/>
      <c r="BS4" s="430"/>
      <c r="BT4" s="430"/>
      <c r="BU4" s="431"/>
      <c r="BV4" s="429">
        <v>41003708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3.1</v>
      </c>
      <c r="CU4" s="436"/>
      <c r="CV4" s="436"/>
      <c r="CW4" s="436"/>
      <c r="CX4" s="436"/>
      <c r="CY4" s="436"/>
      <c r="CZ4" s="436"/>
      <c r="DA4" s="437"/>
      <c r="DB4" s="435">
        <v>2.9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39130823</v>
      </c>
      <c r="BO5" s="467"/>
      <c r="BP5" s="467"/>
      <c r="BQ5" s="467"/>
      <c r="BR5" s="467"/>
      <c r="BS5" s="467"/>
      <c r="BT5" s="467"/>
      <c r="BU5" s="468"/>
      <c r="BV5" s="466">
        <v>39799442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94.9</v>
      </c>
      <c r="CU5" s="464"/>
      <c r="CV5" s="464"/>
      <c r="CW5" s="464"/>
      <c r="CX5" s="464"/>
      <c r="CY5" s="464"/>
      <c r="CZ5" s="464"/>
      <c r="DA5" s="465"/>
      <c r="DB5" s="463">
        <v>93.2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1178257</v>
      </c>
      <c r="BO6" s="467"/>
      <c r="BP6" s="467"/>
      <c r="BQ6" s="467"/>
      <c r="BR6" s="467"/>
      <c r="BS6" s="467"/>
      <c r="BT6" s="467"/>
      <c r="BU6" s="468"/>
      <c r="BV6" s="466">
        <v>1204266</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99.9</v>
      </c>
      <c r="CU6" s="504"/>
      <c r="CV6" s="504"/>
      <c r="CW6" s="504"/>
      <c r="CX6" s="504"/>
      <c r="CY6" s="504"/>
      <c r="CZ6" s="504"/>
      <c r="DA6" s="505"/>
      <c r="DB6" s="503">
        <v>98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517581</v>
      </c>
      <c r="BO7" s="467"/>
      <c r="BP7" s="467"/>
      <c r="BQ7" s="467"/>
      <c r="BR7" s="467"/>
      <c r="BS7" s="467"/>
      <c r="BT7" s="467"/>
      <c r="BU7" s="468"/>
      <c r="BV7" s="466">
        <v>576131</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21031944</v>
      </c>
      <c r="CU7" s="467"/>
      <c r="CV7" s="467"/>
      <c r="CW7" s="467"/>
      <c r="CX7" s="467"/>
      <c r="CY7" s="467"/>
      <c r="CZ7" s="467"/>
      <c r="DA7" s="468"/>
      <c r="DB7" s="466">
        <v>21633463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660676</v>
      </c>
      <c r="BO8" s="467"/>
      <c r="BP8" s="467"/>
      <c r="BQ8" s="467"/>
      <c r="BR8" s="467"/>
      <c r="BS8" s="467"/>
      <c r="BT8" s="467"/>
      <c r="BU8" s="468"/>
      <c r="BV8" s="466">
        <v>628135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v>
      </c>
      <c r="CU8" s="507"/>
      <c r="CV8" s="507"/>
      <c r="CW8" s="507"/>
      <c r="CX8" s="507"/>
      <c r="CY8" s="507"/>
      <c r="CZ8" s="507"/>
      <c r="DA8" s="508"/>
      <c r="DB8" s="506">
        <v>0.4</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66523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32541</v>
      </c>
      <c r="BO9" s="467"/>
      <c r="BP9" s="467"/>
      <c r="BQ9" s="467"/>
      <c r="BR9" s="467"/>
      <c r="BS9" s="467"/>
      <c r="BT9" s="467"/>
      <c r="BU9" s="468"/>
      <c r="BV9" s="466">
        <v>-525715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20.8</v>
      </c>
      <c r="CU9" s="464"/>
      <c r="CV9" s="464"/>
      <c r="CW9" s="464"/>
      <c r="CX9" s="464"/>
      <c r="CY9" s="464"/>
      <c r="CZ9" s="464"/>
      <c r="DA9" s="465"/>
      <c r="DB9" s="463">
        <v>17.8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70940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14982</v>
      </c>
      <c r="BO10" s="467"/>
      <c r="BP10" s="467"/>
      <c r="BQ10" s="467"/>
      <c r="BR10" s="467"/>
      <c r="BS10" s="467"/>
      <c r="BT10" s="467"/>
      <c r="BU10" s="468"/>
      <c r="BV10" s="466">
        <v>15600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593049</v>
      </c>
      <c r="BO11" s="467"/>
      <c r="BP11" s="467"/>
      <c r="BQ11" s="467"/>
      <c r="BR11" s="467"/>
      <c r="BS11" s="467"/>
      <c r="BT11" s="467"/>
      <c r="BU11" s="468"/>
      <c r="BV11" s="466">
        <v>20958</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65861</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120</v>
      </c>
      <c r="AV12" s="499"/>
      <c r="AW12" s="499"/>
      <c r="AX12" s="499"/>
      <c r="AY12" s="500" t="s">
        <v>135</v>
      </c>
      <c r="AZ12" s="501"/>
      <c r="BA12" s="501"/>
      <c r="BB12" s="501"/>
      <c r="BC12" s="501"/>
      <c r="BD12" s="501"/>
      <c r="BE12" s="501"/>
      <c r="BF12" s="501"/>
      <c r="BG12" s="501"/>
      <c r="BH12" s="501"/>
      <c r="BI12" s="501"/>
      <c r="BJ12" s="501"/>
      <c r="BK12" s="501"/>
      <c r="BL12" s="501"/>
      <c r="BM12" s="502"/>
      <c r="BN12" s="466">
        <v>1000000</v>
      </c>
      <c r="BO12" s="467"/>
      <c r="BP12" s="467"/>
      <c r="BQ12" s="467"/>
      <c r="BR12" s="467"/>
      <c r="BS12" s="467"/>
      <c r="BT12" s="467"/>
      <c r="BU12" s="468"/>
      <c r="BV12" s="466">
        <v>1200000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65419</v>
      </c>
      <c r="S13" s="548"/>
      <c r="T13" s="548"/>
      <c r="U13" s="548"/>
      <c r="V13" s="549"/>
      <c r="W13" s="482" t="s">
        <v>139</v>
      </c>
      <c r="X13" s="483"/>
      <c r="Y13" s="483"/>
      <c r="Z13" s="483"/>
      <c r="AA13" s="483"/>
      <c r="AB13" s="473"/>
      <c r="AC13" s="517">
        <v>3301</v>
      </c>
      <c r="AD13" s="518"/>
      <c r="AE13" s="518"/>
      <c r="AF13" s="518"/>
      <c r="AG13" s="557"/>
      <c r="AH13" s="517">
        <v>3698</v>
      </c>
      <c r="AI13" s="518"/>
      <c r="AJ13" s="518"/>
      <c r="AK13" s="518"/>
      <c r="AL13" s="519"/>
      <c r="AM13" s="495" t="s">
        <v>140</v>
      </c>
      <c r="AN13" s="496"/>
      <c r="AO13" s="496"/>
      <c r="AP13" s="496"/>
      <c r="AQ13" s="496"/>
      <c r="AR13" s="496"/>
      <c r="AS13" s="496"/>
      <c r="AT13" s="497"/>
      <c r="AU13" s="498" t="s">
        <v>120</v>
      </c>
      <c r="AV13" s="499"/>
      <c r="AW13" s="499"/>
      <c r="AX13" s="499"/>
      <c r="AY13" s="500" t="s">
        <v>141</v>
      </c>
      <c r="AZ13" s="501"/>
      <c r="BA13" s="501"/>
      <c r="BB13" s="501"/>
      <c r="BC13" s="501"/>
      <c r="BD13" s="501"/>
      <c r="BE13" s="501"/>
      <c r="BF13" s="501"/>
      <c r="BG13" s="501"/>
      <c r="BH13" s="501"/>
      <c r="BI13" s="501"/>
      <c r="BJ13" s="501"/>
      <c r="BK13" s="501"/>
      <c r="BL13" s="501"/>
      <c r="BM13" s="502"/>
      <c r="BN13" s="466">
        <v>-359428</v>
      </c>
      <c r="BO13" s="467"/>
      <c r="BP13" s="467"/>
      <c r="BQ13" s="467"/>
      <c r="BR13" s="467"/>
      <c r="BS13" s="467"/>
      <c r="BT13" s="467"/>
      <c r="BU13" s="468"/>
      <c r="BV13" s="466">
        <v>-1689157</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4.7</v>
      </c>
      <c r="CU13" s="464"/>
      <c r="CV13" s="464"/>
      <c r="CW13" s="464"/>
      <c r="CX13" s="464"/>
      <c r="CY13" s="464"/>
      <c r="CZ13" s="464"/>
      <c r="DA13" s="465"/>
      <c r="DB13" s="463">
        <v>4.5999999999999996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66878</v>
      </c>
      <c r="S14" s="548"/>
      <c r="T14" s="548"/>
      <c r="U14" s="548"/>
      <c r="V14" s="549"/>
      <c r="W14" s="456"/>
      <c r="X14" s="457"/>
      <c r="Y14" s="457"/>
      <c r="Z14" s="457"/>
      <c r="AA14" s="457"/>
      <c r="AB14" s="446"/>
      <c r="AC14" s="550">
        <v>10.199999999999999</v>
      </c>
      <c r="AD14" s="551"/>
      <c r="AE14" s="551"/>
      <c r="AF14" s="551"/>
      <c r="AG14" s="552"/>
      <c r="AH14" s="550">
        <v>11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129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66440</v>
      </c>
      <c r="S15" s="548"/>
      <c r="T15" s="548"/>
      <c r="U15" s="548"/>
      <c r="V15" s="549"/>
      <c r="W15" s="482" t="s">
        <v>146</v>
      </c>
      <c r="X15" s="483"/>
      <c r="Y15" s="483"/>
      <c r="Z15" s="483"/>
      <c r="AA15" s="483"/>
      <c r="AB15" s="473"/>
      <c r="AC15" s="517">
        <v>8227</v>
      </c>
      <c r="AD15" s="518"/>
      <c r="AE15" s="518"/>
      <c r="AF15" s="518"/>
      <c r="AG15" s="557"/>
      <c r="AH15" s="517">
        <v>8735</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7218330</v>
      </c>
      <c r="BO15" s="430"/>
      <c r="BP15" s="430"/>
      <c r="BQ15" s="430"/>
      <c r="BR15" s="430"/>
      <c r="BS15" s="430"/>
      <c r="BT15" s="430"/>
      <c r="BU15" s="431"/>
      <c r="BV15" s="429">
        <v>7181253</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25.4</v>
      </c>
      <c r="AD16" s="551"/>
      <c r="AE16" s="551"/>
      <c r="AF16" s="551"/>
      <c r="AG16" s="552"/>
      <c r="AH16" s="550">
        <v>25.9</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17794037</v>
      </c>
      <c r="BO16" s="467"/>
      <c r="BP16" s="467"/>
      <c r="BQ16" s="467"/>
      <c r="BR16" s="467"/>
      <c r="BS16" s="467"/>
      <c r="BT16" s="467"/>
      <c r="BU16" s="468"/>
      <c r="BV16" s="466">
        <v>17751681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150</v>
      </c>
      <c r="S17" s="568"/>
      <c r="T17" s="568"/>
      <c r="U17" s="568"/>
      <c r="V17" s="569"/>
      <c r="W17" s="482" t="s">
        <v>153</v>
      </c>
      <c r="X17" s="483"/>
      <c r="Y17" s="483"/>
      <c r="Z17" s="483"/>
      <c r="AA17" s="483"/>
      <c r="AB17" s="473"/>
      <c r="AC17" s="517">
        <v>20902</v>
      </c>
      <c r="AD17" s="518"/>
      <c r="AE17" s="518"/>
      <c r="AF17" s="518"/>
      <c r="AG17" s="557"/>
      <c r="AH17" s="517">
        <v>21241</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9156968</v>
      </c>
      <c r="BO17" s="467"/>
      <c r="BP17" s="467"/>
      <c r="BQ17" s="467"/>
      <c r="BR17" s="467"/>
      <c r="BS17" s="467"/>
      <c r="BT17" s="467"/>
      <c r="BU17" s="468"/>
      <c r="BV17" s="466">
        <v>9108080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666.03</v>
      </c>
      <c r="M18" s="579"/>
      <c r="N18" s="579"/>
      <c r="O18" s="579"/>
      <c r="P18" s="579"/>
      <c r="Q18" s="579"/>
      <c r="R18" s="580"/>
      <c r="S18" s="580"/>
      <c r="T18" s="580"/>
      <c r="U18" s="580"/>
      <c r="V18" s="581"/>
      <c r="W18" s="484"/>
      <c r="X18" s="485"/>
      <c r="Y18" s="485"/>
      <c r="Z18" s="485"/>
      <c r="AA18" s="485"/>
      <c r="AB18" s="476"/>
      <c r="AC18" s="582">
        <v>64.5</v>
      </c>
      <c r="AD18" s="583"/>
      <c r="AE18" s="583"/>
      <c r="AF18" s="583"/>
      <c r="AG18" s="584"/>
      <c r="AH18" s="582">
        <v>63.1</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20290241</v>
      </c>
      <c r="BO18" s="467"/>
      <c r="BP18" s="467"/>
      <c r="BQ18" s="467"/>
      <c r="BR18" s="467"/>
      <c r="BS18" s="467"/>
      <c r="BT18" s="467"/>
      <c r="BU18" s="468"/>
      <c r="BV18" s="466">
        <v>20409364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100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25567083</v>
      </c>
      <c r="BO19" s="467"/>
      <c r="BP19" s="467"/>
      <c r="BQ19" s="467"/>
      <c r="BR19" s="467"/>
      <c r="BS19" s="467"/>
      <c r="BT19" s="467"/>
      <c r="BU19" s="468"/>
      <c r="BV19" s="466">
        <v>27054408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25238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36204996</v>
      </c>
      <c r="BO23" s="467"/>
      <c r="BP23" s="467"/>
      <c r="BQ23" s="467"/>
      <c r="BR23" s="467"/>
      <c r="BS23" s="467"/>
      <c r="BT23" s="467"/>
      <c r="BU23" s="468"/>
      <c r="BV23" s="466">
        <v>38301814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7412</v>
      </c>
      <c r="R24" s="518"/>
      <c r="S24" s="518"/>
      <c r="T24" s="518"/>
      <c r="U24" s="518"/>
      <c r="V24" s="557"/>
      <c r="W24" s="616"/>
      <c r="X24" s="604"/>
      <c r="Y24" s="605"/>
      <c r="Z24" s="516" t="s">
        <v>169</v>
      </c>
      <c r="AA24" s="496"/>
      <c r="AB24" s="496"/>
      <c r="AC24" s="496"/>
      <c r="AD24" s="496"/>
      <c r="AE24" s="496"/>
      <c r="AF24" s="496"/>
      <c r="AG24" s="497"/>
      <c r="AH24" s="517">
        <v>548</v>
      </c>
      <c r="AI24" s="518"/>
      <c r="AJ24" s="518"/>
      <c r="AK24" s="518"/>
      <c r="AL24" s="557"/>
      <c r="AM24" s="517">
        <v>1777712</v>
      </c>
      <c r="AN24" s="518"/>
      <c r="AO24" s="518"/>
      <c r="AP24" s="518"/>
      <c r="AQ24" s="518"/>
      <c r="AR24" s="557"/>
      <c r="AS24" s="517">
        <v>3244</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26146041</v>
      </c>
      <c r="BO24" s="467"/>
      <c r="BP24" s="467"/>
      <c r="BQ24" s="467"/>
      <c r="BR24" s="467"/>
      <c r="BS24" s="467"/>
      <c r="BT24" s="467"/>
      <c r="BU24" s="468"/>
      <c r="BV24" s="466">
        <v>26224785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6745</v>
      </c>
      <c r="R25" s="518"/>
      <c r="S25" s="518"/>
      <c r="T25" s="518"/>
      <c r="U25" s="518"/>
      <c r="V25" s="557"/>
      <c r="W25" s="616"/>
      <c r="X25" s="604"/>
      <c r="Y25" s="605"/>
      <c r="Z25" s="516" t="s">
        <v>172</v>
      </c>
      <c r="AA25" s="496"/>
      <c r="AB25" s="496"/>
      <c r="AC25" s="496"/>
      <c r="AD25" s="496"/>
      <c r="AE25" s="496"/>
      <c r="AF25" s="496"/>
      <c r="AG25" s="497"/>
      <c r="AH25" s="517" t="s">
        <v>129</v>
      </c>
      <c r="AI25" s="518"/>
      <c r="AJ25" s="518"/>
      <c r="AK25" s="518"/>
      <c r="AL25" s="557"/>
      <c r="AM25" s="517" t="s">
        <v>129</v>
      </c>
      <c r="AN25" s="518"/>
      <c r="AO25" s="518"/>
      <c r="AP25" s="518"/>
      <c r="AQ25" s="518"/>
      <c r="AR25" s="557"/>
      <c r="AS25" s="517" t="s">
        <v>129</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2652545</v>
      </c>
      <c r="BO25" s="430"/>
      <c r="BP25" s="430"/>
      <c r="BQ25" s="430"/>
      <c r="BR25" s="430"/>
      <c r="BS25" s="430"/>
      <c r="BT25" s="430"/>
      <c r="BU25" s="431"/>
      <c r="BV25" s="429">
        <v>4087341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5719</v>
      </c>
      <c r="R26" s="518"/>
      <c r="S26" s="518"/>
      <c r="T26" s="518"/>
      <c r="U26" s="518"/>
      <c r="V26" s="557"/>
      <c r="W26" s="616"/>
      <c r="X26" s="604"/>
      <c r="Y26" s="605"/>
      <c r="Z26" s="516" t="s">
        <v>175</v>
      </c>
      <c r="AA26" s="626"/>
      <c r="AB26" s="626"/>
      <c r="AC26" s="626"/>
      <c r="AD26" s="626"/>
      <c r="AE26" s="626"/>
      <c r="AF26" s="626"/>
      <c r="AG26" s="627"/>
      <c r="AH26" s="517" t="s">
        <v>129</v>
      </c>
      <c r="AI26" s="518"/>
      <c r="AJ26" s="518"/>
      <c r="AK26" s="518"/>
      <c r="AL26" s="557"/>
      <c r="AM26" s="517" t="s">
        <v>129</v>
      </c>
      <c r="AN26" s="518"/>
      <c r="AO26" s="518"/>
      <c r="AP26" s="518"/>
      <c r="AQ26" s="518"/>
      <c r="AR26" s="557"/>
      <c r="AS26" s="517" t="s">
        <v>129</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4470</v>
      </c>
      <c r="R27" s="518"/>
      <c r="S27" s="518"/>
      <c r="T27" s="518"/>
      <c r="U27" s="518"/>
      <c r="V27" s="557"/>
      <c r="W27" s="616"/>
      <c r="X27" s="604"/>
      <c r="Y27" s="605"/>
      <c r="Z27" s="516" t="s">
        <v>178</v>
      </c>
      <c r="AA27" s="496"/>
      <c r="AB27" s="496"/>
      <c r="AC27" s="496"/>
      <c r="AD27" s="496"/>
      <c r="AE27" s="496"/>
      <c r="AF27" s="496"/>
      <c r="AG27" s="497"/>
      <c r="AH27" s="517">
        <v>9</v>
      </c>
      <c r="AI27" s="518"/>
      <c r="AJ27" s="518"/>
      <c r="AK27" s="518"/>
      <c r="AL27" s="557"/>
      <c r="AM27" s="517">
        <v>35649</v>
      </c>
      <c r="AN27" s="518"/>
      <c r="AO27" s="518"/>
      <c r="AP27" s="518"/>
      <c r="AQ27" s="518"/>
      <c r="AR27" s="557"/>
      <c r="AS27" s="517">
        <v>3961</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642332</v>
      </c>
      <c r="BO27" s="640"/>
      <c r="BP27" s="640"/>
      <c r="BQ27" s="640"/>
      <c r="BR27" s="640"/>
      <c r="BS27" s="640"/>
      <c r="BT27" s="640"/>
      <c r="BU27" s="641"/>
      <c r="BV27" s="639">
        <v>642279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3930</v>
      </c>
      <c r="R28" s="518"/>
      <c r="S28" s="518"/>
      <c r="T28" s="518"/>
      <c r="U28" s="518"/>
      <c r="V28" s="557"/>
      <c r="W28" s="616"/>
      <c r="X28" s="604"/>
      <c r="Y28" s="605"/>
      <c r="Z28" s="516" t="s">
        <v>181</v>
      </c>
      <c r="AA28" s="496"/>
      <c r="AB28" s="496"/>
      <c r="AC28" s="496"/>
      <c r="AD28" s="496"/>
      <c r="AE28" s="496"/>
      <c r="AF28" s="496"/>
      <c r="AG28" s="497"/>
      <c r="AH28" s="517" t="s">
        <v>129</v>
      </c>
      <c r="AI28" s="518"/>
      <c r="AJ28" s="518"/>
      <c r="AK28" s="518"/>
      <c r="AL28" s="557"/>
      <c r="AM28" s="517" t="s">
        <v>129</v>
      </c>
      <c r="AN28" s="518"/>
      <c r="AO28" s="518"/>
      <c r="AP28" s="518"/>
      <c r="AQ28" s="518"/>
      <c r="AR28" s="557"/>
      <c r="AS28" s="517" t="s">
        <v>129</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5159380</v>
      </c>
      <c r="BO28" s="430"/>
      <c r="BP28" s="430"/>
      <c r="BQ28" s="430"/>
      <c r="BR28" s="430"/>
      <c r="BS28" s="430"/>
      <c r="BT28" s="430"/>
      <c r="BU28" s="431"/>
      <c r="BV28" s="429">
        <v>6144398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20</v>
      </c>
      <c r="M29" s="518"/>
      <c r="N29" s="518"/>
      <c r="O29" s="518"/>
      <c r="P29" s="557"/>
      <c r="Q29" s="517">
        <v>3820</v>
      </c>
      <c r="R29" s="518"/>
      <c r="S29" s="518"/>
      <c r="T29" s="518"/>
      <c r="U29" s="518"/>
      <c r="V29" s="557"/>
      <c r="W29" s="617"/>
      <c r="X29" s="618"/>
      <c r="Y29" s="619"/>
      <c r="Z29" s="516" t="s">
        <v>184</v>
      </c>
      <c r="AA29" s="496"/>
      <c r="AB29" s="496"/>
      <c r="AC29" s="496"/>
      <c r="AD29" s="496"/>
      <c r="AE29" s="496"/>
      <c r="AF29" s="496"/>
      <c r="AG29" s="497"/>
      <c r="AH29" s="517">
        <v>557</v>
      </c>
      <c r="AI29" s="518"/>
      <c r="AJ29" s="518"/>
      <c r="AK29" s="518"/>
      <c r="AL29" s="557"/>
      <c r="AM29" s="517">
        <v>1813361</v>
      </c>
      <c r="AN29" s="518"/>
      <c r="AO29" s="518"/>
      <c r="AP29" s="518"/>
      <c r="AQ29" s="518"/>
      <c r="AR29" s="557"/>
      <c r="AS29" s="517">
        <v>3256</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1961323</v>
      </c>
      <c r="BO29" s="467"/>
      <c r="BP29" s="467"/>
      <c r="BQ29" s="467"/>
      <c r="BR29" s="467"/>
      <c r="BS29" s="467"/>
      <c r="BT29" s="467"/>
      <c r="BU29" s="468"/>
      <c r="BV29" s="466">
        <v>2056309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100.5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8404158</v>
      </c>
      <c r="BO30" s="640"/>
      <c r="BP30" s="640"/>
      <c r="BQ30" s="640"/>
      <c r="BR30" s="640"/>
      <c r="BS30" s="640"/>
      <c r="BT30" s="640"/>
      <c r="BU30" s="641"/>
      <c r="BV30" s="639">
        <v>8890865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195</v>
      </c>
      <c r="X33" s="455"/>
      <c r="Y33" s="455"/>
      <c r="Z33" s="455"/>
      <c r="AA33" s="455"/>
      <c r="AB33" s="455"/>
      <c r="AC33" s="455"/>
      <c r="AD33" s="455"/>
      <c r="AE33" s="455"/>
      <c r="AF33" s="455"/>
      <c r="AG33" s="455"/>
      <c r="AH33" s="455"/>
      <c r="AI33" s="455"/>
      <c r="AJ33" s="455"/>
      <c r="AK33" s="455"/>
      <c r="AL33" s="215"/>
      <c r="AM33" s="490" t="s">
        <v>193</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193</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6</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IF('各会計、関係団体の財政状況及び健全化判断比率'!B33="","",'各会計、関係団体の財政状況及び健全化判断比率'!B33)</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14</v>
      </c>
      <c r="BX34" s="652"/>
      <c r="BY34" s="653" t="str">
        <f>IF('各会計、関係団体の財政状況及び健全化判断比率'!B68="","",'各会計、関係団体の財政状況及び健全化判断比率'!B68)</f>
        <v>大分県交通災害共済組合（交通災害共済事業会計）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日田市市民サービス公社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住宅新築資金等貸付事業特別会計</v>
      </c>
      <c r="F35" s="653"/>
      <c r="G35" s="653"/>
      <c r="H35" s="653"/>
      <c r="I35" s="653"/>
      <c r="J35" s="653"/>
      <c r="K35" s="653"/>
      <c r="L35" s="653"/>
      <c r="M35" s="653"/>
      <c r="N35" s="653"/>
      <c r="O35" s="653"/>
      <c r="P35" s="653"/>
      <c r="Q35" s="653"/>
      <c r="R35" s="653"/>
      <c r="S35" s="653"/>
      <c r="T35" s="213"/>
      <c r="U35" s="652">
        <f>IF(W35="","",U34+1)</f>
        <v>7</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f t="shared" ref="BE35:BE43" si="1">IF(BG35="","",BE34+1)</f>
        <v>12</v>
      </c>
      <c r="BF35" s="652"/>
      <c r="BG35" s="653" t="str">
        <f>IF('各会計、関係団体の財政状況及び健全化判断比率'!B34="","",'各会計、関係団体の財政状況及び健全化判断比率'!B34)</f>
        <v>特定環境保全公共下水道事業特別会計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15</v>
      </c>
      <c r="BX35" s="652"/>
      <c r="BY35" s="653" t="str">
        <f>IF('各会計、関係団体の財政状況及び健全化判断比率'!B69="","",'各会計、関係団体の財政状況及び健全化判断比率'!B69)</f>
        <v>大分県市町村会館管理組合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日田玖珠地域産業振興センター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給水施設事業特別会計</v>
      </c>
      <c r="F36" s="653"/>
      <c r="G36" s="653"/>
      <c r="H36" s="653"/>
      <c r="I36" s="653"/>
      <c r="J36" s="653"/>
      <c r="K36" s="653"/>
      <c r="L36" s="653"/>
      <c r="M36" s="653"/>
      <c r="N36" s="653"/>
      <c r="O36" s="653"/>
      <c r="P36" s="653"/>
      <c r="Q36" s="653"/>
      <c r="R36" s="653"/>
      <c r="S36" s="653"/>
      <c r="T36" s="213"/>
      <c r="U36" s="652">
        <f t="shared" ref="U36:U43" si="4">IF(W36="","",U35+1)</f>
        <v>8</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13</v>
      </c>
      <c r="BF36" s="652"/>
      <c r="BG36" s="653" t="str">
        <f>IF('各会計、関係団体の財政状況及び健全化判断比率'!B35="","",'各会計、関係団体の財政状況及び健全化判断比率'!B35)</f>
        <v>農業集落排水事業特別会計</v>
      </c>
      <c r="BH36" s="653"/>
      <c r="BI36" s="653"/>
      <c r="BJ36" s="653"/>
      <c r="BK36" s="653"/>
      <c r="BL36" s="653"/>
      <c r="BM36" s="653"/>
      <c r="BN36" s="653"/>
      <c r="BO36" s="653"/>
      <c r="BP36" s="653"/>
      <c r="BQ36" s="653"/>
      <c r="BR36" s="653"/>
      <c r="BS36" s="653"/>
      <c r="BT36" s="653"/>
      <c r="BU36" s="653"/>
      <c r="BV36" s="213"/>
      <c r="BW36" s="652">
        <f t="shared" si="2"/>
        <v>16</v>
      </c>
      <c r="BX36" s="652"/>
      <c r="BY36" s="653" t="str">
        <f>IF('各会計、関係団体の財政状況及び健全化判断比率'!B70="","",'各会計、関係団体の財政状況及び健全化判断比率'!B70)</f>
        <v>大分県後期高齢者医療広域連合（普通会計）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つえエーピー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診療所事業特別会計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17</v>
      </c>
      <c r="BX37" s="652"/>
      <c r="BY37" s="653" t="str">
        <f>IF('各会計、関係団体の財政状況及び健全化判断比率'!B71="","",'各会計、関係団体の財政状況及び健全化判断比率'!B71)</f>
        <v>大分県後期高齢者医療広域連合（後期高齢者医療事業会計）</v>
      </c>
      <c r="BZ37" s="653"/>
      <c r="CA37" s="653"/>
      <c r="CB37" s="653"/>
      <c r="CC37" s="653"/>
      <c r="CD37" s="653"/>
      <c r="CE37" s="653"/>
      <c r="CF37" s="653"/>
      <c r="CG37" s="653"/>
      <c r="CH37" s="653"/>
      <c r="CI37" s="653"/>
      <c r="CJ37" s="653"/>
      <c r="CK37" s="653"/>
      <c r="CL37" s="653"/>
      <c r="CM37" s="653"/>
      <c r="CN37" s="213"/>
      <c r="CO37" s="652">
        <f t="shared" si="3"/>
        <v>22</v>
      </c>
      <c r="CP37" s="652"/>
      <c r="CQ37" s="653" t="str">
        <f>IF('各会計、関係団体の財政状況及び健全化判断比率'!BS10="","",'各会計、関係団体の財政状況及び健全化判断比率'!BS10)</f>
        <v>中津江村地球財団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f t="shared" ref="C38:C43" si="5">IF(E38="","",C37+1)</f>
        <v>5</v>
      </c>
      <c r="D38" s="652"/>
      <c r="E38" s="653" t="str">
        <f>IF('各会計、関係団体の財政状況及び健全化判断比率'!B11="","",'各会計、関係団体の財政状況及び健全化判断比率'!B11)</f>
        <v>情報センター事業特別会計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18</v>
      </c>
      <c r="BX38" s="652"/>
      <c r="BY38" s="653" t="str">
        <f>IF('各会計、関係団体の財政状況及び健全化判断比率'!B72="","",'各会計、関係団体の財政状況及び健全化判断比率'!B72)</f>
        <v>日田玖珠広域消防組合</v>
      </c>
      <c r="BZ38" s="653"/>
      <c r="CA38" s="653"/>
      <c r="CB38" s="653"/>
      <c r="CC38" s="653"/>
      <c r="CD38" s="653"/>
      <c r="CE38" s="653"/>
      <c r="CF38" s="653"/>
      <c r="CG38" s="653"/>
      <c r="CH38" s="653"/>
      <c r="CI38" s="653"/>
      <c r="CJ38" s="653"/>
      <c r="CK38" s="653"/>
      <c r="CL38" s="653"/>
      <c r="CM38" s="653"/>
      <c r="CN38" s="213"/>
      <c r="CO38" s="652">
        <f t="shared" si="3"/>
        <v>23</v>
      </c>
      <c r="CP38" s="652"/>
      <c r="CQ38" s="653" t="str">
        <f>IF('各会計、関係団体の財政状況及び健全化判断比率'!BS11="","",'各会計、関係団体の財政状況及び健全化判断比率'!BS11)</f>
        <v>トライ・ウッド</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24</v>
      </c>
      <c r="CP39" s="652"/>
      <c r="CQ39" s="653" t="str">
        <f>IF('各会計、関係団体の財政状況及び健全化判断比率'!BS12="","",'各会計、関係団体の財政状況及び健全化判断比率'!BS12)</f>
        <v>かみつえグリーン商事</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25</v>
      </c>
      <c r="CP40" s="652"/>
      <c r="CQ40" s="653" t="str">
        <f>IF('各会計、関係団体の財政状況及び健全化判断比率'!BS13="","",'各会計、関係団体の財政状況及び健全化判断比率'!BS13)</f>
        <v>上津江農業公社</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26</v>
      </c>
      <c r="CP41" s="652"/>
      <c r="CQ41" s="653" t="str">
        <f>IF('各会計、関係団体の財政状況及び健全化判断比率'!BS14="","",'各会計、関係団体の財政状況及び健全化判断比率'!BS14)</f>
        <v>日田市公民館運営事業団</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Sn+ur6nl7aCJimj/42mXqs9n0C4yAI0LB8/BMQgI3X2oOJtViXzYZ7JSDeilhA3oZGZKFm7x3NJyEKzurhJ1w==" saltValue="mxN8EjnlijTdkdKhiNpn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567</v>
      </c>
      <c r="D34" s="1244"/>
      <c r="E34" s="1245"/>
      <c r="F34" s="32">
        <v>3.86</v>
      </c>
      <c r="G34" s="33">
        <v>4.47</v>
      </c>
      <c r="H34" s="33">
        <v>5.13</v>
      </c>
      <c r="I34" s="33">
        <v>5.88</v>
      </c>
      <c r="J34" s="34">
        <v>6.95</v>
      </c>
      <c r="K34" s="22"/>
      <c r="L34" s="22"/>
      <c r="M34" s="22"/>
      <c r="N34" s="22"/>
      <c r="O34" s="22"/>
      <c r="P34" s="22"/>
    </row>
    <row r="35" spans="1:16" ht="39" customHeight="1" x14ac:dyDescent="0.15">
      <c r="A35" s="22"/>
      <c r="B35" s="35"/>
      <c r="C35" s="1238" t="s">
        <v>568</v>
      </c>
      <c r="D35" s="1239"/>
      <c r="E35" s="1240"/>
      <c r="F35" s="36">
        <v>5.85</v>
      </c>
      <c r="G35" s="37">
        <v>5.75</v>
      </c>
      <c r="H35" s="37">
        <v>5.31</v>
      </c>
      <c r="I35" s="37">
        <v>2.9</v>
      </c>
      <c r="J35" s="38">
        <v>3.14</v>
      </c>
      <c r="K35" s="22"/>
      <c r="L35" s="22"/>
      <c r="M35" s="22"/>
      <c r="N35" s="22"/>
      <c r="O35" s="22"/>
      <c r="P35" s="22"/>
    </row>
    <row r="36" spans="1:16" ht="39" customHeight="1" x14ac:dyDescent="0.15">
      <c r="A36" s="22"/>
      <c r="B36" s="35"/>
      <c r="C36" s="1238" t="s">
        <v>569</v>
      </c>
      <c r="D36" s="1239"/>
      <c r="E36" s="1240"/>
      <c r="F36" s="36">
        <v>0.12</v>
      </c>
      <c r="G36" s="37">
        <v>0.18</v>
      </c>
      <c r="H36" s="37">
        <v>1.78</v>
      </c>
      <c r="I36" s="37">
        <v>1.85</v>
      </c>
      <c r="J36" s="38">
        <v>1.42</v>
      </c>
      <c r="K36" s="22"/>
      <c r="L36" s="22"/>
      <c r="M36" s="22"/>
      <c r="N36" s="22"/>
      <c r="O36" s="22"/>
      <c r="P36" s="22"/>
    </row>
    <row r="37" spans="1:16" ht="39" customHeight="1" x14ac:dyDescent="0.15">
      <c r="A37" s="22"/>
      <c r="B37" s="35"/>
      <c r="C37" s="1238" t="s">
        <v>570</v>
      </c>
      <c r="D37" s="1239"/>
      <c r="E37" s="1240"/>
      <c r="F37" s="36" t="s">
        <v>517</v>
      </c>
      <c r="G37" s="37" t="s">
        <v>517</v>
      </c>
      <c r="H37" s="37" t="s">
        <v>517</v>
      </c>
      <c r="I37" s="37">
        <v>0.61</v>
      </c>
      <c r="J37" s="38">
        <v>1.1100000000000001</v>
      </c>
      <c r="K37" s="22"/>
      <c r="L37" s="22"/>
      <c r="M37" s="22"/>
      <c r="N37" s="22"/>
      <c r="O37" s="22"/>
      <c r="P37" s="22"/>
    </row>
    <row r="38" spans="1:16" ht="39" customHeight="1" x14ac:dyDescent="0.15">
      <c r="A38" s="22"/>
      <c r="B38" s="35"/>
      <c r="C38" s="1238" t="s">
        <v>571</v>
      </c>
      <c r="D38" s="1239"/>
      <c r="E38" s="1240"/>
      <c r="F38" s="36">
        <v>0.48</v>
      </c>
      <c r="G38" s="37">
        <v>0.23</v>
      </c>
      <c r="H38" s="37">
        <v>0.24</v>
      </c>
      <c r="I38" s="37">
        <v>0.16</v>
      </c>
      <c r="J38" s="38">
        <v>0.3</v>
      </c>
      <c r="K38" s="22"/>
      <c r="L38" s="22"/>
      <c r="M38" s="22"/>
      <c r="N38" s="22"/>
      <c r="O38" s="22"/>
      <c r="P38" s="22"/>
    </row>
    <row r="39" spans="1:16" ht="39" customHeight="1" x14ac:dyDescent="0.15">
      <c r="A39" s="22"/>
      <c r="B39" s="35"/>
      <c r="C39" s="1238" t="s">
        <v>572</v>
      </c>
      <c r="D39" s="1239"/>
      <c r="E39" s="1240"/>
      <c r="F39" s="36">
        <v>0</v>
      </c>
      <c r="G39" s="37">
        <v>0</v>
      </c>
      <c r="H39" s="37">
        <v>0.01</v>
      </c>
      <c r="I39" s="37">
        <v>0</v>
      </c>
      <c r="J39" s="38">
        <v>0.01</v>
      </c>
      <c r="K39" s="22"/>
      <c r="L39" s="22"/>
      <c r="M39" s="22"/>
      <c r="N39" s="22"/>
      <c r="O39" s="22"/>
      <c r="P39" s="22"/>
    </row>
    <row r="40" spans="1:16" ht="39" customHeight="1" x14ac:dyDescent="0.15">
      <c r="A40" s="22"/>
      <c r="B40" s="35"/>
      <c r="C40" s="1238" t="s">
        <v>573</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574</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575</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576</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GMLIPk8HJAC2UdxQZjXZOBEKl9VgnQ8BDM1u1vAe8CfMGAXCBNNu7MsnTyNyZn5vRyJSrrG3fzatFoSpIY6eg==" saltValue="3ekn2qs9cFeowpbPLT1T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5282</v>
      </c>
      <c r="L45" s="60">
        <v>4791</v>
      </c>
      <c r="M45" s="60">
        <v>4774</v>
      </c>
      <c r="N45" s="60">
        <v>4934</v>
      </c>
      <c r="O45" s="61">
        <v>4838</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48"/>
      <c r="C48" s="1249"/>
      <c r="D48" s="62"/>
      <c r="E48" s="1254" t="s">
        <v>15</v>
      </c>
      <c r="F48" s="1254"/>
      <c r="G48" s="1254"/>
      <c r="H48" s="1254"/>
      <c r="I48" s="1254"/>
      <c r="J48" s="1255"/>
      <c r="K48" s="63">
        <v>1033</v>
      </c>
      <c r="L48" s="64">
        <v>923</v>
      </c>
      <c r="M48" s="64">
        <v>836</v>
      </c>
      <c r="N48" s="64">
        <v>684</v>
      </c>
      <c r="O48" s="65">
        <v>615</v>
      </c>
      <c r="P48" s="48"/>
      <c r="Q48" s="48"/>
      <c r="R48" s="48"/>
      <c r="S48" s="48"/>
      <c r="T48" s="48"/>
      <c r="U48" s="48"/>
    </row>
    <row r="49" spans="1:21" ht="30.75" customHeight="1" x14ac:dyDescent="0.15">
      <c r="A49" s="48"/>
      <c r="B49" s="1248"/>
      <c r="C49" s="1249"/>
      <c r="D49" s="62"/>
      <c r="E49" s="1254" t="s">
        <v>16</v>
      </c>
      <c r="F49" s="1254"/>
      <c r="G49" s="1254"/>
      <c r="H49" s="1254"/>
      <c r="I49" s="1254"/>
      <c r="J49" s="1255"/>
      <c r="K49" s="63">
        <v>17</v>
      </c>
      <c r="L49" s="64">
        <v>20</v>
      </c>
      <c r="M49" s="64">
        <v>23</v>
      </c>
      <c r="N49" s="64">
        <v>25</v>
      </c>
      <c r="O49" s="65">
        <v>24</v>
      </c>
      <c r="P49" s="48"/>
      <c r="Q49" s="48"/>
      <c r="R49" s="48"/>
      <c r="S49" s="48"/>
      <c r="T49" s="48"/>
      <c r="U49" s="48"/>
    </row>
    <row r="50" spans="1:21" ht="30.75" customHeight="1" x14ac:dyDescent="0.15">
      <c r="A50" s="48"/>
      <c r="B50" s="1248"/>
      <c r="C50" s="1249"/>
      <c r="D50" s="62"/>
      <c r="E50" s="1254" t="s">
        <v>17</v>
      </c>
      <c r="F50" s="1254"/>
      <c r="G50" s="1254"/>
      <c r="H50" s="1254"/>
      <c r="I50" s="1254"/>
      <c r="J50" s="1255"/>
      <c r="K50" s="63">
        <v>8</v>
      </c>
      <c r="L50" s="64">
        <v>2</v>
      </c>
      <c r="M50" s="64">
        <v>2</v>
      </c>
      <c r="N50" s="64">
        <v>1</v>
      </c>
      <c r="O50" s="65">
        <v>2</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1</v>
      </c>
      <c r="M51" s="64">
        <v>1</v>
      </c>
      <c r="N51" s="64">
        <v>1</v>
      </c>
      <c r="O51" s="65">
        <v>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5147</v>
      </c>
      <c r="L52" s="64">
        <v>4914</v>
      </c>
      <c r="M52" s="64">
        <v>4918</v>
      </c>
      <c r="N52" s="64">
        <v>4742</v>
      </c>
      <c r="O52" s="65">
        <v>4672</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1193</v>
      </c>
      <c r="L53" s="69">
        <v>823</v>
      </c>
      <c r="M53" s="69">
        <v>718</v>
      </c>
      <c r="N53" s="69">
        <v>903</v>
      </c>
      <c r="O53" s="70">
        <v>808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615</v>
      </c>
      <c r="L57" s="83" t="s">
        <v>615</v>
      </c>
      <c r="M57" s="83" t="s">
        <v>615</v>
      </c>
      <c r="N57" s="83" t="s">
        <v>617</v>
      </c>
      <c r="O57" s="84" t="s">
        <v>615</v>
      </c>
    </row>
    <row r="58" spans="1:21" ht="31.5" customHeight="1" thickBot="1" x14ac:dyDescent="0.2">
      <c r="B58" s="1264"/>
      <c r="C58" s="1265"/>
      <c r="D58" s="1269" t="s">
        <v>27</v>
      </c>
      <c r="E58" s="1270"/>
      <c r="F58" s="1270"/>
      <c r="G58" s="1270"/>
      <c r="H58" s="1270"/>
      <c r="I58" s="1270"/>
      <c r="J58" s="1271"/>
      <c r="K58" s="85" t="s">
        <v>616</v>
      </c>
      <c r="L58" s="86" t="s">
        <v>617</v>
      </c>
      <c r="M58" s="86" t="s">
        <v>615</v>
      </c>
      <c r="N58" s="86" t="s">
        <v>615</v>
      </c>
      <c r="O58" s="87" t="s">
        <v>617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8uXRi3vq7wHuiqgCsFK9NdL/geK19JcS3TXyZrGW3RAwhaaW2oSywTGEGHmXadBtDInT6hRtBJD+b/DB5HYyw==" saltValue="BQLpwMnEu1vib3S9Cb5O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72" t="s">
        <v>30</v>
      </c>
      <c r="C41" s="1273"/>
      <c r="D41" s="101"/>
      <c r="E41" s="1278" t="s">
        <v>31</v>
      </c>
      <c r="F41" s="1278"/>
      <c r="G41" s="1278"/>
      <c r="H41" s="1279"/>
      <c r="I41" s="102">
        <v>39662</v>
      </c>
      <c r="J41" s="103">
        <v>39710</v>
      </c>
      <c r="K41" s="103">
        <v>39122</v>
      </c>
      <c r="L41" s="103">
        <v>38302</v>
      </c>
      <c r="M41" s="104">
        <v>36205</v>
      </c>
    </row>
    <row r="42" spans="2:13" ht="27.75" customHeight="1" x14ac:dyDescent="0.15">
      <c r="B42" s="1274"/>
      <c r="C42" s="1275"/>
      <c r="D42" s="105"/>
      <c r="E42" s="1280" t="s">
        <v>32</v>
      </c>
      <c r="F42" s="1280"/>
      <c r="G42" s="1280"/>
      <c r="H42" s="1281"/>
      <c r="I42" s="106">
        <v>2</v>
      </c>
      <c r="J42" s="107" t="s">
        <v>517</v>
      </c>
      <c r="K42" s="107" t="s">
        <v>517</v>
      </c>
      <c r="L42" s="107" t="s">
        <v>517</v>
      </c>
      <c r="M42" s="108" t="s">
        <v>517</v>
      </c>
    </row>
    <row r="43" spans="2:13" ht="27.75" customHeight="1" x14ac:dyDescent="0.15">
      <c r="B43" s="1274"/>
      <c r="C43" s="1275"/>
      <c r="D43" s="105"/>
      <c r="E43" s="1280" t="s">
        <v>33</v>
      </c>
      <c r="F43" s="1280"/>
      <c r="G43" s="1280"/>
      <c r="H43" s="1281"/>
      <c r="I43" s="106">
        <v>12138</v>
      </c>
      <c r="J43" s="107">
        <v>11206</v>
      </c>
      <c r="K43" s="107">
        <v>10362</v>
      </c>
      <c r="L43" s="107">
        <v>8924</v>
      </c>
      <c r="M43" s="108">
        <v>7494</v>
      </c>
    </row>
    <row r="44" spans="2:13" ht="27.75" customHeight="1" x14ac:dyDescent="0.15">
      <c r="B44" s="1274"/>
      <c r="C44" s="1275"/>
      <c r="D44" s="105"/>
      <c r="E44" s="1280" t="s">
        <v>34</v>
      </c>
      <c r="F44" s="1280"/>
      <c r="G44" s="1280"/>
      <c r="H44" s="1281"/>
      <c r="I44" s="106">
        <v>324</v>
      </c>
      <c r="J44" s="107">
        <v>319</v>
      </c>
      <c r="K44" s="107">
        <v>317</v>
      </c>
      <c r="L44" s="107">
        <v>337</v>
      </c>
      <c r="M44" s="108">
        <v>342</v>
      </c>
    </row>
    <row r="45" spans="2:13" ht="27.75" customHeight="1" x14ac:dyDescent="0.15">
      <c r="B45" s="1274"/>
      <c r="C45" s="1275"/>
      <c r="D45" s="105"/>
      <c r="E45" s="1280" t="s">
        <v>35</v>
      </c>
      <c r="F45" s="1280"/>
      <c r="G45" s="1280"/>
      <c r="H45" s="1281"/>
      <c r="I45" s="106">
        <v>5641</v>
      </c>
      <c r="J45" s="107">
        <v>5280</v>
      </c>
      <c r="K45" s="107">
        <v>5353</v>
      </c>
      <c r="L45" s="107">
        <v>4988</v>
      </c>
      <c r="M45" s="108">
        <v>4408</v>
      </c>
    </row>
    <row r="46" spans="2:13" ht="27.75" customHeight="1" x14ac:dyDescent="0.15">
      <c r="B46" s="1274"/>
      <c r="C46" s="1275"/>
      <c r="D46" s="109"/>
      <c r="E46" s="1280" t="s">
        <v>36</v>
      </c>
      <c r="F46" s="1280"/>
      <c r="G46" s="1280"/>
      <c r="H46" s="1281"/>
      <c r="I46" s="106">
        <v>1</v>
      </c>
      <c r="J46" s="107">
        <v>2</v>
      </c>
      <c r="K46" s="107">
        <v>1</v>
      </c>
      <c r="L46" s="107">
        <v>1</v>
      </c>
      <c r="M46" s="108">
        <v>1</v>
      </c>
    </row>
    <row r="47" spans="2:13" ht="27.75" customHeight="1" x14ac:dyDescent="0.15">
      <c r="B47" s="1274"/>
      <c r="C47" s="1275"/>
      <c r="D47" s="110"/>
      <c r="E47" s="1282" t="s">
        <v>37</v>
      </c>
      <c r="F47" s="1283"/>
      <c r="G47" s="1283"/>
      <c r="H47" s="1284"/>
      <c r="I47" s="106" t="s">
        <v>517</v>
      </c>
      <c r="J47" s="107" t="s">
        <v>517</v>
      </c>
      <c r="K47" s="107" t="s">
        <v>517</v>
      </c>
      <c r="L47" s="107" t="s">
        <v>517</v>
      </c>
      <c r="M47" s="108" t="s">
        <v>517</v>
      </c>
    </row>
    <row r="48" spans="2:13" ht="27.75" customHeight="1" x14ac:dyDescent="0.15">
      <c r="B48" s="1274"/>
      <c r="C48" s="1275"/>
      <c r="D48" s="105"/>
      <c r="E48" s="1280" t="s">
        <v>38</v>
      </c>
      <c r="F48" s="1280"/>
      <c r="G48" s="1280"/>
      <c r="H48" s="1281"/>
      <c r="I48" s="106" t="s">
        <v>517</v>
      </c>
      <c r="J48" s="107" t="s">
        <v>517</v>
      </c>
      <c r="K48" s="107" t="s">
        <v>517</v>
      </c>
      <c r="L48" s="107" t="s">
        <v>517</v>
      </c>
      <c r="M48" s="108" t="s">
        <v>517</v>
      </c>
    </row>
    <row r="49" spans="2:13" ht="27.75" customHeight="1" x14ac:dyDescent="0.15">
      <c r="B49" s="1276"/>
      <c r="C49" s="1277"/>
      <c r="D49" s="105"/>
      <c r="E49" s="1280" t="s">
        <v>39</v>
      </c>
      <c r="F49" s="1280"/>
      <c r="G49" s="1280"/>
      <c r="H49" s="1281"/>
      <c r="I49" s="106" t="s">
        <v>517</v>
      </c>
      <c r="J49" s="107" t="s">
        <v>517</v>
      </c>
      <c r="K49" s="107" t="s">
        <v>517</v>
      </c>
      <c r="L49" s="107" t="s">
        <v>517</v>
      </c>
      <c r="M49" s="108" t="s">
        <v>517</v>
      </c>
    </row>
    <row r="50" spans="2:13" ht="27.75" customHeight="1" x14ac:dyDescent="0.15">
      <c r="B50" s="1285" t="s">
        <v>40</v>
      </c>
      <c r="C50" s="1286"/>
      <c r="D50" s="111"/>
      <c r="E50" s="1280" t="s">
        <v>41</v>
      </c>
      <c r="F50" s="1280"/>
      <c r="G50" s="1280"/>
      <c r="H50" s="1281"/>
      <c r="I50" s="106">
        <v>13795</v>
      </c>
      <c r="J50" s="107">
        <v>14811</v>
      </c>
      <c r="K50" s="107">
        <v>16012</v>
      </c>
      <c r="L50" s="107">
        <v>15094</v>
      </c>
      <c r="M50" s="108">
        <v>14021</v>
      </c>
    </row>
    <row r="51" spans="2:13" ht="27.75" customHeight="1" x14ac:dyDescent="0.15">
      <c r="B51" s="1274"/>
      <c r="C51" s="1275"/>
      <c r="D51" s="105"/>
      <c r="E51" s="1280" t="s">
        <v>42</v>
      </c>
      <c r="F51" s="1280"/>
      <c r="G51" s="1280"/>
      <c r="H51" s="1281"/>
      <c r="I51" s="106">
        <v>4779</v>
      </c>
      <c r="J51" s="107">
        <v>4659</v>
      </c>
      <c r="K51" s="107">
        <v>4755</v>
      </c>
      <c r="L51" s="107">
        <v>4101</v>
      </c>
      <c r="M51" s="108">
        <v>3497</v>
      </c>
    </row>
    <row r="52" spans="2:13" ht="27.75" customHeight="1" x14ac:dyDescent="0.15">
      <c r="B52" s="1276"/>
      <c r="C52" s="1277"/>
      <c r="D52" s="105"/>
      <c r="E52" s="1280" t="s">
        <v>43</v>
      </c>
      <c r="F52" s="1280"/>
      <c r="G52" s="1280"/>
      <c r="H52" s="1281"/>
      <c r="I52" s="106">
        <v>39113</v>
      </c>
      <c r="J52" s="107">
        <v>38719</v>
      </c>
      <c r="K52" s="107">
        <v>37756</v>
      </c>
      <c r="L52" s="107">
        <v>36746</v>
      </c>
      <c r="M52" s="108">
        <v>35209</v>
      </c>
    </row>
    <row r="53" spans="2:13" ht="27.75" customHeight="1" thickBot="1" x14ac:dyDescent="0.2">
      <c r="B53" s="1287" t="s">
        <v>44</v>
      </c>
      <c r="C53" s="1288"/>
      <c r="D53" s="112"/>
      <c r="E53" s="1289" t="s">
        <v>45</v>
      </c>
      <c r="F53" s="1289"/>
      <c r="G53" s="1289"/>
      <c r="H53" s="1290"/>
      <c r="I53" s="113">
        <v>80</v>
      </c>
      <c r="J53" s="114">
        <v>-1671</v>
      </c>
      <c r="K53" s="114">
        <v>-3368</v>
      </c>
      <c r="L53" s="114">
        <v>-3390</v>
      </c>
      <c r="M53" s="115">
        <v>-4276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3Du/QskDvtxYqo34GdDeWKoeWiMEWg/SSIJyHaBE46fzX0m5lTsydfmW0i5I4j1uAtGA2RkqM2NEC3JXqEfHw==" saltValue="LH+6swZClCYFUR15kai9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7329</v>
      </c>
      <c r="G55" s="127">
        <v>6144</v>
      </c>
      <c r="H55" s="128">
        <v>5159</v>
      </c>
    </row>
    <row r="56" spans="2:8" ht="52.5" customHeight="1" x14ac:dyDescent="0.15">
      <c r="B56" s="129"/>
      <c r="C56" s="1301" t="s">
        <v>49</v>
      </c>
      <c r="D56" s="1301"/>
      <c r="E56" s="1302"/>
      <c r="F56" s="130">
        <v>2052</v>
      </c>
      <c r="G56" s="130">
        <v>2056</v>
      </c>
      <c r="H56" s="131">
        <v>1961</v>
      </c>
    </row>
    <row r="57" spans="2:8" ht="53.25" customHeight="1" x14ac:dyDescent="0.15">
      <c r="B57" s="129"/>
      <c r="C57" s="1303" t="s">
        <v>50</v>
      </c>
      <c r="D57" s="1303"/>
      <c r="E57" s="1304"/>
      <c r="F57" s="132">
        <v>9019</v>
      </c>
      <c r="G57" s="132">
        <v>8891</v>
      </c>
      <c r="H57" s="133">
        <v>8404</v>
      </c>
    </row>
    <row r="58" spans="2:8" ht="45.75" customHeight="1" x14ac:dyDescent="0.15">
      <c r="B58" s="134"/>
      <c r="C58" s="1291" t="s">
        <v>610</v>
      </c>
      <c r="D58" s="1292"/>
      <c r="E58" s="1293"/>
      <c r="F58" s="135">
        <v>3432</v>
      </c>
      <c r="G58" s="135">
        <v>3214</v>
      </c>
      <c r="H58" s="136">
        <v>3015</v>
      </c>
    </row>
    <row r="59" spans="2:8" ht="45.75" customHeight="1" x14ac:dyDescent="0.15">
      <c r="B59" s="134"/>
      <c r="C59" s="1291" t="s">
        <v>611</v>
      </c>
      <c r="D59" s="1292"/>
      <c r="E59" s="1293"/>
      <c r="F59" s="135">
        <v>1720</v>
      </c>
      <c r="G59" s="135">
        <v>1604</v>
      </c>
      <c r="H59" s="136">
        <v>1372</v>
      </c>
    </row>
    <row r="60" spans="2:8" ht="45.75" customHeight="1" x14ac:dyDescent="0.15">
      <c r="B60" s="134"/>
      <c r="C60" s="1291" t="s">
        <v>612</v>
      </c>
      <c r="D60" s="1292"/>
      <c r="E60" s="1293"/>
      <c r="F60" s="135">
        <v>930</v>
      </c>
      <c r="G60" s="135">
        <v>915</v>
      </c>
      <c r="H60" s="136">
        <v>849</v>
      </c>
    </row>
    <row r="61" spans="2:8" ht="45.75" customHeight="1" x14ac:dyDescent="0.15">
      <c r="B61" s="134"/>
      <c r="C61" s="1291" t="s">
        <v>613</v>
      </c>
      <c r="D61" s="1292"/>
      <c r="E61" s="1293"/>
      <c r="F61" s="135">
        <v>1067</v>
      </c>
      <c r="G61" s="135">
        <v>1002</v>
      </c>
      <c r="H61" s="136">
        <v>833</v>
      </c>
    </row>
    <row r="62" spans="2:8" ht="45.75" customHeight="1" thickBot="1" x14ac:dyDescent="0.2">
      <c r="B62" s="137"/>
      <c r="C62" s="1294" t="s">
        <v>614</v>
      </c>
      <c r="D62" s="1295"/>
      <c r="E62" s="1296"/>
      <c r="F62" s="138">
        <v>0</v>
      </c>
      <c r="G62" s="138">
        <v>300</v>
      </c>
      <c r="H62" s="139">
        <v>601</v>
      </c>
    </row>
    <row r="63" spans="2:8" ht="52.5" customHeight="1" thickBot="1" x14ac:dyDescent="0.2">
      <c r="B63" s="140"/>
      <c r="C63" s="1297" t="s">
        <v>51</v>
      </c>
      <c r="D63" s="1297"/>
      <c r="E63" s="1298"/>
      <c r="F63" s="141">
        <v>18400</v>
      </c>
      <c r="G63" s="141">
        <v>17092</v>
      </c>
      <c r="H63" s="142">
        <v>15525</v>
      </c>
    </row>
    <row r="64" spans="2:8" ht="15" customHeight="1" x14ac:dyDescent="0.15"/>
    <row r="65" ht="0" hidden="1" customHeight="1" x14ac:dyDescent="0.15"/>
    <row r="66" ht="0" hidden="1" customHeight="1" x14ac:dyDescent="0.15"/>
  </sheetData>
  <sheetProtection algorithmName="SHA-512" hashValue="qY2pp5hEplTlLh6iK3U3DVZB+3HQ/LouXvK9T2Cr2UTXTl46t8lHFeSIEAA0YHnZyNKRZGD77hbz5hfCYtQLOA==" saltValue="eUXBPeRj9hQkm+hg/C+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46" zoomScale="75" zoomScaleNormal="75" zoomScaleSheetLayoutView="55" workbookViewId="0">
      <selection activeCell="AZ85" sqref="AZ85:BI1048576"/>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623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624</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558</v>
      </c>
      <c r="BQ50" s="1310"/>
      <c r="BR50" s="1310"/>
      <c r="BS50" s="1310"/>
      <c r="BT50" s="1310"/>
      <c r="BU50" s="1310"/>
      <c r="BV50" s="1310"/>
      <c r="BW50" s="1310"/>
      <c r="BX50" s="1310" t="s">
        <v>559</v>
      </c>
      <c r="BY50" s="1310"/>
      <c r="BZ50" s="1310"/>
      <c r="CA50" s="1310"/>
      <c r="CB50" s="1310"/>
      <c r="CC50" s="1310"/>
      <c r="CD50" s="1310"/>
      <c r="CE50" s="1310"/>
      <c r="CF50" s="1310" t="s">
        <v>560</v>
      </c>
      <c r="CG50" s="1310"/>
      <c r="CH50" s="1310"/>
      <c r="CI50" s="1310"/>
      <c r="CJ50" s="1310"/>
      <c r="CK50" s="1310"/>
      <c r="CL50" s="1310"/>
      <c r="CM50" s="1310"/>
      <c r="CN50" s="1310" t="s">
        <v>561</v>
      </c>
      <c r="CO50" s="1310"/>
      <c r="CP50" s="1310"/>
      <c r="CQ50" s="1310"/>
      <c r="CR50" s="1310"/>
      <c r="CS50" s="1310"/>
      <c r="CT50" s="1310"/>
      <c r="CU50" s="1310"/>
      <c r="CV50" s="1310" t="s">
        <v>562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625</v>
      </c>
      <c r="AO51" s="1308"/>
      <c r="AP51" s="1308"/>
      <c r="AQ51" s="1308"/>
      <c r="AR51" s="1308"/>
      <c r="AS51" s="1308"/>
      <c r="AT51" s="1308"/>
      <c r="AU51" s="1308"/>
      <c r="AV51" s="1308"/>
      <c r="AW51" s="1308"/>
      <c r="AX51" s="1308"/>
      <c r="AY51" s="1308"/>
      <c r="AZ51" s="1308"/>
      <c r="BA51" s="1308"/>
      <c r="BB51" s="1308" t="s">
        <v>626</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627</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55.6</v>
      </c>
      <c r="CG53" s="1305"/>
      <c r="CH53" s="1305"/>
      <c r="CI53" s="1305"/>
      <c r="CJ53" s="1305"/>
      <c r="CK53" s="1305"/>
      <c r="CL53" s="1305"/>
      <c r="CM53" s="1305"/>
      <c r="CN53" s="1305">
        <v>58.9</v>
      </c>
      <c r="CO53" s="1305"/>
      <c r="CP53" s="1305"/>
      <c r="CQ53" s="1305"/>
      <c r="CR53" s="1305"/>
      <c r="CS53" s="1305"/>
      <c r="CT53" s="1305"/>
      <c r="CU53" s="1305"/>
      <c r="CV53" s="1305">
        <v>60.6</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628</v>
      </c>
      <c r="AO55" s="1310"/>
      <c r="AP55" s="1310"/>
      <c r="AQ55" s="1310"/>
      <c r="AR55" s="1310"/>
      <c r="AS55" s="1310"/>
      <c r="AT55" s="1310"/>
      <c r="AU55" s="1310"/>
      <c r="AV55" s="1310"/>
      <c r="AW55" s="1310"/>
      <c r="AX55" s="1310"/>
      <c r="AY55" s="1310"/>
      <c r="AZ55" s="1310"/>
      <c r="BA55" s="1310"/>
      <c r="BB55" s="1308" t="s">
        <v>626</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32.5</v>
      </c>
      <c r="CG55" s="1305"/>
      <c r="CH55" s="1305"/>
      <c r="CI55" s="1305"/>
      <c r="CJ55" s="1305"/>
      <c r="CK55" s="1305"/>
      <c r="CL55" s="1305"/>
      <c r="CM55" s="1305"/>
      <c r="CN55" s="1305">
        <v>30.2</v>
      </c>
      <c r="CO55" s="1305"/>
      <c r="CP55" s="1305"/>
      <c r="CQ55" s="1305"/>
      <c r="CR55" s="1305"/>
      <c r="CS55" s="1305"/>
      <c r="CT55" s="1305"/>
      <c r="CU55" s="1305"/>
      <c r="CV55" s="1305">
        <v>25.4</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627</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629</v>
      </c>
    </row>
    <row r="64" spans="1:109" x14ac:dyDescent="0.15">
      <c r="B64" s="394"/>
      <c r="G64" s="401"/>
      <c r="I64" s="414"/>
      <c r="J64" s="414"/>
      <c r="K64" s="414"/>
      <c r="L64" s="414"/>
      <c r="M64" s="414"/>
      <c r="N64" s="415"/>
      <c r="AM64" s="401"/>
      <c r="AN64" s="401" t="s">
        <v>622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630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624</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558</v>
      </c>
      <c r="BQ72" s="1310"/>
      <c r="BR72" s="1310"/>
      <c r="BS72" s="1310"/>
      <c r="BT72" s="1310"/>
      <c r="BU72" s="1310"/>
      <c r="BV72" s="1310"/>
      <c r="BW72" s="1310"/>
      <c r="BX72" s="1310" t="s">
        <v>559</v>
      </c>
      <c r="BY72" s="1310"/>
      <c r="BZ72" s="1310"/>
      <c r="CA72" s="1310"/>
      <c r="CB72" s="1310"/>
      <c r="CC72" s="1310"/>
      <c r="CD72" s="1310"/>
      <c r="CE72" s="1310"/>
      <c r="CF72" s="1310" t="s">
        <v>560</v>
      </c>
      <c r="CG72" s="1310"/>
      <c r="CH72" s="1310"/>
      <c r="CI72" s="1310"/>
      <c r="CJ72" s="1310"/>
      <c r="CK72" s="1310"/>
      <c r="CL72" s="1310"/>
      <c r="CM72" s="1310"/>
      <c r="CN72" s="1310" t="s">
        <v>561</v>
      </c>
      <c r="CO72" s="1310"/>
      <c r="CP72" s="1310"/>
      <c r="CQ72" s="1310"/>
      <c r="CR72" s="1310"/>
      <c r="CS72" s="1310"/>
      <c r="CT72" s="1310"/>
      <c r="CU72" s="1310"/>
      <c r="CV72" s="1310" t="s">
        <v>562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625</v>
      </c>
      <c r="AO73" s="1308"/>
      <c r="AP73" s="1308"/>
      <c r="AQ73" s="1308"/>
      <c r="AR73" s="1308"/>
      <c r="AS73" s="1308"/>
      <c r="AT73" s="1308"/>
      <c r="AU73" s="1308"/>
      <c r="AV73" s="1308"/>
      <c r="AW73" s="1308"/>
      <c r="AX73" s="1308"/>
      <c r="AY73" s="1308"/>
      <c r="AZ73" s="1308"/>
      <c r="BA73" s="1308"/>
      <c r="BB73" s="1308" t="s">
        <v>626</v>
      </c>
      <c r="BC73" s="1308"/>
      <c r="BD73" s="1308"/>
      <c r="BE73" s="1308"/>
      <c r="BF73" s="1308"/>
      <c r="BG73" s="1308"/>
      <c r="BH73" s="1308"/>
      <c r="BI73" s="1308"/>
      <c r="BJ73" s="1308"/>
      <c r="BK73" s="1308"/>
      <c r="BL73" s="1308"/>
      <c r="BM73" s="1308"/>
      <c r="BN73" s="1308"/>
      <c r="BO73" s="1308"/>
      <c r="BP73" s="1305">
        <v>0.4</v>
      </c>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631</v>
      </c>
      <c r="BC75" s="1308"/>
      <c r="BD75" s="1308"/>
      <c r="BE75" s="1308"/>
      <c r="BF75" s="1308"/>
      <c r="BG75" s="1308"/>
      <c r="BH75" s="1308"/>
      <c r="BI75" s="1308"/>
      <c r="BJ75" s="1308"/>
      <c r="BK75" s="1308"/>
      <c r="BL75" s="1308"/>
      <c r="BM75" s="1308"/>
      <c r="BN75" s="1308"/>
      <c r="BO75" s="1308"/>
      <c r="BP75" s="1305">
        <v>7.2</v>
      </c>
      <c r="BQ75" s="1305"/>
      <c r="BR75" s="1305"/>
      <c r="BS75" s="1305"/>
      <c r="BT75" s="1305"/>
      <c r="BU75" s="1305"/>
      <c r="BV75" s="1305"/>
      <c r="BW75" s="1305"/>
      <c r="BX75" s="1305">
        <v>6.2</v>
      </c>
      <c r="BY75" s="1305"/>
      <c r="BZ75" s="1305"/>
      <c r="CA75" s="1305"/>
      <c r="CB75" s="1305"/>
      <c r="CC75" s="1305"/>
      <c r="CD75" s="1305"/>
      <c r="CE75" s="1305"/>
      <c r="CF75" s="1305">
        <v>5.0999999999999996</v>
      </c>
      <c r="CG75" s="1305"/>
      <c r="CH75" s="1305"/>
      <c r="CI75" s="1305"/>
      <c r="CJ75" s="1305"/>
      <c r="CK75" s="1305"/>
      <c r="CL75" s="1305"/>
      <c r="CM75" s="1305"/>
      <c r="CN75" s="1305">
        <v>4.5999999999999996</v>
      </c>
      <c r="CO75" s="1305"/>
      <c r="CP75" s="1305"/>
      <c r="CQ75" s="1305"/>
      <c r="CR75" s="1305"/>
      <c r="CS75" s="1305"/>
      <c r="CT75" s="1305"/>
      <c r="CU75" s="1305"/>
      <c r="CV75" s="1305">
        <v>4.7</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628</v>
      </c>
      <c r="AO77" s="1310"/>
      <c r="AP77" s="1310"/>
      <c r="AQ77" s="1310"/>
      <c r="AR77" s="1310"/>
      <c r="AS77" s="1310"/>
      <c r="AT77" s="1310"/>
      <c r="AU77" s="1310"/>
      <c r="AV77" s="1310"/>
      <c r="AW77" s="1310"/>
      <c r="AX77" s="1310"/>
      <c r="AY77" s="1310"/>
      <c r="AZ77" s="1310"/>
      <c r="BA77" s="1310"/>
      <c r="BB77" s="1308" t="s">
        <v>626</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39</v>
      </c>
      <c r="BY77" s="1305"/>
      <c r="BZ77" s="1305"/>
      <c r="CA77" s="1305"/>
      <c r="CB77" s="1305"/>
      <c r="CC77" s="1305"/>
      <c r="CD77" s="1305"/>
      <c r="CE77" s="1305"/>
      <c r="CF77" s="1305">
        <v>32.5</v>
      </c>
      <c r="CG77" s="1305"/>
      <c r="CH77" s="1305"/>
      <c r="CI77" s="1305"/>
      <c r="CJ77" s="1305"/>
      <c r="CK77" s="1305"/>
      <c r="CL77" s="1305"/>
      <c r="CM77" s="1305"/>
      <c r="CN77" s="1305">
        <v>30.2</v>
      </c>
      <c r="CO77" s="1305"/>
      <c r="CP77" s="1305"/>
      <c r="CQ77" s="1305"/>
      <c r="CR77" s="1305"/>
      <c r="CS77" s="1305"/>
      <c r="CT77" s="1305"/>
      <c r="CU77" s="1305"/>
      <c r="CV77" s="1305">
        <v>25.4</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631</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LKcFbS3FoanHIvoPV9vSxKAcrcTMrHxDF98MtUEnI45Zv6tkA9byqWoqhPns7rSw51ERDc+0Br1A/FC8TJ/+w==" saltValue="sd36JKfePXUgBVJWZvkM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75" zoomScaleNormal="75" zoomScaleSheetLayoutView="70" workbookViewId="0">
      <selection activeCell="CV73" sqref="CV73:DC7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DuSVT2+z60boFQTOBsMUKc//gZ4LZxYaGFurQRlGpNi6Ml1W0sb0GQPZTqCYR9+m/0s8Xr/g7B3tBKZcxZKPQ==" saltValue="JqmuwAMApzl5ka+QGcn+5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75" zoomScaleNormal="75" zoomScaleSheetLayoutView="55" workbookViewId="0">
      <selection activeCell="CV73" sqref="CV73:DC7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0JFt5osbr2dSkGHr5aIMTZWTNWEwuM2qvC67fjs8ZJbNoXU0zVfxKo2cAZRZFoWv4h2r8d7+g+pkMU9ZYdEpA==" saltValue="+dmqY/zQivhZ2f62CS6iR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81869</v>
      </c>
      <c r="E3" s="161"/>
      <c r="F3" s="162">
        <v>66255</v>
      </c>
      <c r="G3" s="163"/>
      <c r="H3" s="164"/>
    </row>
    <row r="4" spans="1:8" x14ac:dyDescent="0.15">
      <c r="A4" s="165"/>
      <c r="B4" s="166"/>
      <c r="C4" s="167"/>
      <c r="D4" s="168">
        <v>40861</v>
      </c>
      <c r="E4" s="169"/>
      <c r="F4" s="170">
        <v>31822</v>
      </c>
      <c r="G4" s="171"/>
      <c r="H4" s="172"/>
    </row>
    <row r="5" spans="1:8" x14ac:dyDescent="0.15">
      <c r="A5" s="153" t="s">
        <v>550</v>
      </c>
      <c r="B5" s="158"/>
      <c r="C5" s="159"/>
      <c r="D5" s="160">
        <v>81287</v>
      </c>
      <c r="E5" s="161"/>
      <c r="F5" s="162">
        <v>92247</v>
      </c>
      <c r="G5" s="163"/>
      <c r="H5" s="164"/>
    </row>
    <row r="6" spans="1:8" x14ac:dyDescent="0.15">
      <c r="A6" s="165"/>
      <c r="B6" s="166"/>
      <c r="C6" s="167"/>
      <c r="D6" s="168">
        <v>51162</v>
      </c>
      <c r="E6" s="169"/>
      <c r="F6" s="170">
        <v>37204</v>
      </c>
      <c r="G6" s="171"/>
      <c r="H6" s="172"/>
    </row>
    <row r="7" spans="1:8" x14ac:dyDescent="0.15">
      <c r="A7" s="153" t="s">
        <v>551</v>
      </c>
      <c r="B7" s="158"/>
      <c r="C7" s="159"/>
      <c r="D7" s="160">
        <v>72254</v>
      </c>
      <c r="E7" s="161"/>
      <c r="F7" s="162">
        <v>67319</v>
      </c>
      <c r="G7" s="163"/>
      <c r="H7" s="164"/>
    </row>
    <row r="8" spans="1:8" x14ac:dyDescent="0.15">
      <c r="A8" s="165"/>
      <c r="B8" s="166"/>
      <c r="C8" s="167"/>
      <c r="D8" s="168">
        <v>43579</v>
      </c>
      <c r="E8" s="169"/>
      <c r="F8" s="170">
        <v>38101</v>
      </c>
      <c r="G8" s="171"/>
      <c r="H8" s="172"/>
    </row>
    <row r="9" spans="1:8" x14ac:dyDescent="0.15">
      <c r="A9" s="153" t="s">
        <v>552</v>
      </c>
      <c r="B9" s="158"/>
      <c r="C9" s="159"/>
      <c r="D9" s="160">
        <v>68388</v>
      </c>
      <c r="E9" s="161"/>
      <c r="F9" s="162">
        <v>70615</v>
      </c>
      <c r="G9" s="163"/>
      <c r="H9" s="164"/>
    </row>
    <row r="10" spans="1:8" x14ac:dyDescent="0.15">
      <c r="A10" s="165"/>
      <c r="B10" s="166"/>
      <c r="C10" s="167"/>
      <c r="D10" s="168">
        <v>47352</v>
      </c>
      <c r="E10" s="169"/>
      <c r="F10" s="170">
        <v>37382</v>
      </c>
      <c r="G10" s="171"/>
      <c r="H10" s="172"/>
    </row>
    <row r="11" spans="1:8" x14ac:dyDescent="0.15">
      <c r="A11" s="153" t="s">
        <v>553</v>
      </c>
      <c r="B11" s="158"/>
      <c r="C11" s="159"/>
      <c r="D11" s="160">
        <v>52782</v>
      </c>
      <c r="E11" s="161"/>
      <c r="F11" s="162">
        <v>69185</v>
      </c>
      <c r="G11" s="163"/>
      <c r="H11" s="164"/>
    </row>
    <row r="12" spans="1:8" x14ac:dyDescent="0.15">
      <c r="A12" s="165"/>
      <c r="B12" s="166"/>
      <c r="C12" s="173"/>
      <c r="D12" s="168">
        <v>27247</v>
      </c>
      <c r="E12" s="169"/>
      <c r="F12" s="170">
        <v>38519</v>
      </c>
      <c r="G12" s="171"/>
      <c r="H12" s="172"/>
    </row>
    <row r="13" spans="1:8" x14ac:dyDescent="0.15">
      <c r="A13" s="153"/>
      <c r="B13" s="158"/>
      <c r="C13" s="174"/>
      <c r="D13" s="175">
        <v>71316</v>
      </c>
      <c r="E13" s="176"/>
      <c r="F13" s="177">
        <v>73124</v>
      </c>
      <c r="G13" s="178"/>
      <c r="H13" s="164"/>
    </row>
    <row r="14" spans="1:8" x14ac:dyDescent="0.15">
      <c r="A14" s="165"/>
      <c r="B14" s="166"/>
      <c r="C14" s="167"/>
      <c r="D14" s="168">
        <v>42040</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5.86</v>
      </c>
      <c r="C19" s="179">
        <f>ROUND(VALUE(SUBSTITUTE(実質収支比率等に係る経年分析!G$48,"▲","-")),2)</f>
        <v>5.76</v>
      </c>
      <c r="D19" s="179">
        <f>ROUND(VALUE(SUBSTITUTE(実質収支比率等に係る経年分析!H$48,"▲","-")),2)</f>
        <v>5.32</v>
      </c>
      <c r="E19" s="179">
        <f>ROUND(VALUE(SUBSTITUTE(実質収支比率等に係る経年分析!I$48,"▲","-")),2)</f>
        <v>2.9</v>
      </c>
      <c r="F19" s="179">
        <f>ROUND(VALUE(SUBSTITUTE(実質収支比率等に係る経年分析!J$48,"▲","-")),2)</f>
        <v>3.14</v>
      </c>
    </row>
    <row r="20" spans="1:11" x14ac:dyDescent="0.15">
      <c r="A20" s="179" t="s">
        <v>55</v>
      </c>
      <c r="B20" s="179">
        <f>ROUND(VALUE(SUBSTITUTE(実質収支比率等に係る経年分析!F$47,"▲","-")),2)</f>
        <v>26.86</v>
      </c>
      <c r="C20" s="179">
        <f>ROUND(VALUE(SUBSTITUTE(実質収支比率等に係る経年分析!G$47,"▲","-")),2)</f>
        <v>30.61</v>
      </c>
      <c r="D20" s="179">
        <f>ROUND(VALUE(SUBSTITUTE(実質収支比率等に係る経年分析!H$47,"▲","-")),2)</f>
        <v>33.79</v>
      </c>
      <c r="E20" s="179">
        <f>ROUND(VALUE(SUBSTITUTE(実質収支比率等に係る経年分析!I$47,"▲","-")),2)</f>
        <v>28.4</v>
      </c>
      <c r="F20" s="179">
        <f>ROUND(VALUE(SUBSTITUTE(実質収支比率等に係る経年分析!J$47,"▲","-")),2)</f>
        <v>24.53</v>
      </c>
    </row>
    <row r="21" spans="1:11" x14ac:dyDescent="0.15">
      <c r="A21" s="179" t="s">
        <v>56</v>
      </c>
      <c r="B21" s="179">
        <f>IF(ISNUMBER(VALUE(SUBSTITUTE(実質収支比率等に係る経年分析!F$49,"▲","-"))),ROUND(VALUE(SUBSTITUTE(実質収支比率等に係る経年分析!F$49,"▲","-")),2),NA())</f>
        <v>4.16</v>
      </c>
      <c r="C21" s="179">
        <f>IF(ISNUMBER(VALUE(SUBSTITUTE(実質収支比率等に係る経年分析!G$49,"▲","-"))),ROUND(VALUE(SUBSTITUTE(実質収支比率等に係る経年分析!G$49,"▲","-")),2),NA())</f>
        <v>-0.14000000000000001</v>
      </c>
      <c r="D21" s="179">
        <f>IF(ISNUMBER(VALUE(SUBSTITUTE(実質収支比率等に係る経年分析!H$49,"▲","-"))),ROUND(VALUE(SUBSTITUTE(実質収支比率等に係る経年分析!H$49,"▲","-")),2),NA())</f>
        <v>-0.38</v>
      </c>
      <c r="E21" s="179">
        <f>IF(ISNUMBER(VALUE(SUBSTITUTE(実質収支比率等に係る経年分析!I$49,"▲","-"))),ROUND(VALUE(SUBSTITUTE(実質収支比率等に係る経年分析!I$49,"▲","-")),2),NA())</f>
        <v>-7.81</v>
      </c>
      <c r="F21" s="179">
        <f>IF(ISNUMBER(VALUE(SUBSTITUTE(実質収支比率等に係る経年分析!J$49,"▲","-"))),ROUND(VALUE(SUBSTITUTE(実質収支比率等に係る経年分析!J$49,"▲","-")),2),NA())</f>
        <v>-1.71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1.1100000000000001</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5.75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3.14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4.47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6.95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5147</v>
      </c>
      <c r="E42" s="181"/>
      <c r="F42" s="181"/>
      <c r="G42" s="181">
        <f>'実質公債費比率（分子）の構造'!L$52</f>
        <v>4914</v>
      </c>
      <c r="H42" s="181"/>
      <c r="I42" s="181"/>
      <c r="J42" s="181">
        <f>'実質公債費比率（分子）の構造'!M$52</f>
        <v>4918</v>
      </c>
      <c r="K42" s="181"/>
      <c r="L42" s="181"/>
      <c r="M42" s="181">
        <f>'実質公債費比率（分子）の構造'!N$52</f>
        <v>4742</v>
      </c>
      <c r="N42" s="181"/>
      <c r="O42" s="181"/>
      <c r="P42" s="181">
        <f>'実質公債費比率（分子）の構造'!O$52</f>
        <v>4672</v>
      </c>
    </row>
    <row r="43" spans="1:16" x14ac:dyDescent="0.15">
      <c r="A43" s="181" t="s">
        <v>64</v>
      </c>
      <c r="B43" s="181">
        <f>'実質公債費比率（分子）の構造'!K$51</f>
        <v>0</v>
      </c>
      <c r="C43" s="181"/>
      <c r="D43" s="181"/>
      <c r="E43" s="181">
        <f>'実質公債費比率（分子）の構造'!L$51</f>
        <v>1</v>
      </c>
      <c r="F43" s="181"/>
      <c r="G43" s="181"/>
      <c r="H43" s="181">
        <f>'実質公債費比率（分子）の構造'!M$51</f>
        <v>1</v>
      </c>
      <c r="I43" s="181"/>
      <c r="J43" s="181"/>
      <c r="K43" s="181">
        <f>'実質公債費比率（分子）の構造'!N$51</f>
        <v>1</v>
      </c>
      <c r="L43" s="181"/>
      <c r="M43" s="181"/>
      <c r="N43" s="181">
        <f>'実質公債費比率（分子）の構造'!O$51</f>
        <v>1</v>
      </c>
      <c r="O43" s="181"/>
      <c r="P43" s="181"/>
    </row>
    <row r="44" spans="1:16" x14ac:dyDescent="0.15">
      <c r="A44" s="181" t="s">
        <v>65</v>
      </c>
      <c r="B44" s="181">
        <f>'実質公債費比率（分子）の構造'!K$50</f>
        <v>8</v>
      </c>
      <c r="C44" s="181"/>
      <c r="D44" s="181"/>
      <c r="E44" s="181">
        <f>'実質公債費比率（分子）の構造'!L$50</f>
        <v>2</v>
      </c>
      <c r="F44" s="181"/>
      <c r="G44" s="181"/>
      <c r="H44" s="181">
        <f>'実質公債費比率（分子）の構造'!M$50</f>
        <v>2</v>
      </c>
      <c r="I44" s="181"/>
      <c r="J44" s="181"/>
      <c r="K44" s="181">
        <f>'実質公債費比率（分子）の構造'!N$50</f>
        <v>1</v>
      </c>
      <c r="L44" s="181"/>
      <c r="M44" s="181"/>
      <c r="N44" s="181">
        <f>'実質公債費比率（分子）の構造'!O$50</f>
        <v>2</v>
      </c>
      <c r="O44" s="181"/>
      <c r="P44" s="181"/>
    </row>
    <row r="45" spans="1:16" x14ac:dyDescent="0.15">
      <c r="A45" s="181" t="s">
        <v>66</v>
      </c>
      <c r="B45" s="181">
        <f>'実質公債費比率（分子）の構造'!K$49</f>
        <v>17</v>
      </c>
      <c r="C45" s="181"/>
      <c r="D45" s="181"/>
      <c r="E45" s="181">
        <f>'実質公債費比率（分子）の構造'!L$49</f>
        <v>20</v>
      </c>
      <c r="F45" s="181"/>
      <c r="G45" s="181"/>
      <c r="H45" s="181">
        <f>'実質公債費比率（分子）の構造'!M$49</f>
        <v>23</v>
      </c>
      <c r="I45" s="181"/>
      <c r="J45" s="181"/>
      <c r="K45" s="181">
        <f>'実質公債費比率（分子）の構造'!N$49</f>
        <v>25</v>
      </c>
      <c r="L45" s="181"/>
      <c r="M45" s="181"/>
      <c r="N45" s="181">
        <f>'実質公債費比率（分子）の構造'!O$49</f>
        <v>24</v>
      </c>
      <c r="O45" s="181"/>
      <c r="P45" s="181"/>
    </row>
    <row r="46" spans="1:16" x14ac:dyDescent="0.15">
      <c r="A46" s="181" t="s">
        <v>67</v>
      </c>
      <c r="B46" s="181">
        <f>'実質公債費比率（分子）の構造'!K$48</f>
        <v>1033</v>
      </c>
      <c r="C46" s="181"/>
      <c r="D46" s="181"/>
      <c r="E46" s="181">
        <f>'実質公債費比率（分子）の構造'!L$48</f>
        <v>923</v>
      </c>
      <c r="F46" s="181"/>
      <c r="G46" s="181"/>
      <c r="H46" s="181">
        <f>'実質公債費比率（分子）の構造'!M$48</f>
        <v>836</v>
      </c>
      <c r="I46" s="181"/>
      <c r="J46" s="181"/>
      <c r="K46" s="181">
        <f>'実質公債費比率（分子）の構造'!N$48</f>
        <v>684</v>
      </c>
      <c r="L46" s="181"/>
      <c r="M46" s="181"/>
      <c r="N46" s="181">
        <f>'実質公債費比率（分子）の構造'!O$48</f>
        <v>615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5282</v>
      </c>
      <c r="C49" s="181"/>
      <c r="D49" s="181"/>
      <c r="E49" s="181">
        <f>'実質公債費比率（分子）の構造'!L$45</f>
        <v>4791</v>
      </c>
      <c r="F49" s="181"/>
      <c r="G49" s="181"/>
      <c r="H49" s="181">
        <f>'実質公債費比率（分子）の構造'!M$45</f>
        <v>4774</v>
      </c>
      <c r="I49" s="181"/>
      <c r="J49" s="181"/>
      <c r="K49" s="181">
        <f>'実質公債費比率（分子）の構造'!N$45</f>
        <v>4934</v>
      </c>
      <c r="L49" s="181"/>
      <c r="M49" s="181"/>
      <c r="N49" s="181">
        <f>'実質公債費比率（分子）の構造'!O$45</f>
        <v>4838</v>
      </c>
      <c r="O49" s="181"/>
      <c r="P49" s="181"/>
    </row>
    <row r="50" spans="1:16" x14ac:dyDescent="0.15">
      <c r="A50" s="181" t="s">
        <v>71</v>
      </c>
      <c r="B50" s="181" t="e">
        <f>NA()</f>
        <v>#N/A</v>
      </c>
      <c r="C50" s="181">
        <f>IF(ISNUMBER('実質公債費比率（分子）の構造'!K$53),'実質公債費比率（分子）の構造'!K$53,NA())</f>
        <v>1193</v>
      </c>
      <c r="D50" s="181" t="e">
        <f>NA()</f>
        <v>#N/A</v>
      </c>
      <c r="E50" s="181" t="e">
        <f>NA()</f>
        <v>#N/A</v>
      </c>
      <c r="F50" s="181">
        <f>IF(ISNUMBER('実質公債費比率（分子）の構造'!L$53),'実質公債費比率（分子）の構造'!L$53,NA())</f>
        <v>823</v>
      </c>
      <c r="G50" s="181" t="e">
        <f>NA()</f>
        <v>#N/A</v>
      </c>
      <c r="H50" s="181" t="e">
        <f>NA()</f>
        <v>#N/A</v>
      </c>
      <c r="I50" s="181">
        <f>IF(ISNUMBER('実質公債費比率（分子）の構造'!M$53),'実質公債費比率（分子）の構造'!M$53,NA())</f>
        <v>718</v>
      </c>
      <c r="J50" s="181" t="e">
        <f>NA()</f>
        <v>#N/A</v>
      </c>
      <c r="K50" s="181" t="e">
        <f>NA()</f>
        <v>#N/A</v>
      </c>
      <c r="L50" s="181">
        <f>IF(ISNUMBER('実質公債費比率（分子）の構造'!N$53),'実質公債費比率（分子）の構造'!N$53,NA())</f>
        <v>903</v>
      </c>
      <c r="M50" s="181" t="e">
        <f>NA()</f>
        <v>#N/A</v>
      </c>
      <c r="N50" s="181" t="e">
        <f>NA()</f>
        <v>#N/A</v>
      </c>
      <c r="O50" s="181">
        <f>IF(ISNUMBER('実質公債費比率（分子）の構造'!O$53),'実質公債費比率（分子）の構造'!O$53,NA())</f>
        <v>808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39113</v>
      </c>
      <c r="E56" s="180"/>
      <c r="F56" s="180"/>
      <c r="G56" s="180">
        <f>'将来負担比率（分子）の構造'!J$52</f>
        <v>38719</v>
      </c>
      <c r="H56" s="180"/>
      <c r="I56" s="180"/>
      <c r="J56" s="180">
        <f>'将来負担比率（分子）の構造'!K$52</f>
        <v>37756</v>
      </c>
      <c r="K56" s="180"/>
      <c r="L56" s="180"/>
      <c r="M56" s="180">
        <f>'将来負担比率（分子）の構造'!L$52</f>
        <v>36746</v>
      </c>
      <c r="N56" s="180"/>
      <c r="O56" s="180"/>
      <c r="P56" s="180">
        <f>'将来負担比率（分子）の構造'!M$52</f>
        <v>35209</v>
      </c>
    </row>
    <row r="57" spans="1:16" x14ac:dyDescent="0.15">
      <c r="A57" s="180" t="s">
        <v>42</v>
      </c>
      <c r="B57" s="180"/>
      <c r="C57" s="180"/>
      <c r="D57" s="180">
        <f>'将来負担比率（分子）の構造'!I$51</f>
        <v>4779</v>
      </c>
      <c r="E57" s="180"/>
      <c r="F57" s="180"/>
      <c r="G57" s="180">
        <f>'将来負担比率（分子）の構造'!J$51</f>
        <v>4659</v>
      </c>
      <c r="H57" s="180"/>
      <c r="I57" s="180"/>
      <c r="J57" s="180">
        <f>'将来負担比率（分子）の構造'!K$51</f>
        <v>4755</v>
      </c>
      <c r="K57" s="180"/>
      <c r="L57" s="180"/>
      <c r="M57" s="180">
        <f>'将来負担比率（分子）の構造'!L$51</f>
        <v>4101</v>
      </c>
      <c r="N57" s="180"/>
      <c r="O57" s="180"/>
      <c r="P57" s="180">
        <f>'将来負担比率（分子）の構造'!M$51</f>
        <v>3497</v>
      </c>
    </row>
    <row r="58" spans="1:16" x14ac:dyDescent="0.15">
      <c r="A58" s="180" t="s">
        <v>41</v>
      </c>
      <c r="B58" s="180"/>
      <c r="C58" s="180"/>
      <c r="D58" s="180">
        <f>'将来負担比率（分子）の構造'!I$50</f>
        <v>13795</v>
      </c>
      <c r="E58" s="180"/>
      <c r="F58" s="180"/>
      <c r="G58" s="180">
        <f>'将来負担比率（分子）の構造'!J$50</f>
        <v>14811</v>
      </c>
      <c r="H58" s="180"/>
      <c r="I58" s="180"/>
      <c r="J58" s="180">
        <f>'将来負担比率（分子）の構造'!K$50</f>
        <v>16012</v>
      </c>
      <c r="K58" s="180"/>
      <c r="L58" s="180"/>
      <c r="M58" s="180">
        <f>'将来負担比率（分子）の構造'!L$50</f>
        <v>15094</v>
      </c>
      <c r="N58" s="180"/>
      <c r="O58" s="180"/>
      <c r="P58" s="180">
        <f>'将来負担比率（分子）の構造'!M$50</f>
        <v>14021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v>
      </c>
      <c r="C61" s="180"/>
      <c r="D61" s="180"/>
      <c r="E61" s="180">
        <f>'将来負担比率（分子）の構造'!J$46</f>
        <v>2</v>
      </c>
      <c r="F61" s="180"/>
      <c r="G61" s="180"/>
      <c r="H61" s="180">
        <f>'将来負担比率（分子）の構造'!K$46</f>
        <v>1</v>
      </c>
      <c r="I61" s="180"/>
      <c r="J61" s="180"/>
      <c r="K61" s="180">
        <f>'将来負担比率（分子）の構造'!L$46</f>
        <v>1</v>
      </c>
      <c r="L61" s="180"/>
      <c r="M61" s="180"/>
      <c r="N61" s="180">
        <f>'将来負担比率（分子）の構造'!M$46</f>
        <v>1</v>
      </c>
      <c r="O61" s="180"/>
      <c r="P61" s="180"/>
    </row>
    <row r="62" spans="1:16" x14ac:dyDescent="0.15">
      <c r="A62" s="180" t="s">
        <v>35</v>
      </c>
      <c r="B62" s="180">
        <f>'将来負担比率（分子）の構造'!I$45</f>
        <v>5641</v>
      </c>
      <c r="C62" s="180"/>
      <c r="D62" s="180"/>
      <c r="E62" s="180">
        <f>'将来負担比率（分子）の構造'!J$45</f>
        <v>5280</v>
      </c>
      <c r="F62" s="180"/>
      <c r="G62" s="180"/>
      <c r="H62" s="180">
        <f>'将来負担比率（分子）の構造'!K$45</f>
        <v>5353</v>
      </c>
      <c r="I62" s="180"/>
      <c r="J62" s="180"/>
      <c r="K62" s="180">
        <f>'将来負担比率（分子）の構造'!L$45</f>
        <v>4988</v>
      </c>
      <c r="L62" s="180"/>
      <c r="M62" s="180"/>
      <c r="N62" s="180">
        <f>'将来負担比率（分子）の構造'!M$45</f>
        <v>4408</v>
      </c>
      <c r="O62" s="180"/>
      <c r="P62" s="180"/>
    </row>
    <row r="63" spans="1:16" x14ac:dyDescent="0.15">
      <c r="A63" s="180" t="s">
        <v>34</v>
      </c>
      <c r="B63" s="180">
        <f>'将来負担比率（分子）の構造'!I$44</f>
        <v>324</v>
      </c>
      <c r="C63" s="180"/>
      <c r="D63" s="180"/>
      <c r="E63" s="180">
        <f>'将来負担比率（分子）の構造'!J$44</f>
        <v>319</v>
      </c>
      <c r="F63" s="180"/>
      <c r="G63" s="180"/>
      <c r="H63" s="180">
        <f>'将来負担比率（分子）の構造'!K$44</f>
        <v>317</v>
      </c>
      <c r="I63" s="180"/>
      <c r="J63" s="180"/>
      <c r="K63" s="180">
        <f>'将来負担比率（分子）の構造'!L$44</f>
        <v>337</v>
      </c>
      <c r="L63" s="180"/>
      <c r="M63" s="180"/>
      <c r="N63" s="180">
        <f>'将来負担比率（分子）の構造'!M$44</f>
        <v>342</v>
      </c>
      <c r="O63" s="180"/>
      <c r="P63" s="180"/>
    </row>
    <row r="64" spans="1:16" x14ac:dyDescent="0.15">
      <c r="A64" s="180" t="s">
        <v>33</v>
      </c>
      <c r="B64" s="180">
        <f>'将来負担比率（分子）の構造'!I$43</f>
        <v>12138</v>
      </c>
      <c r="C64" s="180"/>
      <c r="D64" s="180"/>
      <c r="E64" s="180">
        <f>'将来負担比率（分子）の構造'!J$43</f>
        <v>11206</v>
      </c>
      <c r="F64" s="180"/>
      <c r="G64" s="180"/>
      <c r="H64" s="180">
        <f>'将来負担比率（分子）の構造'!K$43</f>
        <v>10362</v>
      </c>
      <c r="I64" s="180"/>
      <c r="J64" s="180"/>
      <c r="K64" s="180">
        <f>'将来負担比率（分子）の構造'!L$43</f>
        <v>8924</v>
      </c>
      <c r="L64" s="180"/>
      <c r="M64" s="180"/>
      <c r="N64" s="180">
        <f>'将来負担比率（分子）の構造'!M$43</f>
        <v>7494</v>
      </c>
      <c r="O64" s="180"/>
      <c r="P64" s="180"/>
    </row>
    <row r="65" spans="1:16" x14ac:dyDescent="0.15">
      <c r="A65" s="180" t="s">
        <v>32</v>
      </c>
      <c r="B65" s="180">
        <f>'将来負担比率（分子）の構造'!I$42</f>
        <v>2</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39662</v>
      </c>
      <c r="C66" s="180"/>
      <c r="D66" s="180"/>
      <c r="E66" s="180">
        <f>'将来負担比率（分子）の構造'!J$41</f>
        <v>39710</v>
      </c>
      <c r="F66" s="180"/>
      <c r="G66" s="180"/>
      <c r="H66" s="180">
        <f>'将来負担比率（分子）の構造'!K$41</f>
        <v>39122</v>
      </c>
      <c r="I66" s="180"/>
      <c r="J66" s="180"/>
      <c r="K66" s="180">
        <f>'将来負担比率（分子）の構造'!L$41</f>
        <v>38302</v>
      </c>
      <c r="L66" s="180"/>
      <c r="M66" s="180"/>
      <c r="N66" s="180">
        <f>'将来負担比率（分子）の構造'!M$41</f>
        <v>36205</v>
      </c>
      <c r="O66" s="180"/>
      <c r="P66" s="180"/>
    </row>
    <row r="67" spans="1:16" x14ac:dyDescent="0.15">
      <c r="A67" s="180" t="s">
        <v>75</v>
      </c>
      <c r="B67" s="180" t="e">
        <f>NA()</f>
        <v>#N/A</v>
      </c>
      <c r="C67" s="180">
        <f>IF(ISNUMBER('将来負担比率（分子）の構造'!I$53), IF('将来負担比率（分子）の構造'!I$53 &lt; 0, 0, '将来負担比率（分子）の構造'!I$53), NA())</f>
        <v>80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7329</v>
      </c>
      <c r="C72" s="184">
        <f>基金残高に係る経年分析!G55</f>
        <v>6144</v>
      </c>
      <c r="D72" s="184">
        <f>基金残高に係る経年分析!H55</f>
        <v>5159</v>
      </c>
    </row>
    <row r="73" spans="1:16" x14ac:dyDescent="0.15">
      <c r="A73" s="183" t="s">
        <v>78</v>
      </c>
      <c r="B73" s="184">
        <f>基金残高に係る経年分析!F56</f>
        <v>2052</v>
      </c>
      <c r="C73" s="184">
        <f>基金残高に係る経年分析!G56</f>
        <v>2056</v>
      </c>
      <c r="D73" s="184">
        <f>基金残高に係る経年分析!H56</f>
        <v>1961</v>
      </c>
    </row>
    <row r="74" spans="1:16" x14ac:dyDescent="0.15">
      <c r="A74" s="183" t="s">
        <v>79</v>
      </c>
      <c r="B74" s="184">
        <f>基金残高に係る経年分析!F57</f>
        <v>9019</v>
      </c>
      <c r="C74" s="184">
        <f>基金残高に係る経年分析!G57</f>
        <v>8891</v>
      </c>
      <c r="D74" s="184">
        <f>基金残高に係る経年分析!H57</f>
        <v>8404</v>
      </c>
    </row>
  </sheetData>
  <sheetProtection algorithmName="SHA-512" hashValue="PJ/z9rHsK9ZpK5o5RK5FUChhapMjPV42aLtHnC37B9PFYkk3RQf4e3HAedGJDTp4RltLyUs2NEmU5vQ4U4aR8A==" saltValue="oITbWcpYbZGkcK8iCCAi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abSelected="1"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8072186</v>
      </c>
      <c r="S5" s="669"/>
      <c r="T5" s="669"/>
      <c r="U5" s="669"/>
      <c r="V5" s="669"/>
      <c r="W5" s="669"/>
      <c r="X5" s="669"/>
      <c r="Y5" s="670"/>
      <c r="Z5" s="671">
        <v>20</v>
      </c>
      <c r="AA5" s="671"/>
      <c r="AB5" s="671"/>
      <c r="AC5" s="671"/>
      <c r="AD5" s="672">
        <v>7637060</v>
      </c>
      <c r="AE5" s="672"/>
      <c r="AF5" s="672"/>
      <c r="AG5" s="672"/>
      <c r="AH5" s="672"/>
      <c r="AI5" s="672"/>
      <c r="AJ5" s="672"/>
      <c r="AK5" s="672"/>
      <c r="AL5" s="673">
        <v>37.6</v>
      </c>
      <c r="AM5" s="674"/>
      <c r="AN5" s="674"/>
      <c r="AO5" s="675"/>
      <c r="AP5" s="665" t="s">
        <v>223</v>
      </c>
      <c r="AQ5" s="666"/>
      <c r="AR5" s="666"/>
      <c r="AS5" s="666"/>
      <c r="AT5" s="666"/>
      <c r="AU5" s="666"/>
      <c r="AV5" s="666"/>
      <c r="AW5" s="666"/>
      <c r="AX5" s="666"/>
      <c r="AY5" s="666"/>
      <c r="AZ5" s="666"/>
      <c r="BA5" s="666"/>
      <c r="BB5" s="666"/>
      <c r="BC5" s="666"/>
      <c r="BD5" s="666"/>
      <c r="BE5" s="666"/>
      <c r="BF5" s="667"/>
      <c r="BG5" s="679">
        <v>7592978</v>
      </c>
      <c r="BH5" s="680"/>
      <c r="BI5" s="680"/>
      <c r="BJ5" s="680"/>
      <c r="BK5" s="680"/>
      <c r="BL5" s="680"/>
      <c r="BM5" s="680"/>
      <c r="BN5" s="681"/>
      <c r="BO5" s="682">
        <v>94.1</v>
      </c>
      <c r="BP5" s="682"/>
      <c r="BQ5" s="682"/>
      <c r="BR5" s="682"/>
      <c r="BS5" s="683">
        <v>88755</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383502</v>
      </c>
      <c r="S6" s="680"/>
      <c r="T6" s="680"/>
      <c r="U6" s="680"/>
      <c r="V6" s="680"/>
      <c r="W6" s="680"/>
      <c r="X6" s="680"/>
      <c r="Y6" s="681"/>
      <c r="Z6" s="682">
        <v>1</v>
      </c>
      <c r="AA6" s="682"/>
      <c r="AB6" s="682"/>
      <c r="AC6" s="682"/>
      <c r="AD6" s="683">
        <v>383502</v>
      </c>
      <c r="AE6" s="683"/>
      <c r="AF6" s="683"/>
      <c r="AG6" s="683"/>
      <c r="AH6" s="683"/>
      <c r="AI6" s="683"/>
      <c r="AJ6" s="683"/>
      <c r="AK6" s="683"/>
      <c r="AL6" s="684">
        <v>1.9</v>
      </c>
      <c r="AM6" s="685"/>
      <c r="AN6" s="685"/>
      <c r="AO6" s="686"/>
      <c r="AP6" s="676" t="s">
        <v>228</v>
      </c>
      <c r="AQ6" s="677"/>
      <c r="AR6" s="677"/>
      <c r="AS6" s="677"/>
      <c r="AT6" s="677"/>
      <c r="AU6" s="677"/>
      <c r="AV6" s="677"/>
      <c r="AW6" s="677"/>
      <c r="AX6" s="677"/>
      <c r="AY6" s="677"/>
      <c r="AZ6" s="677"/>
      <c r="BA6" s="677"/>
      <c r="BB6" s="677"/>
      <c r="BC6" s="677"/>
      <c r="BD6" s="677"/>
      <c r="BE6" s="677"/>
      <c r="BF6" s="678"/>
      <c r="BG6" s="679">
        <v>7592978</v>
      </c>
      <c r="BH6" s="680"/>
      <c r="BI6" s="680"/>
      <c r="BJ6" s="680"/>
      <c r="BK6" s="680"/>
      <c r="BL6" s="680"/>
      <c r="BM6" s="680"/>
      <c r="BN6" s="681"/>
      <c r="BO6" s="682">
        <v>94.1</v>
      </c>
      <c r="BP6" s="682"/>
      <c r="BQ6" s="682"/>
      <c r="BR6" s="682"/>
      <c r="BS6" s="683">
        <v>88755</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249475</v>
      </c>
      <c r="CS6" s="680"/>
      <c r="CT6" s="680"/>
      <c r="CU6" s="680"/>
      <c r="CV6" s="680"/>
      <c r="CW6" s="680"/>
      <c r="CX6" s="680"/>
      <c r="CY6" s="681"/>
      <c r="CZ6" s="673">
        <v>0.6</v>
      </c>
      <c r="DA6" s="674"/>
      <c r="DB6" s="674"/>
      <c r="DC6" s="693"/>
      <c r="DD6" s="688" t="s">
        <v>230</v>
      </c>
      <c r="DE6" s="680"/>
      <c r="DF6" s="680"/>
      <c r="DG6" s="680"/>
      <c r="DH6" s="680"/>
      <c r="DI6" s="680"/>
      <c r="DJ6" s="680"/>
      <c r="DK6" s="680"/>
      <c r="DL6" s="680"/>
      <c r="DM6" s="680"/>
      <c r="DN6" s="680"/>
      <c r="DO6" s="680"/>
      <c r="DP6" s="681"/>
      <c r="DQ6" s="688">
        <v>249455</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11179</v>
      </c>
      <c r="S7" s="680"/>
      <c r="T7" s="680"/>
      <c r="U7" s="680"/>
      <c r="V7" s="680"/>
      <c r="W7" s="680"/>
      <c r="X7" s="680"/>
      <c r="Y7" s="681"/>
      <c r="Z7" s="682">
        <v>0</v>
      </c>
      <c r="AA7" s="682"/>
      <c r="AB7" s="682"/>
      <c r="AC7" s="682"/>
      <c r="AD7" s="683">
        <v>11179</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3108481</v>
      </c>
      <c r="BH7" s="680"/>
      <c r="BI7" s="680"/>
      <c r="BJ7" s="680"/>
      <c r="BK7" s="680"/>
      <c r="BL7" s="680"/>
      <c r="BM7" s="680"/>
      <c r="BN7" s="681"/>
      <c r="BO7" s="682">
        <v>38.5</v>
      </c>
      <c r="BP7" s="682"/>
      <c r="BQ7" s="682"/>
      <c r="BR7" s="682"/>
      <c r="BS7" s="683">
        <v>88755</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4504941</v>
      </c>
      <c r="CS7" s="680"/>
      <c r="CT7" s="680"/>
      <c r="CU7" s="680"/>
      <c r="CV7" s="680"/>
      <c r="CW7" s="680"/>
      <c r="CX7" s="680"/>
      <c r="CY7" s="681"/>
      <c r="CZ7" s="682">
        <v>11.5</v>
      </c>
      <c r="DA7" s="682"/>
      <c r="DB7" s="682"/>
      <c r="DC7" s="682"/>
      <c r="DD7" s="688">
        <v>97477</v>
      </c>
      <c r="DE7" s="680"/>
      <c r="DF7" s="680"/>
      <c r="DG7" s="680"/>
      <c r="DH7" s="680"/>
      <c r="DI7" s="680"/>
      <c r="DJ7" s="680"/>
      <c r="DK7" s="680"/>
      <c r="DL7" s="680"/>
      <c r="DM7" s="680"/>
      <c r="DN7" s="680"/>
      <c r="DO7" s="680"/>
      <c r="DP7" s="681"/>
      <c r="DQ7" s="688">
        <v>3505743</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15174</v>
      </c>
      <c r="S8" s="680"/>
      <c r="T8" s="680"/>
      <c r="U8" s="680"/>
      <c r="V8" s="680"/>
      <c r="W8" s="680"/>
      <c r="X8" s="680"/>
      <c r="Y8" s="681"/>
      <c r="Z8" s="682">
        <v>0</v>
      </c>
      <c r="AA8" s="682"/>
      <c r="AB8" s="682"/>
      <c r="AC8" s="682"/>
      <c r="AD8" s="683">
        <v>15174</v>
      </c>
      <c r="AE8" s="683"/>
      <c r="AF8" s="683"/>
      <c r="AG8" s="683"/>
      <c r="AH8" s="683"/>
      <c r="AI8" s="683"/>
      <c r="AJ8" s="683"/>
      <c r="AK8" s="683"/>
      <c r="AL8" s="684">
        <v>0.1</v>
      </c>
      <c r="AM8" s="685"/>
      <c r="AN8" s="685"/>
      <c r="AO8" s="686"/>
      <c r="AP8" s="676" t="s">
        <v>235</v>
      </c>
      <c r="AQ8" s="677"/>
      <c r="AR8" s="677"/>
      <c r="AS8" s="677"/>
      <c r="AT8" s="677"/>
      <c r="AU8" s="677"/>
      <c r="AV8" s="677"/>
      <c r="AW8" s="677"/>
      <c r="AX8" s="677"/>
      <c r="AY8" s="677"/>
      <c r="AZ8" s="677"/>
      <c r="BA8" s="677"/>
      <c r="BB8" s="677"/>
      <c r="BC8" s="677"/>
      <c r="BD8" s="677"/>
      <c r="BE8" s="677"/>
      <c r="BF8" s="678"/>
      <c r="BG8" s="679">
        <v>109582</v>
      </c>
      <c r="BH8" s="680"/>
      <c r="BI8" s="680"/>
      <c r="BJ8" s="680"/>
      <c r="BK8" s="680"/>
      <c r="BL8" s="680"/>
      <c r="BM8" s="680"/>
      <c r="BN8" s="681"/>
      <c r="BO8" s="682">
        <v>1.4</v>
      </c>
      <c r="BP8" s="682"/>
      <c r="BQ8" s="682"/>
      <c r="BR8" s="682"/>
      <c r="BS8" s="688" t="s">
        <v>230</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12377938</v>
      </c>
      <c r="CS8" s="680"/>
      <c r="CT8" s="680"/>
      <c r="CU8" s="680"/>
      <c r="CV8" s="680"/>
      <c r="CW8" s="680"/>
      <c r="CX8" s="680"/>
      <c r="CY8" s="681"/>
      <c r="CZ8" s="682">
        <v>31.6</v>
      </c>
      <c r="DA8" s="682"/>
      <c r="DB8" s="682"/>
      <c r="DC8" s="682"/>
      <c r="DD8" s="688">
        <v>103658</v>
      </c>
      <c r="DE8" s="680"/>
      <c r="DF8" s="680"/>
      <c r="DG8" s="680"/>
      <c r="DH8" s="680"/>
      <c r="DI8" s="680"/>
      <c r="DJ8" s="680"/>
      <c r="DK8" s="680"/>
      <c r="DL8" s="680"/>
      <c r="DM8" s="680"/>
      <c r="DN8" s="680"/>
      <c r="DO8" s="680"/>
      <c r="DP8" s="681"/>
      <c r="DQ8" s="688">
        <v>6051155</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13743</v>
      </c>
      <c r="S9" s="680"/>
      <c r="T9" s="680"/>
      <c r="U9" s="680"/>
      <c r="V9" s="680"/>
      <c r="W9" s="680"/>
      <c r="X9" s="680"/>
      <c r="Y9" s="681"/>
      <c r="Z9" s="682">
        <v>0</v>
      </c>
      <c r="AA9" s="682"/>
      <c r="AB9" s="682"/>
      <c r="AC9" s="682"/>
      <c r="AD9" s="683">
        <v>13743</v>
      </c>
      <c r="AE9" s="683"/>
      <c r="AF9" s="683"/>
      <c r="AG9" s="683"/>
      <c r="AH9" s="683"/>
      <c r="AI9" s="683"/>
      <c r="AJ9" s="683"/>
      <c r="AK9" s="683"/>
      <c r="AL9" s="684">
        <v>0.1</v>
      </c>
      <c r="AM9" s="685"/>
      <c r="AN9" s="685"/>
      <c r="AO9" s="686"/>
      <c r="AP9" s="676" t="s">
        <v>238</v>
      </c>
      <c r="AQ9" s="677"/>
      <c r="AR9" s="677"/>
      <c r="AS9" s="677"/>
      <c r="AT9" s="677"/>
      <c r="AU9" s="677"/>
      <c r="AV9" s="677"/>
      <c r="AW9" s="677"/>
      <c r="AX9" s="677"/>
      <c r="AY9" s="677"/>
      <c r="AZ9" s="677"/>
      <c r="BA9" s="677"/>
      <c r="BB9" s="677"/>
      <c r="BC9" s="677"/>
      <c r="BD9" s="677"/>
      <c r="BE9" s="677"/>
      <c r="BF9" s="678"/>
      <c r="BG9" s="679">
        <v>2356056</v>
      </c>
      <c r="BH9" s="680"/>
      <c r="BI9" s="680"/>
      <c r="BJ9" s="680"/>
      <c r="BK9" s="680"/>
      <c r="BL9" s="680"/>
      <c r="BM9" s="680"/>
      <c r="BN9" s="681"/>
      <c r="BO9" s="682">
        <v>29.2</v>
      </c>
      <c r="BP9" s="682"/>
      <c r="BQ9" s="682"/>
      <c r="BR9" s="682"/>
      <c r="BS9" s="688" t="s">
        <v>230</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2957535</v>
      </c>
      <c r="CS9" s="680"/>
      <c r="CT9" s="680"/>
      <c r="CU9" s="680"/>
      <c r="CV9" s="680"/>
      <c r="CW9" s="680"/>
      <c r="CX9" s="680"/>
      <c r="CY9" s="681"/>
      <c r="CZ9" s="682">
        <v>7.6</v>
      </c>
      <c r="DA9" s="682"/>
      <c r="DB9" s="682"/>
      <c r="DC9" s="682"/>
      <c r="DD9" s="688">
        <v>215055</v>
      </c>
      <c r="DE9" s="680"/>
      <c r="DF9" s="680"/>
      <c r="DG9" s="680"/>
      <c r="DH9" s="680"/>
      <c r="DI9" s="680"/>
      <c r="DJ9" s="680"/>
      <c r="DK9" s="680"/>
      <c r="DL9" s="680"/>
      <c r="DM9" s="680"/>
      <c r="DN9" s="680"/>
      <c r="DO9" s="680"/>
      <c r="DP9" s="681"/>
      <c r="DQ9" s="688">
        <v>2121358</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230</v>
      </c>
      <c r="S10" s="680"/>
      <c r="T10" s="680"/>
      <c r="U10" s="680"/>
      <c r="V10" s="680"/>
      <c r="W10" s="680"/>
      <c r="X10" s="680"/>
      <c r="Y10" s="681"/>
      <c r="Z10" s="682" t="s">
        <v>241</v>
      </c>
      <c r="AA10" s="682"/>
      <c r="AB10" s="682"/>
      <c r="AC10" s="682"/>
      <c r="AD10" s="683" t="s">
        <v>241</v>
      </c>
      <c r="AE10" s="683"/>
      <c r="AF10" s="683"/>
      <c r="AG10" s="683"/>
      <c r="AH10" s="683"/>
      <c r="AI10" s="683"/>
      <c r="AJ10" s="683"/>
      <c r="AK10" s="683"/>
      <c r="AL10" s="684" t="s">
        <v>230</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195125</v>
      </c>
      <c r="BH10" s="680"/>
      <c r="BI10" s="680"/>
      <c r="BJ10" s="680"/>
      <c r="BK10" s="680"/>
      <c r="BL10" s="680"/>
      <c r="BM10" s="680"/>
      <c r="BN10" s="681"/>
      <c r="BO10" s="682">
        <v>2.4</v>
      </c>
      <c r="BP10" s="682"/>
      <c r="BQ10" s="682"/>
      <c r="BR10" s="682"/>
      <c r="BS10" s="688" t="s">
        <v>230</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101391</v>
      </c>
      <c r="CS10" s="680"/>
      <c r="CT10" s="680"/>
      <c r="CU10" s="680"/>
      <c r="CV10" s="680"/>
      <c r="CW10" s="680"/>
      <c r="CX10" s="680"/>
      <c r="CY10" s="681"/>
      <c r="CZ10" s="682">
        <v>0.3</v>
      </c>
      <c r="DA10" s="682"/>
      <c r="DB10" s="682"/>
      <c r="DC10" s="682"/>
      <c r="DD10" s="688">
        <v>1820</v>
      </c>
      <c r="DE10" s="680"/>
      <c r="DF10" s="680"/>
      <c r="DG10" s="680"/>
      <c r="DH10" s="680"/>
      <c r="DI10" s="680"/>
      <c r="DJ10" s="680"/>
      <c r="DK10" s="680"/>
      <c r="DL10" s="680"/>
      <c r="DM10" s="680"/>
      <c r="DN10" s="680"/>
      <c r="DO10" s="680"/>
      <c r="DP10" s="681"/>
      <c r="DQ10" s="688">
        <v>41330</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241</v>
      </c>
      <c r="S11" s="680"/>
      <c r="T11" s="680"/>
      <c r="U11" s="680"/>
      <c r="V11" s="680"/>
      <c r="W11" s="680"/>
      <c r="X11" s="680"/>
      <c r="Y11" s="681"/>
      <c r="Z11" s="682" t="s">
        <v>230</v>
      </c>
      <c r="AA11" s="682"/>
      <c r="AB11" s="682"/>
      <c r="AC11" s="682"/>
      <c r="AD11" s="683" t="s">
        <v>230</v>
      </c>
      <c r="AE11" s="683"/>
      <c r="AF11" s="683"/>
      <c r="AG11" s="683"/>
      <c r="AH11" s="683"/>
      <c r="AI11" s="683"/>
      <c r="AJ11" s="683"/>
      <c r="AK11" s="683"/>
      <c r="AL11" s="684" t="s">
        <v>230</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447718</v>
      </c>
      <c r="BH11" s="680"/>
      <c r="BI11" s="680"/>
      <c r="BJ11" s="680"/>
      <c r="BK11" s="680"/>
      <c r="BL11" s="680"/>
      <c r="BM11" s="680"/>
      <c r="BN11" s="681"/>
      <c r="BO11" s="682">
        <v>5.5</v>
      </c>
      <c r="BP11" s="682"/>
      <c r="BQ11" s="682"/>
      <c r="BR11" s="682"/>
      <c r="BS11" s="688">
        <v>88755</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1693150</v>
      </c>
      <c r="CS11" s="680"/>
      <c r="CT11" s="680"/>
      <c r="CU11" s="680"/>
      <c r="CV11" s="680"/>
      <c r="CW11" s="680"/>
      <c r="CX11" s="680"/>
      <c r="CY11" s="681"/>
      <c r="CZ11" s="682">
        <v>4.3</v>
      </c>
      <c r="DA11" s="682"/>
      <c r="DB11" s="682"/>
      <c r="DC11" s="682"/>
      <c r="DD11" s="688">
        <v>593321</v>
      </c>
      <c r="DE11" s="680"/>
      <c r="DF11" s="680"/>
      <c r="DG11" s="680"/>
      <c r="DH11" s="680"/>
      <c r="DI11" s="680"/>
      <c r="DJ11" s="680"/>
      <c r="DK11" s="680"/>
      <c r="DL11" s="680"/>
      <c r="DM11" s="680"/>
      <c r="DN11" s="680"/>
      <c r="DO11" s="680"/>
      <c r="DP11" s="681"/>
      <c r="DQ11" s="688">
        <v>1041611</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1261695</v>
      </c>
      <c r="S12" s="680"/>
      <c r="T12" s="680"/>
      <c r="U12" s="680"/>
      <c r="V12" s="680"/>
      <c r="W12" s="680"/>
      <c r="X12" s="680"/>
      <c r="Y12" s="681"/>
      <c r="Z12" s="682">
        <v>3.1</v>
      </c>
      <c r="AA12" s="682"/>
      <c r="AB12" s="682"/>
      <c r="AC12" s="682"/>
      <c r="AD12" s="683">
        <v>1261695</v>
      </c>
      <c r="AE12" s="683"/>
      <c r="AF12" s="683"/>
      <c r="AG12" s="683"/>
      <c r="AH12" s="683"/>
      <c r="AI12" s="683"/>
      <c r="AJ12" s="683"/>
      <c r="AK12" s="683"/>
      <c r="AL12" s="684">
        <v>6.2</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3788712</v>
      </c>
      <c r="BH12" s="680"/>
      <c r="BI12" s="680"/>
      <c r="BJ12" s="680"/>
      <c r="BK12" s="680"/>
      <c r="BL12" s="680"/>
      <c r="BM12" s="680"/>
      <c r="BN12" s="681"/>
      <c r="BO12" s="682">
        <v>46.9</v>
      </c>
      <c r="BP12" s="682"/>
      <c r="BQ12" s="682"/>
      <c r="BR12" s="682"/>
      <c r="BS12" s="688" t="s">
        <v>230</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1078309</v>
      </c>
      <c r="CS12" s="680"/>
      <c r="CT12" s="680"/>
      <c r="CU12" s="680"/>
      <c r="CV12" s="680"/>
      <c r="CW12" s="680"/>
      <c r="CX12" s="680"/>
      <c r="CY12" s="681"/>
      <c r="CZ12" s="682">
        <v>2.8</v>
      </c>
      <c r="DA12" s="682"/>
      <c r="DB12" s="682"/>
      <c r="DC12" s="682"/>
      <c r="DD12" s="688">
        <v>156539</v>
      </c>
      <c r="DE12" s="680"/>
      <c r="DF12" s="680"/>
      <c r="DG12" s="680"/>
      <c r="DH12" s="680"/>
      <c r="DI12" s="680"/>
      <c r="DJ12" s="680"/>
      <c r="DK12" s="680"/>
      <c r="DL12" s="680"/>
      <c r="DM12" s="680"/>
      <c r="DN12" s="680"/>
      <c r="DO12" s="680"/>
      <c r="DP12" s="681"/>
      <c r="DQ12" s="688">
        <v>501266</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23707</v>
      </c>
      <c r="S13" s="680"/>
      <c r="T13" s="680"/>
      <c r="U13" s="680"/>
      <c r="V13" s="680"/>
      <c r="W13" s="680"/>
      <c r="X13" s="680"/>
      <c r="Y13" s="681"/>
      <c r="Z13" s="682">
        <v>0.1</v>
      </c>
      <c r="AA13" s="682"/>
      <c r="AB13" s="682"/>
      <c r="AC13" s="682"/>
      <c r="AD13" s="683">
        <v>23707</v>
      </c>
      <c r="AE13" s="683"/>
      <c r="AF13" s="683"/>
      <c r="AG13" s="683"/>
      <c r="AH13" s="683"/>
      <c r="AI13" s="683"/>
      <c r="AJ13" s="683"/>
      <c r="AK13" s="683"/>
      <c r="AL13" s="684">
        <v>0.1</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3730760</v>
      </c>
      <c r="BH13" s="680"/>
      <c r="BI13" s="680"/>
      <c r="BJ13" s="680"/>
      <c r="BK13" s="680"/>
      <c r="BL13" s="680"/>
      <c r="BM13" s="680"/>
      <c r="BN13" s="681"/>
      <c r="BO13" s="682">
        <v>46.2</v>
      </c>
      <c r="BP13" s="682"/>
      <c r="BQ13" s="682"/>
      <c r="BR13" s="682"/>
      <c r="BS13" s="688" t="s">
        <v>230</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3432233</v>
      </c>
      <c r="CS13" s="680"/>
      <c r="CT13" s="680"/>
      <c r="CU13" s="680"/>
      <c r="CV13" s="680"/>
      <c r="CW13" s="680"/>
      <c r="CX13" s="680"/>
      <c r="CY13" s="681"/>
      <c r="CZ13" s="682">
        <v>8.8000000000000007</v>
      </c>
      <c r="DA13" s="682"/>
      <c r="DB13" s="682"/>
      <c r="DC13" s="682"/>
      <c r="DD13" s="688">
        <v>1658559</v>
      </c>
      <c r="DE13" s="680"/>
      <c r="DF13" s="680"/>
      <c r="DG13" s="680"/>
      <c r="DH13" s="680"/>
      <c r="DI13" s="680"/>
      <c r="DJ13" s="680"/>
      <c r="DK13" s="680"/>
      <c r="DL13" s="680"/>
      <c r="DM13" s="680"/>
      <c r="DN13" s="680"/>
      <c r="DO13" s="680"/>
      <c r="DP13" s="681"/>
      <c r="DQ13" s="688">
        <v>1757707</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241</v>
      </c>
      <c r="S14" s="680"/>
      <c r="T14" s="680"/>
      <c r="U14" s="680"/>
      <c r="V14" s="680"/>
      <c r="W14" s="680"/>
      <c r="X14" s="680"/>
      <c r="Y14" s="681"/>
      <c r="Z14" s="682" t="s">
        <v>230</v>
      </c>
      <c r="AA14" s="682"/>
      <c r="AB14" s="682"/>
      <c r="AC14" s="682"/>
      <c r="AD14" s="683" t="s">
        <v>230</v>
      </c>
      <c r="AE14" s="683"/>
      <c r="AF14" s="683"/>
      <c r="AG14" s="683"/>
      <c r="AH14" s="683"/>
      <c r="AI14" s="683"/>
      <c r="AJ14" s="683"/>
      <c r="AK14" s="683"/>
      <c r="AL14" s="684" t="s">
        <v>230</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234117</v>
      </c>
      <c r="BH14" s="680"/>
      <c r="BI14" s="680"/>
      <c r="BJ14" s="680"/>
      <c r="BK14" s="680"/>
      <c r="BL14" s="680"/>
      <c r="BM14" s="680"/>
      <c r="BN14" s="681"/>
      <c r="BO14" s="682">
        <v>2.9</v>
      </c>
      <c r="BP14" s="682"/>
      <c r="BQ14" s="682"/>
      <c r="BR14" s="682"/>
      <c r="BS14" s="688" t="s">
        <v>230</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887626</v>
      </c>
      <c r="CS14" s="680"/>
      <c r="CT14" s="680"/>
      <c r="CU14" s="680"/>
      <c r="CV14" s="680"/>
      <c r="CW14" s="680"/>
      <c r="CX14" s="680"/>
      <c r="CY14" s="681"/>
      <c r="CZ14" s="682">
        <v>2.2999999999999998</v>
      </c>
      <c r="DA14" s="682"/>
      <c r="DB14" s="682"/>
      <c r="DC14" s="682"/>
      <c r="DD14" s="688">
        <v>83568</v>
      </c>
      <c r="DE14" s="680"/>
      <c r="DF14" s="680"/>
      <c r="DG14" s="680"/>
      <c r="DH14" s="680"/>
      <c r="DI14" s="680"/>
      <c r="DJ14" s="680"/>
      <c r="DK14" s="680"/>
      <c r="DL14" s="680"/>
      <c r="DM14" s="680"/>
      <c r="DN14" s="680"/>
      <c r="DO14" s="680"/>
      <c r="DP14" s="681"/>
      <c r="DQ14" s="688">
        <v>789844</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84549</v>
      </c>
      <c r="S15" s="680"/>
      <c r="T15" s="680"/>
      <c r="U15" s="680"/>
      <c r="V15" s="680"/>
      <c r="W15" s="680"/>
      <c r="X15" s="680"/>
      <c r="Y15" s="681"/>
      <c r="Z15" s="682">
        <v>0.2</v>
      </c>
      <c r="AA15" s="682"/>
      <c r="AB15" s="682"/>
      <c r="AC15" s="682"/>
      <c r="AD15" s="683">
        <v>84549</v>
      </c>
      <c r="AE15" s="683"/>
      <c r="AF15" s="683"/>
      <c r="AG15" s="683"/>
      <c r="AH15" s="683"/>
      <c r="AI15" s="683"/>
      <c r="AJ15" s="683"/>
      <c r="AK15" s="683"/>
      <c r="AL15" s="684">
        <v>0.4</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461668</v>
      </c>
      <c r="BH15" s="680"/>
      <c r="BI15" s="680"/>
      <c r="BJ15" s="680"/>
      <c r="BK15" s="680"/>
      <c r="BL15" s="680"/>
      <c r="BM15" s="680"/>
      <c r="BN15" s="681"/>
      <c r="BO15" s="682">
        <v>5.7</v>
      </c>
      <c r="BP15" s="682"/>
      <c r="BQ15" s="682"/>
      <c r="BR15" s="682"/>
      <c r="BS15" s="688" t="s">
        <v>241</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3197582</v>
      </c>
      <c r="CS15" s="680"/>
      <c r="CT15" s="680"/>
      <c r="CU15" s="680"/>
      <c r="CV15" s="680"/>
      <c r="CW15" s="680"/>
      <c r="CX15" s="680"/>
      <c r="CY15" s="681"/>
      <c r="CZ15" s="682">
        <v>8.1999999999999993</v>
      </c>
      <c r="DA15" s="682"/>
      <c r="DB15" s="682"/>
      <c r="DC15" s="682"/>
      <c r="DD15" s="688">
        <v>566306</v>
      </c>
      <c r="DE15" s="680"/>
      <c r="DF15" s="680"/>
      <c r="DG15" s="680"/>
      <c r="DH15" s="680"/>
      <c r="DI15" s="680"/>
      <c r="DJ15" s="680"/>
      <c r="DK15" s="680"/>
      <c r="DL15" s="680"/>
      <c r="DM15" s="680"/>
      <c r="DN15" s="680"/>
      <c r="DO15" s="680"/>
      <c r="DP15" s="681"/>
      <c r="DQ15" s="688">
        <v>2396656</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230</v>
      </c>
      <c r="S16" s="680"/>
      <c r="T16" s="680"/>
      <c r="U16" s="680"/>
      <c r="V16" s="680"/>
      <c r="W16" s="680"/>
      <c r="X16" s="680"/>
      <c r="Y16" s="681"/>
      <c r="Z16" s="682" t="s">
        <v>241</v>
      </c>
      <c r="AA16" s="682"/>
      <c r="AB16" s="682"/>
      <c r="AC16" s="682"/>
      <c r="AD16" s="683" t="s">
        <v>230</v>
      </c>
      <c r="AE16" s="683"/>
      <c r="AF16" s="683"/>
      <c r="AG16" s="683"/>
      <c r="AH16" s="683"/>
      <c r="AI16" s="683"/>
      <c r="AJ16" s="683"/>
      <c r="AK16" s="683"/>
      <c r="AL16" s="684" t="s">
        <v>230</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230</v>
      </c>
      <c r="BH16" s="680"/>
      <c r="BI16" s="680"/>
      <c r="BJ16" s="680"/>
      <c r="BK16" s="680"/>
      <c r="BL16" s="680"/>
      <c r="BM16" s="680"/>
      <c r="BN16" s="681"/>
      <c r="BO16" s="682" t="s">
        <v>230</v>
      </c>
      <c r="BP16" s="682"/>
      <c r="BQ16" s="682"/>
      <c r="BR16" s="682"/>
      <c r="BS16" s="688" t="s">
        <v>230</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3218470</v>
      </c>
      <c r="CS16" s="680"/>
      <c r="CT16" s="680"/>
      <c r="CU16" s="680"/>
      <c r="CV16" s="680"/>
      <c r="CW16" s="680"/>
      <c r="CX16" s="680"/>
      <c r="CY16" s="681"/>
      <c r="CZ16" s="682">
        <v>8.1999999999999993</v>
      </c>
      <c r="DA16" s="682"/>
      <c r="DB16" s="682"/>
      <c r="DC16" s="682"/>
      <c r="DD16" s="688" t="s">
        <v>230</v>
      </c>
      <c r="DE16" s="680"/>
      <c r="DF16" s="680"/>
      <c r="DG16" s="680"/>
      <c r="DH16" s="680"/>
      <c r="DI16" s="680"/>
      <c r="DJ16" s="680"/>
      <c r="DK16" s="680"/>
      <c r="DL16" s="680"/>
      <c r="DM16" s="680"/>
      <c r="DN16" s="680"/>
      <c r="DO16" s="680"/>
      <c r="DP16" s="681"/>
      <c r="DQ16" s="688">
        <v>649130</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31840</v>
      </c>
      <c r="S17" s="680"/>
      <c r="T17" s="680"/>
      <c r="U17" s="680"/>
      <c r="V17" s="680"/>
      <c r="W17" s="680"/>
      <c r="X17" s="680"/>
      <c r="Y17" s="681"/>
      <c r="Z17" s="682">
        <v>0.1</v>
      </c>
      <c r="AA17" s="682"/>
      <c r="AB17" s="682"/>
      <c r="AC17" s="682"/>
      <c r="AD17" s="683">
        <v>31840</v>
      </c>
      <c r="AE17" s="683"/>
      <c r="AF17" s="683"/>
      <c r="AG17" s="683"/>
      <c r="AH17" s="683"/>
      <c r="AI17" s="683"/>
      <c r="AJ17" s="683"/>
      <c r="AK17" s="683"/>
      <c r="AL17" s="684">
        <v>0.2</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241</v>
      </c>
      <c r="BH17" s="680"/>
      <c r="BI17" s="680"/>
      <c r="BJ17" s="680"/>
      <c r="BK17" s="680"/>
      <c r="BL17" s="680"/>
      <c r="BM17" s="680"/>
      <c r="BN17" s="681"/>
      <c r="BO17" s="682" t="s">
        <v>241</v>
      </c>
      <c r="BP17" s="682"/>
      <c r="BQ17" s="682"/>
      <c r="BR17" s="682"/>
      <c r="BS17" s="688" t="s">
        <v>230</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5432173</v>
      </c>
      <c r="CS17" s="680"/>
      <c r="CT17" s="680"/>
      <c r="CU17" s="680"/>
      <c r="CV17" s="680"/>
      <c r="CW17" s="680"/>
      <c r="CX17" s="680"/>
      <c r="CY17" s="681"/>
      <c r="CZ17" s="682">
        <v>13.9</v>
      </c>
      <c r="DA17" s="682"/>
      <c r="DB17" s="682"/>
      <c r="DC17" s="682"/>
      <c r="DD17" s="688" t="s">
        <v>230</v>
      </c>
      <c r="DE17" s="680"/>
      <c r="DF17" s="680"/>
      <c r="DG17" s="680"/>
      <c r="DH17" s="680"/>
      <c r="DI17" s="680"/>
      <c r="DJ17" s="680"/>
      <c r="DK17" s="680"/>
      <c r="DL17" s="680"/>
      <c r="DM17" s="680"/>
      <c r="DN17" s="680"/>
      <c r="DO17" s="680"/>
      <c r="DP17" s="681"/>
      <c r="DQ17" s="688">
        <v>5311471</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12341581</v>
      </c>
      <c r="S18" s="680"/>
      <c r="T18" s="680"/>
      <c r="U18" s="680"/>
      <c r="V18" s="680"/>
      <c r="W18" s="680"/>
      <c r="X18" s="680"/>
      <c r="Y18" s="681"/>
      <c r="Z18" s="682">
        <v>30.6</v>
      </c>
      <c r="AA18" s="682"/>
      <c r="AB18" s="682"/>
      <c r="AC18" s="682"/>
      <c r="AD18" s="683">
        <v>10815233</v>
      </c>
      <c r="AE18" s="683"/>
      <c r="AF18" s="683"/>
      <c r="AG18" s="683"/>
      <c r="AH18" s="683"/>
      <c r="AI18" s="683"/>
      <c r="AJ18" s="683"/>
      <c r="AK18" s="683"/>
      <c r="AL18" s="684">
        <v>53.2</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241</v>
      </c>
      <c r="BH18" s="680"/>
      <c r="BI18" s="680"/>
      <c r="BJ18" s="680"/>
      <c r="BK18" s="680"/>
      <c r="BL18" s="680"/>
      <c r="BM18" s="680"/>
      <c r="BN18" s="681"/>
      <c r="BO18" s="682" t="s">
        <v>230</v>
      </c>
      <c r="BP18" s="682"/>
      <c r="BQ18" s="682"/>
      <c r="BR18" s="682"/>
      <c r="BS18" s="688" t="s">
        <v>230</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230</v>
      </c>
      <c r="CS18" s="680"/>
      <c r="CT18" s="680"/>
      <c r="CU18" s="680"/>
      <c r="CV18" s="680"/>
      <c r="CW18" s="680"/>
      <c r="CX18" s="680"/>
      <c r="CY18" s="681"/>
      <c r="CZ18" s="682" t="s">
        <v>230</v>
      </c>
      <c r="DA18" s="682"/>
      <c r="DB18" s="682"/>
      <c r="DC18" s="682"/>
      <c r="DD18" s="688" t="s">
        <v>230</v>
      </c>
      <c r="DE18" s="680"/>
      <c r="DF18" s="680"/>
      <c r="DG18" s="680"/>
      <c r="DH18" s="680"/>
      <c r="DI18" s="680"/>
      <c r="DJ18" s="680"/>
      <c r="DK18" s="680"/>
      <c r="DL18" s="680"/>
      <c r="DM18" s="680"/>
      <c r="DN18" s="680"/>
      <c r="DO18" s="680"/>
      <c r="DP18" s="681"/>
      <c r="DQ18" s="688" t="s">
        <v>230</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10815233</v>
      </c>
      <c r="S19" s="680"/>
      <c r="T19" s="680"/>
      <c r="U19" s="680"/>
      <c r="V19" s="680"/>
      <c r="W19" s="680"/>
      <c r="X19" s="680"/>
      <c r="Y19" s="681"/>
      <c r="Z19" s="682">
        <v>26.8</v>
      </c>
      <c r="AA19" s="682"/>
      <c r="AB19" s="682"/>
      <c r="AC19" s="682"/>
      <c r="AD19" s="683">
        <v>10815233</v>
      </c>
      <c r="AE19" s="683"/>
      <c r="AF19" s="683"/>
      <c r="AG19" s="683"/>
      <c r="AH19" s="683"/>
      <c r="AI19" s="683"/>
      <c r="AJ19" s="683"/>
      <c r="AK19" s="683"/>
      <c r="AL19" s="684">
        <v>53.2</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479208</v>
      </c>
      <c r="BH19" s="680"/>
      <c r="BI19" s="680"/>
      <c r="BJ19" s="680"/>
      <c r="BK19" s="680"/>
      <c r="BL19" s="680"/>
      <c r="BM19" s="680"/>
      <c r="BN19" s="681"/>
      <c r="BO19" s="682">
        <v>5.9</v>
      </c>
      <c r="BP19" s="682"/>
      <c r="BQ19" s="682"/>
      <c r="BR19" s="682"/>
      <c r="BS19" s="688" t="s">
        <v>230</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230</v>
      </c>
      <c r="CS19" s="680"/>
      <c r="CT19" s="680"/>
      <c r="CU19" s="680"/>
      <c r="CV19" s="680"/>
      <c r="CW19" s="680"/>
      <c r="CX19" s="680"/>
      <c r="CY19" s="681"/>
      <c r="CZ19" s="682" t="s">
        <v>230</v>
      </c>
      <c r="DA19" s="682"/>
      <c r="DB19" s="682"/>
      <c r="DC19" s="682"/>
      <c r="DD19" s="688" t="s">
        <v>230</v>
      </c>
      <c r="DE19" s="680"/>
      <c r="DF19" s="680"/>
      <c r="DG19" s="680"/>
      <c r="DH19" s="680"/>
      <c r="DI19" s="680"/>
      <c r="DJ19" s="680"/>
      <c r="DK19" s="680"/>
      <c r="DL19" s="680"/>
      <c r="DM19" s="680"/>
      <c r="DN19" s="680"/>
      <c r="DO19" s="680"/>
      <c r="DP19" s="681"/>
      <c r="DQ19" s="688" t="s">
        <v>230</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1526348</v>
      </c>
      <c r="S20" s="680"/>
      <c r="T20" s="680"/>
      <c r="U20" s="680"/>
      <c r="V20" s="680"/>
      <c r="W20" s="680"/>
      <c r="X20" s="680"/>
      <c r="Y20" s="681"/>
      <c r="Z20" s="682">
        <v>3.8</v>
      </c>
      <c r="AA20" s="682"/>
      <c r="AB20" s="682"/>
      <c r="AC20" s="682"/>
      <c r="AD20" s="683" t="s">
        <v>241</v>
      </c>
      <c r="AE20" s="683"/>
      <c r="AF20" s="683"/>
      <c r="AG20" s="683"/>
      <c r="AH20" s="683"/>
      <c r="AI20" s="683"/>
      <c r="AJ20" s="683"/>
      <c r="AK20" s="683"/>
      <c r="AL20" s="684" t="s">
        <v>230</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479208</v>
      </c>
      <c r="BH20" s="680"/>
      <c r="BI20" s="680"/>
      <c r="BJ20" s="680"/>
      <c r="BK20" s="680"/>
      <c r="BL20" s="680"/>
      <c r="BM20" s="680"/>
      <c r="BN20" s="681"/>
      <c r="BO20" s="682">
        <v>5.9</v>
      </c>
      <c r="BP20" s="682"/>
      <c r="BQ20" s="682"/>
      <c r="BR20" s="682"/>
      <c r="BS20" s="688" t="s">
        <v>230</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39130823</v>
      </c>
      <c r="CS20" s="680"/>
      <c r="CT20" s="680"/>
      <c r="CU20" s="680"/>
      <c r="CV20" s="680"/>
      <c r="CW20" s="680"/>
      <c r="CX20" s="680"/>
      <c r="CY20" s="681"/>
      <c r="CZ20" s="682">
        <v>100</v>
      </c>
      <c r="DA20" s="682"/>
      <c r="DB20" s="682"/>
      <c r="DC20" s="682"/>
      <c r="DD20" s="688">
        <v>3476303</v>
      </c>
      <c r="DE20" s="680"/>
      <c r="DF20" s="680"/>
      <c r="DG20" s="680"/>
      <c r="DH20" s="680"/>
      <c r="DI20" s="680"/>
      <c r="DJ20" s="680"/>
      <c r="DK20" s="680"/>
      <c r="DL20" s="680"/>
      <c r="DM20" s="680"/>
      <c r="DN20" s="680"/>
      <c r="DO20" s="680"/>
      <c r="DP20" s="681"/>
      <c r="DQ20" s="688">
        <v>24416726</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230</v>
      </c>
      <c r="S21" s="680"/>
      <c r="T21" s="680"/>
      <c r="U21" s="680"/>
      <c r="V21" s="680"/>
      <c r="W21" s="680"/>
      <c r="X21" s="680"/>
      <c r="Y21" s="681"/>
      <c r="Z21" s="682" t="s">
        <v>230</v>
      </c>
      <c r="AA21" s="682"/>
      <c r="AB21" s="682"/>
      <c r="AC21" s="682"/>
      <c r="AD21" s="683" t="s">
        <v>230</v>
      </c>
      <c r="AE21" s="683"/>
      <c r="AF21" s="683"/>
      <c r="AG21" s="683"/>
      <c r="AH21" s="683"/>
      <c r="AI21" s="683"/>
      <c r="AJ21" s="683"/>
      <c r="AK21" s="683"/>
      <c r="AL21" s="684" t="s">
        <v>230</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44082</v>
      </c>
      <c r="BH21" s="680"/>
      <c r="BI21" s="680"/>
      <c r="BJ21" s="680"/>
      <c r="BK21" s="680"/>
      <c r="BL21" s="680"/>
      <c r="BM21" s="680"/>
      <c r="BN21" s="681"/>
      <c r="BO21" s="682">
        <v>0.5</v>
      </c>
      <c r="BP21" s="682"/>
      <c r="BQ21" s="682"/>
      <c r="BR21" s="682"/>
      <c r="BS21" s="688" t="s">
        <v>241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22239156</v>
      </c>
      <c r="S22" s="680"/>
      <c r="T22" s="680"/>
      <c r="U22" s="680"/>
      <c r="V22" s="680"/>
      <c r="W22" s="680"/>
      <c r="X22" s="680"/>
      <c r="Y22" s="681"/>
      <c r="Z22" s="682">
        <v>55.2</v>
      </c>
      <c r="AA22" s="682"/>
      <c r="AB22" s="682"/>
      <c r="AC22" s="682"/>
      <c r="AD22" s="683">
        <v>20277682</v>
      </c>
      <c r="AE22" s="683"/>
      <c r="AF22" s="683"/>
      <c r="AG22" s="683"/>
      <c r="AH22" s="683"/>
      <c r="AI22" s="683"/>
      <c r="AJ22" s="683"/>
      <c r="AK22" s="683"/>
      <c r="AL22" s="684">
        <v>99.8</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230</v>
      </c>
      <c r="BH22" s="680"/>
      <c r="BI22" s="680"/>
      <c r="BJ22" s="680"/>
      <c r="BK22" s="680"/>
      <c r="BL22" s="680"/>
      <c r="BM22" s="680"/>
      <c r="BN22" s="681"/>
      <c r="BO22" s="682" t="s">
        <v>230</v>
      </c>
      <c r="BP22" s="682"/>
      <c r="BQ22" s="682"/>
      <c r="BR22" s="682"/>
      <c r="BS22" s="688" t="s">
        <v>241</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9773</v>
      </c>
      <c r="S23" s="680"/>
      <c r="T23" s="680"/>
      <c r="U23" s="680"/>
      <c r="V23" s="680"/>
      <c r="W23" s="680"/>
      <c r="X23" s="680"/>
      <c r="Y23" s="681"/>
      <c r="Z23" s="682">
        <v>0</v>
      </c>
      <c r="AA23" s="682"/>
      <c r="AB23" s="682"/>
      <c r="AC23" s="682"/>
      <c r="AD23" s="683">
        <v>9773</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435126</v>
      </c>
      <c r="BH23" s="680"/>
      <c r="BI23" s="680"/>
      <c r="BJ23" s="680"/>
      <c r="BK23" s="680"/>
      <c r="BL23" s="680"/>
      <c r="BM23" s="680"/>
      <c r="BN23" s="681"/>
      <c r="BO23" s="682">
        <v>5.4</v>
      </c>
      <c r="BP23" s="682"/>
      <c r="BQ23" s="682"/>
      <c r="BR23" s="682"/>
      <c r="BS23" s="688" t="s">
        <v>230</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150271</v>
      </c>
      <c r="S24" s="680"/>
      <c r="T24" s="680"/>
      <c r="U24" s="680"/>
      <c r="V24" s="680"/>
      <c r="W24" s="680"/>
      <c r="X24" s="680"/>
      <c r="Y24" s="681"/>
      <c r="Z24" s="682">
        <v>0.4</v>
      </c>
      <c r="AA24" s="682"/>
      <c r="AB24" s="682"/>
      <c r="AC24" s="682"/>
      <c r="AD24" s="683" t="s">
        <v>230</v>
      </c>
      <c r="AE24" s="683"/>
      <c r="AF24" s="683"/>
      <c r="AG24" s="683"/>
      <c r="AH24" s="683"/>
      <c r="AI24" s="683"/>
      <c r="AJ24" s="683"/>
      <c r="AK24" s="683"/>
      <c r="AL24" s="684" t="s">
        <v>230</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241</v>
      </c>
      <c r="BH24" s="680"/>
      <c r="BI24" s="680"/>
      <c r="BJ24" s="680"/>
      <c r="BK24" s="680"/>
      <c r="BL24" s="680"/>
      <c r="BM24" s="680"/>
      <c r="BN24" s="681"/>
      <c r="BO24" s="682" t="s">
        <v>230</v>
      </c>
      <c r="BP24" s="682"/>
      <c r="BQ24" s="682"/>
      <c r="BR24" s="682"/>
      <c r="BS24" s="688" t="s">
        <v>241</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18995446</v>
      </c>
      <c r="CS24" s="669"/>
      <c r="CT24" s="669"/>
      <c r="CU24" s="669"/>
      <c r="CV24" s="669"/>
      <c r="CW24" s="669"/>
      <c r="CX24" s="669"/>
      <c r="CY24" s="670"/>
      <c r="CZ24" s="673">
        <v>48.5</v>
      </c>
      <c r="DA24" s="674"/>
      <c r="DB24" s="674"/>
      <c r="DC24" s="693"/>
      <c r="DD24" s="712">
        <v>13086630</v>
      </c>
      <c r="DE24" s="669"/>
      <c r="DF24" s="669"/>
      <c r="DG24" s="669"/>
      <c r="DH24" s="669"/>
      <c r="DI24" s="669"/>
      <c r="DJ24" s="669"/>
      <c r="DK24" s="670"/>
      <c r="DL24" s="712">
        <v>12386805</v>
      </c>
      <c r="DM24" s="669"/>
      <c r="DN24" s="669"/>
      <c r="DO24" s="669"/>
      <c r="DP24" s="669"/>
      <c r="DQ24" s="669"/>
      <c r="DR24" s="669"/>
      <c r="DS24" s="669"/>
      <c r="DT24" s="669"/>
      <c r="DU24" s="669"/>
      <c r="DV24" s="670"/>
      <c r="DW24" s="673">
        <v>58</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765743</v>
      </c>
      <c r="S25" s="680"/>
      <c r="T25" s="680"/>
      <c r="U25" s="680"/>
      <c r="V25" s="680"/>
      <c r="W25" s="680"/>
      <c r="X25" s="680"/>
      <c r="Y25" s="681"/>
      <c r="Z25" s="682">
        <v>1.9</v>
      </c>
      <c r="AA25" s="682"/>
      <c r="AB25" s="682"/>
      <c r="AC25" s="682"/>
      <c r="AD25" s="683">
        <v>20801</v>
      </c>
      <c r="AE25" s="683"/>
      <c r="AF25" s="683"/>
      <c r="AG25" s="683"/>
      <c r="AH25" s="683"/>
      <c r="AI25" s="683"/>
      <c r="AJ25" s="683"/>
      <c r="AK25" s="683"/>
      <c r="AL25" s="684">
        <v>0.1</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230</v>
      </c>
      <c r="BH25" s="680"/>
      <c r="BI25" s="680"/>
      <c r="BJ25" s="680"/>
      <c r="BK25" s="680"/>
      <c r="BL25" s="680"/>
      <c r="BM25" s="680"/>
      <c r="BN25" s="681"/>
      <c r="BO25" s="682" t="s">
        <v>230</v>
      </c>
      <c r="BP25" s="682"/>
      <c r="BQ25" s="682"/>
      <c r="BR25" s="682"/>
      <c r="BS25" s="688" t="s">
        <v>241</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5622006</v>
      </c>
      <c r="CS25" s="715"/>
      <c r="CT25" s="715"/>
      <c r="CU25" s="715"/>
      <c r="CV25" s="715"/>
      <c r="CW25" s="715"/>
      <c r="CX25" s="715"/>
      <c r="CY25" s="716"/>
      <c r="CZ25" s="684">
        <v>14.4</v>
      </c>
      <c r="DA25" s="713"/>
      <c r="DB25" s="713"/>
      <c r="DC25" s="717"/>
      <c r="DD25" s="688">
        <v>5265057</v>
      </c>
      <c r="DE25" s="715"/>
      <c r="DF25" s="715"/>
      <c r="DG25" s="715"/>
      <c r="DH25" s="715"/>
      <c r="DI25" s="715"/>
      <c r="DJ25" s="715"/>
      <c r="DK25" s="716"/>
      <c r="DL25" s="688">
        <v>5159371</v>
      </c>
      <c r="DM25" s="715"/>
      <c r="DN25" s="715"/>
      <c r="DO25" s="715"/>
      <c r="DP25" s="715"/>
      <c r="DQ25" s="715"/>
      <c r="DR25" s="715"/>
      <c r="DS25" s="715"/>
      <c r="DT25" s="715"/>
      <c r="DU25" s="715"/>
      <c r="DV25" s="716"/>
      <c r="DW25" s="684">
        <v>24.1</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274646</v>
      </c>
      <c r="S26" s="680"/>
      <c r="T26" s="680"/>
      <c r="U26" s="680"/>
      <c r="V26" s="680"/>
      <c r="W26" s="680"/>
      <c r="X26" s="680"/>
      <c r="Y26" s="681"/>
      <c r="Z26" s="682">
        <v>0.7</v>
      </c>
      <c r="AA26" s="682"/>
      <c r="AB26" s="682"/>
      <c r="AC26" s="682"/>
      <c r="AD26" s="683" t="s">
        <v>241</v>
      </c>
      <c r="AE26" s="683"/>
      <c r="AF26" s="683"/>
      <c r="AG26" s="683"/>
      <c r="AH26" s="683"/>
      <c r="AI26" s="683"/>
      <c r="AJ26" s="683"/>
      <c r="AK26" s="683"/>
      <c r="AL26" s="684" t="s">
        <v>241</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230</v>
      </c>
      <c r="BH26" s="680"/>
      <c r="BI26" s="680"/>
      <c r="BJ26" s="680"/>
      <c r="BK26" s="680"/>
      <c r="BL26" s="680"/>
      <c r="BM26" s="680"/>
      <c r="BN26" s="681"/>
      <c r="BO26" s="682" t="s">
        <v>230</v>
      </c>
      <c r="BP26" s="682"/>
      <c r="BQ26" s="682"/>
      <c r="BR26" s="682"/>
      <c r="BS26" s="688" t="s">
        <v>241</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3649005</v>
      </c>
      <c r="CS26" s="680"/>
      <c r="CT26" s="680"/>
      <c r="CU26" s="680"/>
      <c r="CV26" s="680"/>
      <c r="CW26" s="680"/>
      <c r="CX26" s="680"/>
      <c r="CY26" s="681"/>
      <c r="CZ26" s="684">
        <v>9.3000000000000007</v>
      </c>
      <c r="DA26" s="713"/>
      <c r="DB26" s="713"/>
      <c r="DC26" s="717"/>
      <c r="DD26" s="688">
        <v>3350010</v>
      </c>
      <c r="DE26" s="680"/>
      <c r="DF26" s="680"/>
      <c r="DG26" s="680"/>
      <c r="DH26" s="680"/>
      <c r="DI26" s="680"/>
      <c r="DJ26" s="680"/>
      <c r="DK26" s="681"/>
      <c r="DL26" s="688" t="s">
        <v>241</v>
      </c>
      <c r="DM26" s="680"/>
      <c r="DN26" s="680"/>
      <c r="DO26" s="680"/>
      <c r="DP26" s="680"/>
      <c r="DQ26" s="680"/>
      <c r="DR26" s="680"/>
      <c r="DS26" s="680"/>
      <c r="DT26" s="680"/>
      <c r="DU26" s="680"/>
      <c r="DV26" s="681"/>
      <c r="DW26" s="684" t="s">
        <v>241</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5839460</v>
      </c>
      <c r="S27" s="680"/>
      <c r="T27" s="680"/>
      <c r="U27" s="680"/>
      <c r="V27" s="680"/>
      <c r="W27" s="680"/>
      <c r="X27" s="680"/>
      <c r="Y27" s="681"/>
      <c r="Z27" s="682">
        <v>14.5</v>
      </c>
      <c r="AA27" s="682"/>
      <c r="AB27" s="682"/>
      <c r="AC27" s="682"/>
      <c r="AD27" s="683" t="s">
        <v>230</v>
      </c>
      <c r="AE27" s="683"/>
      <c r="AF27" s="683"/>
      <c r="AG27" s="683"/>
      <c r="AH27" s="683"/>
      <c r="AI27" s="683"/>
      <c r="AJ27" s="683"/>
      <c r="AK27" s="683"/>
      <c r="AL27" s="684" t="s">
        <v>230</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8072186</v>
      </c>
      <c r="BH27" s="680"/>
      <c r="BI27" s="680"/>
      <c r="BJ27" s="680"/>
      <c r="BK27" s="680"/>
      <c r="BL27" s="680"/>
      <c r="BM27" s="680"/>
      <c r="BN27" s="681"/>
      <c r="BO27" s="682">
        <v>100</v>
      </c>
      <c r="BP27" s="682"/>
      <c r="BQ27" s="682"/>
      <c r="BR27" s="682"/>
      <c r="BS27" s="688">
        <v>88755</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7941267</v>
      </c>
      <c r="CS27" s="715"/>
      <c r="CT27" s="715"/>
      <c r="CU27" s="715"/>
      <c r="CV27" s="715"/>
      <c r="CW27" s="715"/>
      <c r="CX27" s="715"/>
      <c r="CY27" s="716"/>
      <c r="CZ27" s="684">
        <v>20.3</v>
      </c>
      <c r="DA27" s="713"/>
      <c r="DB27" s="713"/>
      <c r="DC27" s="717"/>
      <c r="DD27" s="688">
        <v>2510102</v>
      </c>
      <c r="DE27" s="715"/>
      <c r="DF27" s="715"/>
      <c r="DG27" s="715"/>
      <c r="DH27" s="715"/>
      <c r="DI27" s="715"/>
      <c r="DJ27" s="715"/>
      <c r="DK27" s="716"/>
      <c r="DL27" s="688">
        <v>2508277</v>
      </c>
      <c r="DM27" s="715"/>
      <c r="DN27" s="715"/>
      <c r="DO27" s="715"/>
      <c r="DP27" s="715"/>
      <c r="DQ27" s="715"/>
      <c r="DR27" s="715"/>
      <c r="DS27" s="715"/>
      <c r="DT27" s="715"/>
      <c r="DU27" s="715"/>
      <c r="DV27" s="716"/>
      <c r="DW27" s="684">
        <v>11.7</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230</v>
      </c>
      <c r="S28" s="680"/>
      <c r="T28" s="680"/>
      <c r="U28" s="680"/>
      <c r="V28" s="680"/>
      <c r="W28" s="680"/>
      <c r="X28" s="680"/>
      <c r="Y28" s="681"/>
      <c r="Z28" s="682" t="s">
        <v>241</v>
      </c>
      <c r="AA28" s="682"/>
      <c r="AB28" s="682"/>
      <c r="AC28" s="682"/>
      <c r="AD28" s="683" t="s">
        <v>241</v>
      </c>
      <c r="AE28" s="683"/>
      <c r="AF28" s="683"/>
      <c r="AG28" s="683"/>
      <c r="AH28" s="683"/>
      <c r="AI28" s="683"/>
      <c r="AJ28" s="683"/>
      <c r="AK28" s="683"/>
      <c r="AL28" s="684" t="s">
        <v>230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5432173</v>
      </c>
      <c r="CS28" s="680"/>
      <c r="CT28" s="680"/>
      <c r="CU28" s="680"/>
      <c r="CV28" s="680"/>
      <c r="CW28" s="680"/>
      <c r="CX28" s="680"/>
      <c r="CY28" s="681"/>
      <c r="CZ28" s="684">
        <v>13.9</v>
      </c>
      <c r="DA28" s="713"/>
      <c r="DB28" s="713"/>
      <c r="DC28" s="717"/>
      <c r="DD28" s="688">
        <v>5311471</v>
      </c>
      <c r="DE28" s="680"/>
      <c r="DF28" s="680"/>
      <c r="DG28" s="680"/>
      <c r="DH28" s="680"/>
      <c r="DI28" s="680"/>
      <c r="DJ28" s="680"/>
      <c r="DK28" s="681"/>
      <c r="DL28" s="688">
        <v>4719157</v>
      </c>
      <c r="DM28" s="680"/>
      <c r="DN28" s="680"/>
      <c r="DO28" s="680"/>
      <c r="DP28" s="680"/>
      <c r="DQ28" s="680"/>
      <c r="DR28" s="680"/>
      <c r="DS28" s="680"/>
      <c r="DT28" s="680"/>
      <c r="DU28" s="680"/>
      <c r="DV28" s="681"/>
      <c r="DW28" s="684">
        <v>22.1</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3487099</v>
      </c>
      <c r="S29" s="680"/>
      <c r="T29" s="680"/>
      <c r="U29" s="680"/>
      <c r="V29" s="680"/>
      <c r="W29" s="680"/>
      <c r="X29" s="680"/>
      <c r="Y29" s="681"/>
      <c r="Z29" s="682">
        <v>8.6999999999999993</v>
      </c>
      <c r="AA29" s="682"/>
      <c r="AB29" s="682"/>
      <c r="AC29" s="682"/>
      <c r="AD29" s="683" t="s">
        <v>230</v>
      </c>
      <c r="AE29" s="683"/>
      <c r="AF29" s="683"/>
      <c r="AG29" s="683"/>
      <c r="AH29" s="683"/>
      <c r="AI29" s="683"/>
      <c r="AJ29" s="683"/>
      <c r="AK29" s="683"/>
      <c r="AL29" s="684" t="s">
        <v>241</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5431468</v>
      </c>
      <c r="CS29" s="715"/>
      <c r="CT29" s="715"/>
      <c r="CU29" s="715"/>
      <c r="CV29" s="715"/>
      <c r="CW29" s="715"/>
      <c r="CX29" s="715"/>
      <c r="CY29" s="716"/>
      <c r="CZ29" s="684">
        <v>13.9</v>
      </c>
      <c r="DA29" s="713"/>
      <c r="DB29" s="713"/>
      <c r="DC29" s="717"/>
      <c r="DD29" s="688">
        <v>5310766</v>
      </c>
      <c r="DE29" s="715"/>
      <c r="DF29" s="715"/>
      <c r="DG29" s="715"/>
      <c r="DH29" s="715"/>
      <c r="DI29" s="715"/>
      <c r="DJ29" s="715"/>
      <c r="DK29" s="716"/>
      <c r="DL29" s="688">
        <v>4718452</v>
      </c>
      <c r="DM29" s="715"/>
      <c r="DN29" s="715"/>
      <c r="DO29" s="715"/>
      <c r="DP29" s="715"/>
      <c r="DQ29" s="715"/>
      <c r="DR29" s="715"/>
      <c r="DS29" s="715"/>
      <c r="DT29" s="715"/>
      <c r="DU29" s="715"/>
      <c r="DV29" s="716"/>
      <c r="DW29" s="684">
        <v>22.1</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129333</v>
      </c>
      <c r="S30" s="680"/>
      <c r="T30" s="680"/>
      <c r="U30" s="680"/>
      <c r="V30" s="680"/>
      <c r="W30" s="680"/>
      <c r="X30" s="680"/>
      <c r="Y30" s="681"/>
      <c r="Z30" s="682">
        <v>0.3</v>
      </c>
      <c r="AA30" s="682"/>
      <c r="AB30" s="682"/>
      <c r="AC30" s="682"/>
      <c r="AD30" s="683">
        <v>3889</v>
      </c>
      <c r="AE30" s="683"/>
      <c r="AF30" s="683"/>
      <c r="AG30" s="683"/>
      <c r="AH30" s="683"/>
      <c r="AI30" s="683"/>
      <c r="AJ30" s="683"/>
      <c r="AK30" s="683"/>
      <c r="AL30" s="684">
        <v>0</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99.2</v>
      </c>
      <c r="BH30" s="740"/>
      <c r="BI30" s="740"/>
      <c r="BJ30" s="740"/>
      <c r="BK30" s="740"/>
      <c r="BL30" s="740"/>
      <c r="BM30" s="674">
        <v>96.6</v>
      </c>
      <c r="BN30" s="740"/>
      <c r="BO30" s="740"/>
      <c r="BP30" s="740"/>
      <c r="BQ30" s="741"/>
      <c r="BR30" s="739">
        <v>99</v>
      </c>
      <c r="BS30" s="740"/>
      <c r="BT30" s="740"/>
      <c r="BU30" s="740"/>
      <c r="BV30" s="740"/>
      <c r="BW30" s="740"/>
      <c r="BX30" s="674">
        <v>95.5</v>
      </c>
      <c r="BY30" s="740"/>
      <c r="BZ30" s="740"/>
      <c r="CA30" s="740"/>
      <c r="CB30" s="741"/>
      <c r="CD30" s="744"/>
      <c r="CE30" s="745"/>
      <c r="CF30" s="694" t="s">
        <v>308</v>
      </c>
      <c r="CG30" s="695"/>
      <c r="CH30" s="695"/>
      <c r="CI30" s="695"/>
      <c r="CJ30" s="695"/>
      <c r="CK30" s="695"/>
      <c r="CL30" s="695"/>
      <c r="CM30" s="695"/>
      <c r="CN30" s="695"/>
      <c r="CO30" s="695"/>
      <c r="CP30" s="695"/>
      <c r="CQ30" s="696"/>
      <c r="CR30" s="679">
        <v>5240061</v>
      </c>
      <c r="CS30" s="680"/>
      <c r="CT30" s="680"/>
      <c r="CU30" s="680"/>
      <c r="CV30" s="680"/>
      <c r="CW30" s="680"/>
      <c r="CX30" s="680"/>
      <c r="CY30" s="681"/>
      <c r="CZ30" s="684">
        <v>13.4</v>
      </c>
      <c r="DA30" s="713"/>
      <c r="DB30" s="713"/>
      <c r="DC30" s="717"/>
      <c r="DD30" s="688">
        <v>5134977</v>
      </c>
      <c r="DE30" s="680"/>
      <c r="DF30" s="680"/>
      <c r="DG30" s="680"/>
      <c r="DH30" s="680"/>
      <c r="DI30" s="680"/>
      <c r="DJ30" s="680"/>
      <c r="DK30" s="681"/>
      <c r="DL30" s="688">
        <v>4542663</v>
      </c>
      <c r="DM30" s="680"/>
      <c r="DN30" s="680"/>
      <c r="DO30" s="680"/>
      <c r="DP30" s="680"/>
      <c r="DQ30" s="680"/>
      <c r="DR30" s="680"/>
      <c r="DS30" s="680"/>
      <c r="DT30" s="680"/>
      <c r="DU30" s="680"/>
      <c r="DV30" s="681"/>
      <c r="DW30" s="684">
        <v>21.3</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197282</v>
      </c>
      <c r="S31" s="680"/>
      <c r="T31" s="680"/>
      <c r="U31" s="680"/>
      <c r="V31" s="680"/>
      <c r="W31" s="680"/>
      <c r="X31" s="680"/>
      <c r="Y31" s="681"/>
      <c r="Z31" s="682">
        <v>0.5</v>
      </c>
      <c r="AA31" s="682"/>
      <c r="AB31" s="682"/>
      <c r="AC31" s="682"/>
      <c r="AD31" s="683" t="s">
        <v>230</v>
      </c>
      <c r="AE31" s="683"/>
      <c r="AF31" s="683"/>
      <c r="AG31" s="683"/>
      <c r="AH31" s="683"/>
      <c r="AI31" s="683"/>
      <c r="AJ31" s="683"/>
      <c r="AK31" s="683"/>
      <c r="AL31" s="684" t="s">
        <v>241</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99.2</v>
      </c>
      <c r="BH31" s="715"/>
      <c r="BI31" s="715"/>
      <c r="BJ31" s="715"/>
      <c r="BK31" s="715"/>
      <c r="BL31" s="715"/>
      <c r="BM31" s="685">
        <v>97.1</v>
      </c>
      <c r="BN31" s="737"/>
      <c r="BO31" s="737"/>
      <c r="BP31" s="737"/>
      <c r="BQ31" s="738"/>
      <c r="BR31" s="736">
        <v>99.1</v>
      </c>
      <c r="BS31" s="715"/>
      <c r="BT31" s="715"/>
      <c r="BU31" s="715"/>
      <c r="BV31" s="715"/>
      <c r="BW31" s="715"/>
      <c r="BX31" s="685">
        <v>96.2</v>
      </c>
      <c r="BY31" s="737"/>
      <c r="BZ31" s="737"/>
      <c r="CA31" s="737"/>
      <c r="CB31" s="738"/>
      <c r="CD31" s="744"/>
      <c r="CE31" s="745"/>
      <c r="CF31" s="694" t="s">
        <v>312</v>
      </c>
      <c r="CG31" s="695"/>
      <c r="CH31" s="695"/>
      <c r="CI31" s="695"/>
      <c r="CJ31" s="695"/>
      <c r="CK31" s="695"/>
      <c r="CL31" s="695"/>
      <c r="CM31" s="695"/>
      <c r="CN31" s="695"/>
      <c r="CO31" s="695"/>
      <c r="CP31" s="695"/>
      <c r="CQ31" s="696"/>
      <c r="CR31" s="679">
        <v>191407</v>
      </c>
      <c r="CS31" s="715"/>
      <c r="CT31" s="715"/>
      <c r="CU31" s="715"/>
      <c r="CV31" s="715"/>
      <c r="CW31" s="715"/>
      <c r="CX31" s="715"/>
      <c r="CY31" s="716"/>
      <c r="CZ31" s="684">
        <v>0.5</v>
      </c>
      <c r="DA31" s="713"/>
      <c r="DB31" s="713"/>
      <c r="DC31" s="717"/>
      <c r="DD31" s="688">
        <v>175789</v>
      </c>
      <c r="DE31" s="715"/>
      <c r="DF31" s="715"/>
      <c r="DG31" s="715"/>
      <c r="DH31" s="715"/>
      <c r="DI31" s="715"/>
      <c r="DJ31" s="715"/>
      <c r="DK31" s="716"/>
      <c r="DL31" s="688">
        <v>175789</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2137208</v>
      </c>
      <c r="S32" s="680"/>
      <c r="T32" s="680"/>
      <c r="U32" s="680"/>
      <c r="V32" s="680"/>
      <c r="W32" s="680"/>
      <c r="X32" s="680"/>
      <c r="Y32" s="681"/>
      <c r="Z32" s="682">
        <v>5.3</v>
      </c>
      <c r="AA32" s="682"/>
      <c r="AB32" s="682"/>
      <c r="AC32" s="682"/>
      <c r="AD32" s="683" t="s">
        <v>230</v>
      </c>
      <c r="AE32" s="683"/>
      <c r="AF32" s="683"/>
      <c r="AG32" s="683"/>
      <c r="AH32" s="683"/>
      <c r="AI32" s="683"/>
      <c r="AJ32" s="683"/>
      <c r="AK32" s="683"/>
      <c r="AL32" s="684" t="s">
        <v>241</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99.1</v>
      </c>
      <c r="BH32" s="749"/>
      <c r="BI32" s="749"/>
      <c r="BJ32" s="749"/>
      <c r="BK32" s="749"/>
      <c r="BL32" s="749"/>
      <c r="BM32" s="750">
        <v>95.7</v>
      </c>
      <c r="BN32" s="749"/>
      <c r="BO32" s="749"/>
      <c r="BP32" s="749"/>
      <c r="BQ32" s="751"/>
      <c r="BR32" s="748">
        <v>98.8</v>
      </c>
      <c r="BS32" s="749"/>
      <c r="BT32" s="749"/>
      <c r="BU32" s="749"/>
      <c r="BV32" s="749"/>
      <c r="BW32" s="749"/>
      <c r="BX32" s="750">
        <v>94.4</v>
      </c>
      <c r="BY32" s="749"/>
      <c r="BZ32" s="749"/>
      <c r="CA32" s="749"/>
      <c r="CB32" s="751"/>
      <c r="CD32" s="746"/>
      <c r="CE32" s="747"/>
      <c r="CF32" s="694" t="s">
        <v>315</v>
      </c>
      <c r="CG32" s="695"/>
      <c r="CH32" s="695"/>
      <c r="CI32" s="695"/>
      <c r="CJ32" s="695"/>
      <c r="CK32" s="695"/>
      <c r="CL32" s="695"/>
      <c r="CM32" s="695"/>
      <c r="CN32" s="695"/>
      <c r="CO32" s="695"/>
      <c r="CP32" s="695"/>
      <c r="CQ32" s="696"/>
      <c r="CR32" s="679">
        <v>705</v>
      </c>
      <c r="CS32" s="680"/>
      <c r="CT32" s="680"/>
      <c r="CU32" s="680"/>
      <c r="CV32" s="680"/>
      <c r="CW32" s="680"/>
      <c r="CX32" s="680"/>
      <c r="CY32" s="681"/>
      <c r="CZ32" s="684">
        <v>0</v>
      </c>
      <c r="DA32" s="713"/>
      <c r="DB32" s="713"/>
      <c r="DC32" s="717"/>
      <c r="DD32" s="688">
        <v>705</v>
      </c>
      <c r="DE32" s="680"/>
      <c r="DF32" s="680"/>
      <c r="DG32" s="680"/>
      <c r="DH32" s="680"/>
      <c r="DI32" s="680"/>
      <c r="DJ32" s="680"/>
      <c r="DK32" s="681"/>
      <c r="DL32" s="688">
        <v>705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1204266</v>
      </c>
      <c r="S33" s="680"/>
      <c r="T33" s="680"/>
      <c r="U33" s="680"/>
      <c r="V33" s="680"/>
      <c r="W33" s="680"/>
      <c r="X33" s="680"/>
      <c r="Y33" s="681"/>
      <c r="Z33" s="682">
        <v>3</v>
      </c>
      <c r="AA33" s="682"/>
      <c r="AB33" s="682"/>
      <c r="AC33" s="682"/>
      <c r="AD33" s="683" t="s">
        <v>230</v>
      </c>
      <c r="AE33" s="683"/>
      <c r="AF33" s="683"/>
      <c r="AG33" s="683"/>
      <c r="AH33" s="683"/>
      <c r="AI33" s="683"/>
      <c r="AJ33" s="683"/>
      <c r="AK33" s="683"/>
      <c r="AL33" s="684" t="s">
        <v>241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13440604</v>
      </c>
      <c r="CS33" s="715"/>
      <c r="CT33" s="715"/>
      <c r="CU33" s="715"/>
      <c r="CV33" s="715"/>
      <c r="CW33" s="715"/>
      <c r="CX33" s="715"/>
      <c r="CY33" s="716"/>
      <c r="CZ33" s="684">
        <v>34.299999999999997</v>
      </c>
      <c r="DA33" s="713"/>
      <c r="DB33" s="713"/>
      <c r="DC33" s="717"/>
      <c r="DD33" s="688">
        <v>9860550</v>
      </c>
      <c r="DE33" s="715"/>
      <c r="DF33" s="715"/>
      <c r="DG33" s="715"/>
      <c r="DH33" s="715"/>
      <c r="DI33" s="715"/>
      <c r="DJ33" s="715"/>
      <c r="DK33" s="716"/>
      <c r="DL33" s="688">
        <v>7903436</v>
      </c>
      <c r="DM33" s="715"/>
      <c r="DN33" s="715"/>
      <c r="DO33" s="715"/>
      <c r="DP33" s="715"/>
      <c r="DQ33" s="715"/>
      <c r="DR33" s="715"/>
      <c r="DS33" s="715"/>
      <c r="DT33" s="715"/>
      <c r="DU33" s="715"/>
      <c r="DV33" s="716"/>
      <c r="DW33" s="684">
        <v>37</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731600</v>
      </c>
      <c r="S34" s="680"/>
      <c r="T34" s="680"/>
      <c r="U34" s="680"/>
      <c r="V34" s="680"/>
      <c r="W34" s="680"/>
      <c r="X34" s="680"/>
      <c r="Y34" s="681"/>
      <c r="Z34" s="682">
        <v>1.8</v>
      </c>
      <c r="AA34" s="682"/>
      <c r="AB34" s="682"/>
      <c r="AC34" s="682"/>
      <c r="AD34" s="683">
        <v>2490</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5773876</v>
      </c>
      <c r="CS34" s="680"/>
      <c r="CT34" s="680"/>
      <c r="CU34" s="680"/>
      <c r="CV34" s="680"/>
      <c r="CW34" s="680"/>
      <c r="CX34" s="680"/>
      <c r="CY34" s="681"/>
      <c r="CZ34" s="684">
        <v>14.8</v>
      </c>
      <c r="DA34" s="713"/>
      <c r="DB34" s="713"/>
      <c r="DC34" s="717"/>
      <c r="DD34" s="688">
        <v>4161143</v>
      </c>
      <c r="DE34" s="680"/>
      <c r="DF34" s="680"/>
      <c r="DG34" s="680"/>
      <c r="DH34" s="680"/>
      <c r="DI34" s="680"/>
      <c r="DJ34" s="680"/>
      <c r="DK34" s="681"/>
      <c r="DL34" s="688">
        <v>3657091</v>
      </c>
      <c r="DM34" s="680"/>
      <c r="DN34" s="680"/>
      <c r="DO34" s="680"/>
      <c r="DP34" s="680"/>
      <c r="DQ34" s="680"/>
      <c r="DR34" s="680"/>
      <c r="DS34" s="680"/>
      <c r="DT34" s="680"/>
      <c r="DU34" s="680"/>
      <c r="DV34" s="681"/>
      <c r="DW34" s="684">
        <v>17.100000000000001</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3143243</v>
      </c>
      <c r="S35" s="680"/>
      <c r="T35" s="680"/>
      <c r="U35" s="680"/>
      <c r="V35" s="680"/>
      <c r="W35" s="680"/>
      <c r="X35" s="680"/>
      <c r="Y35" s="681"/>
      <c r="Z35" s="682">
        <v>7.8</v>
      </c>
      <c r="AA35" s="682"/>
      <c r="AB35" s="682"/>
      <c r="AC35" s="682"/>
      <c r="AD35" s="683" t="s">
        <v>230</v>
      </c>
      <c r="AE35" s="683"/>
      <c r="AF35" s="683"/>
      <c r="AG35" s="683"/>
      <c r="AH35" s="683"/>
      <c r="AI35" s="683"/>
      <c r="AJ35" s="683"/>
      <c r="AK35" s="683"/>
      <c r="AL35" s="684" t="s">
        <v>241</v>
      </c>
      <c r="AM35" s="685"/>
      <c r="AN35" s="685"/>
      <c r="AO35" s="686"/>
      <c r="AP35" s="234"/>
      <c r="AQ35" s="752" t="s">
        <v>323</v>
      </c>
      <c r="AR35" s="753"/>
      <c r="AS35" s="753"/>
      <c r="AT35" s="753"/>
      <c r="AU35" s="753"/>
      <c r="AV35" s="753"/>
      <c r="AW35" s="753"/>
      <c r="AX35" s="753"/>
      <c r="AY35" s="754"/>
      <c r="AZ35" s="668">
        <v>4161679</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299095</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278367</v>
      </c>
      <c r="CS35" s="715"/>
      <c r="CT35" s="715"/>
      <c r="CU35" s="715"/>
      <c r="CV35" s="715"/>
      <c r="CW35" s="715"/>
      <c r="CX35" s="715"/>
      <c r="CY35" s="716"/>
      <c r="CZ35" s="684">
        <v>0.7</v>
      </c>
      <c r="DA35" s="713"/>
      <c r="DB35" s="713"/>
      <c r="DC35" s="717"/>
      <c r="DD35" s="688">
        <v>246710</v>
      </c>
      <c r="DE35" s="715"/>
      <c r="DF35" s="715"/>
      <c r="DG35" s="715"/>
      <c r="DH35" s="715"/>
      <c r="DI35" s="715"/>
      <c r="DJ35" s="715"/>
      <c r="DK35" s="716"/>
      <c r="DL35" s="688">
        <v>239238</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230</v>
      </c>
      <c r="S36" s="680"/>
      <c r="T36" s="680"/>
      <c r="U36" s="680"/>
      <c r="V36" s="680"/>
      <c r="W36" s="680"/>
      <c r="X36" s="680"/>
      <c r="Y36" s="681"/>
      <c r="Z36" s="682" t="s">
        <v>230</v>
      </c>
      <c r="AA36" s="682"/>
      <c r="AB36" s="682"/>
      <c r="AC36" s="682"/>
      <c r="AD36" s="683" t="s">
        <v>230</v>
      </c>
      <c r="AE36" s="683"/>
      <c r="AF36" s="683"/>
      <c r="AG36" s="683"/>
      <c r="AH36" s="683"/>
      <c r="AI36" s="683"/>
      <c r="AJ36" s="683"/>
      <c r="AK36" s="683"/>
      <c r="AL36" s="684" t="s">
        <v>230</v>
      </c>
      <c r="AM36" s="685"/>
      <c r="AN36" s="685"/>
      <c r="AO36" s="686"/>
      <c r="AQ36" s="756" t="s">
        <v>327</v>
      </c>
      <c r="AR36" s="757"/>
      <c r="AS36" s="757"/>
      <c r="AT36" s="757"/>
      <c r="AU36" s="757"/>
      <c r="AV36" s="757"/>
      <c r="AW36" s="757"/>
      <c r="AX36" s="757"/>
      <c r="AY36" s="758"/>
      <c r="AZ36" s="679">
        <v>828707</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182317</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2665407</v>
      </c>
      <c r="CS36" s="680"/>
      <c r="CT36" s="680"/>
      <c r="CU36" s="680"/>
      <c r="CV36" s="680"/>
      <c r="CW36" s="680"/>
      <c r="CX36" s="680"/>
      <c r="CY36" s="681"/>
      <c r="CZ36" s="684">
        <v>6.8</v>
      </c>
      <c r="DA36" s="713"/>
      <c r="DB36" s="713"/>
      <c r="DC36" s="717"/>
      <c r="DD36" s="688">
        <v>1897683</v>
      </c>
      <c r="DE36" s="680"/>
      <c r="DF36" s="680"/>
      <c r="DG36" s="680"/>
      <c r="DH36" s="680"/>
      <c r="DI36" s="680"/>
      <c r="DJ36" s="680"/>
      <c r="DK36" s="681"/>
      <c r="DL36" s="688">
        <v>1418057</v>
      </c>
      <c r="DM36" s="680"/>
      <c r="DN36" s="680"/>
      <c r="DO36" s="680"/>
      <c r="DP36" s="680"/>
      <c r="DQ36" s="680"/>
      <c r="DR36" s="680"/>
      <c r="DS36" s="680"/>
      <c r="DT36" s="680"/>
      <c r="DU36" s="680"/>
      <c r="DV36" s="681"/>
      <c r="DW36" s="684">
        <v>6.6</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1059743</v>
      </c>
      <c r="S37" s="680"/>
      <c r="T37" s="680"/>
      <c r="U37" s="680"/>
      <c r="V37" s="680"/>
      <c r="W37" s="680"/>
      <c r="X37" s="680"/>
      <c r="Y37" s="681"/>
      <c r="Z37" s="682">
        <v>2.6</v>
      </c>
      <c r="AA37" s="682"/>
      <c r="AB37" s="682"/>
      <c r="AC37" s="682"/>
      <c r="AD37" s="683" t="s">
        <v>230</v>
      </c>
      <c r="AE37" s="683"/>
      <c r="AF37" s="683"/>
      <c r="AG37" s="683"/>
      <c r="AH37" s="683"/>
      <c r="AI37" s="683"/>
      <c r="AJ37" s="683"/>
      <c r="AK37" s="683"/>
      <c r="AL37" s="684" t="s">
        <v>230</v>
      </c>
      <c r="AM37" s="685"/>
      <c r="AN37" s="685"/>
      <c r="AO37" s="686"/>
      <c r="AQ37" s="756" t="s">
        <v>331</v>
      </c>
      <c r="AR37" s="757"/>
      <c r="AS37" s="757"/>
      <c r="AT37" s="757"/>
      <c r="AU37" s="757"/>
      <c r="AV37" s="757"/>
      <c r="AW37" s="757"/>
      <c r="AX37" s="757"/>
      <c r="AY37" s="758"/>
      <c r="AZ37" s="679">
        <v>274650</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9477</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636642</v>
      </c>
      <c r="CS37" s="715"/>
      <c r="CT37" s="715"/>
      <c r="CU37" s="715"/>
      <c r="CV37" s="715"/>
      <c r="CW37" s="715"/>
      <c r="CX37" s="715"/>
      <c r="CY37" s="716"/>
      <c r="CZ37" s="684">
        <v>1.6</v>
      </c>
      <c r="DA37" s="713"/>
      <c r="DB37" s="713"/>
      <c r="DC37" s="717"/>
      <c r="DD37" s="688">
        <v>630414</v>
      </c>
      <c r="DE37" s="715"/>
      <c r="DF37" s="715"/>
      <c r="DG37" s="715"/>
      <c r="DH37" s="715"/>
      <c r="DI37" s="715"/>
      <c r="DJ37" s="715"/>
      <c r="DK37" s="716"/>
      <c r="DL37" s="688">
        <v>621250</v>
      </c>
      <c r="DM37" s="715"/>
      <c r="DN37" s="715"/>
      <c r="DO37" s="715"/>
      <c r="DP37" s="715"/>
      <c r="DQ37" s="715"/>
      <c r="DR37" s="715"/>
      <c r="DS37" s="715"/>
      <c r="DT37" s="715"/>
      <c r="DU37" s="715"/>
      <c r="DV37" s="716"/>
      <c r="DW37" s="684">
        <v>2.9</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40309080</v>
      </c>
      <c r="S38" s="760"/>
      <c r="T38" s="760"/>
      <c r="U38" s="760"/>
      <c r="V38" s="760"/>
      <c r="W38" s="760"/>
      <c r="X38" s="760"/>
      <c r="Y38" s="761"/>
      <c r="Z38" s="762">
        <v>100</v>
      </c>
      <c r="AA38" s="762"/>
      <c r="AB38" s="762"/>
      <c r="AC38" s="762"/>
      <c r="AD38" s="763">
        <v>20314635</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49102</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15701</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3466873</v>
      </c>
      <c r="CS38" s="680"/>
      <c r="CT38" s="680"/>
      <c r="CU38" s="680"/>
      <c r="CV38" s="680"/>
      <c r="CW38" s="680"/>
      <c r="CX38" s="680"/>
      <c r="CY38" s="681"/>
      <c r="CZ38" s="684">
        <v>8.9</v>
      </c>
      <c r="DA38" s="713"/>
      <c r="DB38" s="713"/>
      <c r="DC38" s="717"/>
      <c r="DD38" s="688">
        <v>2921467</v>
      </c>
      <c r="DE38" s="680"/>
      <c r="DF38" s="680"/>
      <c r="DG38" s="680"/>
      <c r="DH38" s="680"/>
      <c r="DI38" s="680"/>
      <c r="DJ38" s="680"/>
      <c r="DK38" s="681"/>
      <c r="DL38" s="688">
        <v>2569254</v>
      </c>
      <c r="DM38" s="680"/>
      <c r="DN38" s="680"/>
      <c r="DO38" s="680"/>
      <c r="DP38" s="680"/>
      <c r="DQ38" s="680"/>
      <c r="DR38" s="680"/>
      <c r="DS38" s="680"/>
      <c r="DT38" s="680"/>
      <c r="DU38" s="680"/>
      <c r="DV38" s="681"/>
      <c r="DW38" s="684">
        <v>12</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230</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100</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533345</v>
      </c>
      <c r="CS39" s="715"/>
      <c r="CT39" s="715"/>
      <c r="CU39" s="715"/>
      <c r="CV39" s="715"/>
      <c r="CW39" s="715"/>
      <c r="CX39" s="715"/>
      <c r="CY39" s="716"/>
      <c r="CZ39" s="684">
        <v>1.4</v>
      </c>
      <c r="DA39" s="713"/>
      <c r="DB39" s="713"/>
      <c r="DC39" s="717"/>
      <c r="DD39" s="688">
        <v>300003</v>
      </c>
      <c r="DE39" s="715"/>
      <c r="DF39" s="715"/>
      <c r="DG39" s="715"/>
      <c r="DH39" s="715"/>
      <c r="DI39" s="715"/>
      <c r="DJ39" s="715"/>
      <c r="DK39" s="716"/>
      <c r="DL39" s="688" t="s">
        <v>230</v>
      </c>
      <c r="DM39" s="715"/>
      <c r="DN39" s="715"/>
      <c r="DO39" s="715"/>
      <c r="DP39" s="715"/>
      <c r="DQ39" s="715"/>
      <c r="DR39" s="715"/>
      <c r="DS39" s="715"/>
      <c r="DT39" s="715"/>
      <c r="DU39" s="715"/>
      <c r="DV39" s="716"/>
      <c r="DW39" s="684" t="s">
        <v>230</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702219</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230</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722736</v>
      </c>
      <c r="CS40" s="680"/>
      <c r="CT40" s="680"/>
      <c r="CU40" s="680"/>
      <c r="CV40" s="680"/>
      <c r="CW40" s="680"/>
      <c r="CX40" s="680"/>
      <c r="CY40" s="681"/>
      <c r="CZ40" s="684">
        <v>1.8</v>
      </c>
      <c r="DA40" s="713"/>
      <c r="DB40" s="713"/>
      <c r="DC40" s="717"/>
      <c r="DD40" s="688">
        <v>333544</v>
      </c>
      <c r="DE40" s="680"/>
      <c r="DF40" s="680"/>
      <c r="DG40" s="680"/>
      <c r="DH40" s="680"/>
      <c r="DI40" s="680"/>
      <c r="DJ40" s="680"/>
      <c r="DK40" s="681"/>
      <c r="DL40" s="688">
        <v>19796</v>
      </c>
      <c r="DM40" s="680"/>
      <c r="DN40" s="680"/>
      <c r="DO40" s="680"/>
      <c r="DP40" s="680"/>
      <c r="DQ40" s="680"/>
      <c r="DR40" s="680"/>
      <c r="DS40" s="680"/>
      <c r="DT40" s="680"/>
      <c r="DU40" s="680"/>
      <c r="DV40" s="681"/>
      <c r="DW40" s="684">
        <v>0.1</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2307001</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379</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230</v>
      </c>
      <c r="CS41" s="715"/>
      <c r="CT41" s="715"/>
      <c r="CU41" s="715"/>
      <c r="CV41" s="715"/>
      <c r="CW41" s="715"/>
      <c r="CX41" s="715"/>
      <c r="CY41" s="716"/>
      <c r="CZ41" s="684" t="s">
        <v>230</v>
      </c>
      <c r="DA41" s="713"/>
      <c r="DB41" s="713"/>
      <c r="DC41" s="717"/>
      <c r="DD41" s="688" t="s">
        <v>230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6694773</v>
      </c>
      <c r="CS42" s="680"/>
      <c r="CT42" s="680"/>
      <c r="CU42" s="680"/>
      <c r="CV42" s="680"/>
      <c r="CW42" s="680"/>
      <c r="CX42" s="680"/>
      <c r="CY42" s="681"/>
      <c r="CZ42" s="684">
        <v>17.100000000000001</v>
      </c>
      <c r="DA42" s="685"/>
      <c r="DB42" s="685"/>
      <c r="DC42" s="780"/>
      <c r="DD42" s="688">
        <v>1469546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78190</v>
      </c>
      <c r="CS43" s="715"/>
      <c r="CT43" s="715"/>
      <c r="CU43" s="715"/>
      <c r="CV43" s="715"/>
      <c r="CW43" s="715"/>
      <c r="CX43" s="715"/>
      <c r="CY43" s="716"/>
      <c r="CZ43" s="684">
        <v>0.2</v>
      </c>
      <c r="DA43" s="713"/>
      <c r="DB43" s="713"/>
      <c r="DC43" s="717"/>
      <c r="DD43" s="688">
        <v>78190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3476303</v>
      </c>
      <c r="CS44" s="680"/>
      <c r="CT44" s="680"/>
      <c r="CU44" s="680"/>
      <c r="CV44" s="680"/>
      <c r="CW44" s="680"/>
      <c r="CX44" s="680"/>
      <c r="CY44" s="681"/>
      <c r="CZ44" s="684">
        <v>8.9</v>
      </c>
      <c r="DA44" s="685"/>
      <c r="DB44" s="685"/>
      <c r="DC44" s="780"/>
      <c r="DD44" s="688">
        <v>820416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1407210</v>
      </c>
      <c r="CS45" s="715"/>
      <c r="CT45" s="715"/>
      <c r="CU45" s="715"/>
      <c r="CV45" s="715"/>
      <c r="CW45" s="715"/>
      <c r="CX45" s="715"/>
      <c r="CY45" s="716"/>
      <c r="CZ45" s="684">
        <v>3.6</v>
      </c>
      <c r="DA45" s="713"/>
      <c r="DB45" s="713"/>
      <c r="DC45" s="717"/>
      <c r="DD45" s="688">
        <v>90446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1794526</v>
      </c>
      <c r="CS46" s="680"/>
      <c r="CT46" s="680"/>
      <c r="CU46" s="680"/>
      <c r="CV46" s="680"/>
      <c r="CW46" s="680"/>
      <c r="CX46" s="680"/>
      <c r="CY46" s="681"/>
      <c r="CZ46" s="684">
        <v>4.5999999999999996</v>
      </c>
      <c r="DA46" s="685"/>
      <c r="DB46" s="685"/>
      <c r="DC46" s="780"/>
      <c r="DD46" s="688">
        <v>673329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3218470</v>
      </c>
      <c r="CS47" s="715"/>
      <c r="CT47" s="715"/>
      <c r="CU47" s="715"/>
      <c r="CV47" s="715"/>
      <c r="CW47" s="715"/>
      <c r="CX47" s="715"/>
      <c r="CY47" s="716"/>
      <c r="CZ47" s="684">
        <v>8.1999999999999993</v>
      </c>
      <c r="DA47" s="713"/>
      <c r="DB47" s="713"/>
      <c r="DC47" s="717"/>
      <c r="DD47" s="688">
        <v>649130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230</v>
      </c>
      <c r="CS48" s="680"/>
      <c r="CT48" s="680"/>
      <c r="CU48" s="680"/>
      <c r="CV48" s="680"/>
      <c r="CW48" s="680"/>
      <c r="CX48" s="680"/>
      <c r="CY48" s="681"/>
      <c r="CZ48" s="684" t="s">
        <v>230</v>
      </c>
      <c r="DA48" s="685"/>
      <c r="DB48" s="685"/>
      <c r="DC48" s="780"/>
      <c r="DD48" s="688" t="s">
        <v>230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39130823</v>
      </c>
      <c r="CS49" s="749"/>
      <c r="CT49" s="749"/>
      <c r="CU49" s="749"/>
      <c r="CV49" s="749"/>
      <c r="CW49" s="749"/>
      <c r="CX49" s="749"/>
      <c r="CY49" s="781"/>
      <c r="CZ49" s="764">
        <v>100</v>
      </c>
      <c r="DA49" s="782"/>
      <c r="DB49" s="782"/>
      <c r="DC49" s="783"/>
      <c r="DD49" s="784">
        <v>24416726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aK8b2soowG6Z/K5pd73FH4TbQeEwrzrnOgZdScXdT6BzdnH/j7QRZfKlrZGudLj8v4NVKJh5QrwKhPo5JzO2/w==" saltValue="aQ40eR+k1b7KdRib885qM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67" zoomScale="70" zoomScaleNormal="25" zoomScaleSheetLayoutView="70" workbookViewId="0">
      <selection activeCell="DV102" sqref="DV102:DZ10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39956</v>
      </c>
      <c r="R7" s="815"/>
      <c r="S7" s="815"/>
      <c r="T7" s="815"/>
      <c r="U7" s="815"/>
      <c r="V7" s="815">
        <v>38778</v>
      </c>
      <c r="W7" s="815"/>
      <c r="X7" s="815"/>
      <c r="Y7" s="815"/>
      <c r="Z7" s="815"/>
      <c r="AA7" s="815">
        <v>1178</v>
      </c>
      <c r="AB7" s="815"/>
      <c r="AC7" s="815"/>
      <c r="AD7" s="815"/>
      <c r="AE7" s="816"/>
      <c r="AF7" s="817">
        <v>660</v>
      </c>
      <c r="AG7" s="818"/>
      <c r="AH7" s="818"/>
      <c r="AI7" s="818"/>
      <c r="AJ7" s="819"/>
      <c r="AK7" s="854">
        <v>2138</v>
      </c>
      <c r="AL7" s="855"/>
      <c r="AM7" s="855"/>
      <c r="AN7" s="855"/>
      <c r="AO7" s="855"/>
      <c r="AP7" s="855">
        <v>35744</v>
      </c>
      <c r="AQ7" s="855"/>
      <c r="AR7" s="855"/>
      <c r="AS7" s="855"/>
      <c r="AT7" s="855"/>
      <c r="AU7" s="856" t="s">
        <v>583</v>
      </c>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589</v>
      </c>
      <c r="BT7" s="859"/>
      <c r="BU7" s="859"/>
      <c r="BV7" s="859"/>
      <c r="BW7" s="859"/>
      <c r="BX7" s="859"/>
      <c r="BY7" s="859"/>
      <c r="BZ7" s="859"/>
      <c r="CA7" s="859"/>
      <c r="CB7" s="859"/>
      <c r="CC7" s="859"/>
      <c r="CD7" s="859"/>
      <c r="CE7" s="859"/>
      <c r="CF7" s="859"/>
      <c r="CG7" s="860"/>
      <c r="CH7" s="851">
        <v>5</v>
      </c>
      <c r="CI7" s="852"/>
      <c r="CJ7" s="852"/>
      <c r="CK7" s="852"/>
      <c r="CL7" s="853"/>
      <c r="CM7" s="851">
        <v>48</v>
      </c>
      <c r="CN7" s="852"/>
      <c r="CO7" s="852"/>
      <c r="CP7" s="852"/>
      <c r="CQ7" s="853"/>
      <c r="CR7" s="851">
        <v>3</v>
      </c>
      <c r="CS7" s="852"/>
      <c r="CT7" s="852"/>
      <c r="CU7" s="852"/>
      <c r="CV7" s="853"/>
      <c r="CW7" s="851" t="s">
        <v>598</v>
      </c>
      <c r="CX7" s="852"/>
      <c r="CY7" s="852"/>
      <c r="CZ7" s="852"/>
      <c r="DA7" s="853"/>
      <c r="DB7" s="851" t="s">
        <v>582</v>
      </c>
      <c r="DC7" s="852"/>
      <c r="DD7" s="852"/>
      <c r="DE7" s="852"/>
      <c r="DF7" s="853"/>
      <c r="DG7" s="851" t="s">
        <v>582</v>
      </c>
      <c r="DH7" s="852"/>
      <c r="DI7" s="852"/>
      <c r="DJ7" s="852"/>
      <c r="DK7" s="853"/>
      <c r="DL7" s="851" t="s">
        <v>582</v>
      </c>
      <c r="DM7" s="852"/>
      <c r="DN7" s="852"/>
      <c r="DO7" s="852"/>
      <c r="DP7" s="853"/>
      <c r="DQ7" s="851" t="s">
        <v>582</v>
      </c>
      <c r="DR7" s="852"/>
      <c r="DS7" s="852"/>
      <c r="DT7" s="852"/>
      <c r="DU7" s="853"/>
      <c r="DV7" s="832"/>
      <c r="DW7" s="833"/>
      <c r="DX7" s="833"/>
      <c r="DY7" s="833"/>
      <c r="DZ7" s="834"/>
      <c r="EA7" s="254"/>
    </row>
    <row r="8" spans="1:131" s="255" customFormat="1" ht="26.25" customHeight="1" x14ac:dyDescent="0.15">
      <c r="A8" s="261">
        <v>2</v>
      </c>
      <c r="B8" s="835" t="s">
        <v>382</v>
      </c>
      <c r="C8" s="836"/>
      <c r="D8" s="836"/>
      <c r="E8" s="836"/>
      <c r="F8" s="836"/>
      <c r="G8" s="836"/>
      <c r="H8" s="836"/>
      <c r="I8" s="836"/>
      <c r="J8" s="836"/>
      <c r="K8" s="836"/>
      <c r="L8" s="836"/>
      <c r="M8" s="836"/>
      <c r="N8" s="836"/>
      <c r="O8" s="836"/>
      <c r="P8" s="837"/>
      <c r="Q8" s="838">
        <v>2</v>
      </c>
      <c r="R8" s="839"/>
      <c r="S8" s="839"/>
      <c r="T8" s="839"/>
      <c r="U8" s="839"/>
      <c r="V8" s="839">
        <v>2</v>
      </c>
      <c r="W8" s="839"/>
      <c r="X8" s="839"/>
      <c r="Y8" s="839"/>
      <c r="Z8" s="839"/>
      <c r="AA8" s="839" t="s">
        <v>582</v>
      </c>
      <c r="AB8" s="839"/>
      <c r="AC8" s="839"/>
      <c r="AD8" s="839"/>
      <c r="AE8" s="840"/>
      <c r="AF8" s="841" t="s">
        <v>383</v>
      </c>
      <c r="AG8" s="842"/>
      <c r="AH8" s="842"/>
      <c r="AI8" s="842"/>
      <c r="AJ8" s="843"/>
      <c r="AK8" s="844" t="s">
        <v>582</v>
      </c>
      <c r="AL8" s="845"/>
      <c r="AM8" s="845"/>
      <c r="AN8" s="845"/>
      <c r="AO8" s="845"/>
      <c r="AP8" s="845">
        <v>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590</v>
      </c>
      <c r="BT8" s="849"/>
      <c r="BU8" s="849"/>
      <c r="BV8" s="849"/>
      <c r="BW8" s="849"/>
      <c r="BX8" s="849"/>
      <c r="BY8" s="849"/>
      <c r="BZ8" s="849"/>
      <c r="CA8" s="849"/>
      <c r="CB8" s="849"/>
      <c r="CC8" s="849"/>
      <c r="CD8" s="849"/>
      <c r="CE8" s="849"/>
      <c r="CF8" s="849"/>
      <c r="CG8" s="850"/>
      <c r="CH8" s="861">
        <v>9</v>
      </c>
      <c r="CI8" s="862"/>
      <c r="CJ8" s="862"/>
      <c r="CK8" s="862"/>
      <c r="CL8" s="863"/>
      <c r="CM8" s="861">
        <v>454</v>
      </c>
      <c r="CN8" s="862"/>
      <c r="CO8" s="862"/>
      <c r="CP8" s="862"/>
      <c r="CQ8" s="863"/>
      <c r="CR8" s="861">
        <v>2</v>
      </c>
      <c r="CS8" s="862"/>
      <c r="CT8" s="862"/>
      <c r="CU8" s="862"/>
      <c r="CV8" s="863"/>
      <c r="CW8" s="861" t="s">
        <v>582</v>
      </c>
      <c r="CX8" s="862"/>
      <c r="CY8" s="862"/>
      <c r="CZ8" s="862"/>
      <c r="DA8" s="863"/>
      <c r="DB8" s="861" t="s">
        <v>582</v>
      </c>
      <c r="DC8" s="862"/>
      <c r="DD8" s="862"/>
      <c r="DE8" s="862"/>
      <c r="DF8" s="863"/>
      <c r="DG8" s="861" t="s">
        <v>582</v>
      </c>
      <c r="DH8" s="862"/>
      <c r="DI8" s="862"/>
      <c r="DJ8" s="862"/>
      <c r="DK8" s="863"/>
      <c r="DL8" s="861" t="s">
        <v>582</v>
      </c>
      <c r="DM8" s="862"/>
      <c r="DN8" s="862"/>
      <c r="DO8" s="862"/>
      <c r="DP8" s="863"/>
      <c r="DQ8" s="861" t="s">
        <v>582</v>
      </c>
      <c r="DR8" s="862"/>
      <c r="DS8" s="862"/>
      <c r="DT8" s="862"/>
      <c r="DU8" s="863"/>
      <c r="DV8" s="864"/>
      <c r="DW8" s="865"/>
      <c r="DX8" s="865"/>
      <c r="DY8" s="865"/>
      <c r="DZ8" s="866"/>
      <c r="EA8" s="254"/>
    </row>
    <row r="9" spans="1:131" s="255" customFormat="1" ht="26.25" customHeight="1" x14ac:dyDescent="0.15">
      <c r="A9" s="261">
        <v>3</v>
      </c>
      <c r="B9" s="835" t="s">
        <v>384</v>
      </c>
      <c r="C9" s="836"/>
      <c r="D9" s="836"/>
      <c r="E9" s="836"/>
      <c r="F9" s="836"/>
      <c r="G9" s="836"/>
      <c r="H9" s="836"/>
      <c r="I9" s="836"/>
      <c r="J9" s="836"/>
      <c r="K9" s="836"/>
      <c r="L9" s="836"/>
      <c r="M9" s="836"/>
      <c r="N9" s="836"/>
      <c r="O9" s="836"/>
      <c r="P9" s="837"/>
      <c r="Q9" s="838">
        <v>25</v>
      </c>
      <c r="R9" s="839"/>
      <c r="S9" s="839"/>
      <c r="T9" s="839"/>
      <c r="U9" s="839"/>
      <c r="V9" s="839">
        <v>25</v>
      </c>
      <c r="W9" s="839"/>
      <c r="X9" s="839"/>
      <c r="Y9" s="839"/>
      <c r="Z9" s="839"/>
      <c r="AA9" s="839" t="s">
        <v>582</v>
      </c>
      <c r="AB9" s="839"/>
      <c r="AC9" s="839"/>
      <c r="AD9" s="839"/>
      <c r="AE9" s="840"/>
      <c r="AF9" s="841" t="s">
        <v>385</v>
      </c>
      <c r="AG9" s="842"/>
      <c r="AH9" s="842"/>
      <c r="AI9" s="842"/>
      <c r="AJ9" s="843"/>
      <c r="AK9" s="844">
        <v>13</v>
      </c>
      <c r="AL9" s="845"/>
      <c r="AM9" s="845"/>
      <c r="AN9" s="845"/>
      <c r="AO9" s="845"/>
      <c r="AP9" s="845">
        <v>32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591</v>
      </c>
      <c r="BT9" s="849"/>
      <c r="BU9" s="849"/>
      <c r="BV9" s="849"/>
      <c r="BW9" s="849"/>
      <c r="BX9" s="849"/>
      <c r="BY9" s="849"/>
      <c r="BZ9" s="849"/>
      <c r="CA9" s="849"/>
      <c r="CB9" s="849"/>
      <c r="CC9" s="849"/>
      <c r="CD9" s="849"/>
      <c r="CE9" s="849"/>
      <c r="CF9" s="849"/>
      <c r="CG9" s="850"/>
      <c r="CH9" s="861">
        <v>29</v>
      </c>
      <c r="CI9" s="862"/>
      <c r="CJ9" s="862"/>
      <c r="CK9" s="862"/>
      <c r="CL9" s="863"/>
      <c r="CM9" s="861">
        <v>204</v>
      </c>
      <c r="CN9" s="862"/>
      <c r="CO9" s="862"/>
      <c r="CP9" s="862"/>
      <c r="CQ9" s="863"/>
      <c r="CR9" s="861">
        <v>33</v>
      </c>
      <c r="CS9" s="862"/>
      <c r="CT9" s="862"/>
      <c r="CU9" s="862"/>
      <c r="CV9" s="863"/>
      <c r="CW9" s="861" t="s">
        <v>582</v>
      </c>
      <c r="CX9" s="862"/>
      <c r="CY9" s="862"/>
      <c r="CZ9" s="862"/>
      <c r="DA9" s="863"/>
      <c r="DB9" s="861" t="s">
        <v>582</v>
      </c>
      <c r="DC9" s="862"/>
      <c r="DD9" s="862"/>
      <c r="DE9" s="862"/>
      <c r="DF9" s="863"/>
      <c r="DG9" s="861" t="s">
        <v>582</v>
      </c>
      <c r="DH9" s="862"/>
      <c r="DI9" s="862"/>
      <c r="DJ9" s="862"/>
      <c r="DK9" s="863"/>
      <c r="DL9" s="861" t="s">
        <v>582</v>
      </c>
      <c r="DM9" s="862"/>
      <c r="DN9" s="862"/>
      <c r="DO9" s="862"/>
      <c r="DP9" s="863"/>
      <c r="DQ9" s="861" t="s">
        <v>582</v>
      </c>
      <c r="DR9" s="862"/>
      <c r="DS9" s="862"/>
      <c r="DT9" s="862"/>
      <c r="DU9" s="863"/>
      <c r="DV9" s="864"/>
      <c r="DW9" s="865"/>
      <c r="DX9" s="865"/>
      <c r="DY9" s="865"/>
      <c r="DZ9" s="866"/>
      <c r="EA9" s="254"/>
    </row>
    <row r="10" spans="1:131" s="255" customFormat="1" ht="26.25" customHeight="1" x14ac:dyDescent="0.15">
      <c r="A10" s="261">
        <v>4</v>
      </c>
      <c r="B10" s="835" t="s">
        <v>386</v>
      </c>
      <c r="C10" s="836"/>
      <c r="D10" s="836"/>
      <c r="E10" s="836"/>
      <c r="F10" s="836"/>
      <c r="G10" s="836"/>
      <c r="H10" s="836"/>
      <c r="I10" s="836"/>
      <c r="J10" s="836"/>
      <c r="K10" s="836"/>
      <c r="L10" s="836"/>
      <c r="M10" s="836"/>
      <c r="N10" s="836"/>
      <c r="O10" s="836"/>
      <c r="P10" s="837"/>
      <c r="Q10" s="838">
        <v>156</v>
      </c>
      <c r="R10" s="839"/>
      <c r="S10" s="839"/>
      <c r="T10" s="839"/>
      <c r="U10" s="839"/>
      <c r="V10" s="839">
        <v>156</v>
      </c>
      <c r="W10" s="839"/>
      <c r="X10" s="839"/>
      <c r="Y10" s="839"/>
      <c r="Z10" s="839"/>
      <c r="AA10" s="839" t="s">
        <v>582</v>
      </c>
      <c r="AB10" s="839"/>
      <c r="AC10" s="839"/>
      <c r="AD10" s="839"/>
      <c r="AE10" s="840"/>
      <c r="AF10" s="841" t="s">
        <v>385</v>
      </c>
      <c r="AG10" s="842"/>
      <c r="AH10" s="842"/>
      <c r="AI10" s="842"/>
      <c r="AJ10" s="843"/>
      <c r="AK10" s="844">
        <v>77</v>
      </c>
      <c r="AL10" s="845"/>
      <c r="AM10" s="845"/>
      <c r="AN10" s="845"/>
      <c r="AO10" s="845"/>
      <c r="AP10" s="845">
        <v>4</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592</v>
      </c>
      <c r="BT10" s="849"/>
      <c r="BU10" s="849"/>
      <c r="BV10" s="849"/>
      <c r="BW10" s="849"/>
      <c r="BX10" s="849"/>
      <c r="BY10" s="849"/>
      <c r="BZ10" s="849"/>
      <c r="CA10" s="849"/>
      <c r="CB10" s="849"/>
      <c r="CC10" s="849"/>
      <c r="CD10" s="849"/>
      <c r="CE10" s="849"/>
      <c r="CF10" s="849"/>
      <c r="CG10" s="850"/>
      <c r="CH10" s="861">
        <v>2</v>
      </c>
      <c r="CI10" s="862"/>
      <c r="CJ10" s="862"/>
      <c r="CK10" s="862"/>
      <c r="CL10" s="863"/>
      <c r="CM10" s="861">
        <v>116</v>
      </c>
      <c r="CN10" s="862"/>
      <c r="CO10" s="862"/>
      <c r="CP10" s="862"/>
      <c r="CQ10" s="863"/>
      <c r="CR10" s="861">
        <v>49</v>
      </c>
      <c r="CS10" s="862"/>
      <c r="CT10" s="862"/>
      <c r="CU10" s="862"/>
      <c r="CV10" s="863"/>
      <c r="CW10" s="861">
        <v>1</v>
      </c>
      <c r="CX10" s="862"/>
      <c r="CY10" s="862"/>
      <c r="CZ10" s="862"/>
      <c r="DA10" s="863"/>
      <c r="DB10" s="861" t="s">
        <v>582</v>
      </c>
      <c r="DC10" s="862"/>
      <c r="DD10" s="862"/>
      <c r="DE10" s="862"/>
      <c r="DF10" s="863"/>
      <c r="DG10" s="861" t="s">
        <v>582</v>
      </c>
      <c r="DH10" s="862"/>
      <c r="DI10" s="862"/>
      <c r="DJ10" s="862"/>
      <c r="DK10" s="863"/>
      <c r="DL10" s="861" t="s">
        <v>582</v>
      </c>
      <c r="DM10" s="862"/>
      <c r="DN10" s="862"/>
      <c r="DO10" s="862"/>
      <c r="DP10" s="863"/>
      <c r="DQ10" s="861" t="s">
        <v>582</v>
      </c>
      <c r="DR10" s="862"/>
      <c r="DS10" s="862"/>
      <c r="DT10" s="862"/>
      <c r="DU10" s="863"/>
      <c r="DV10" s="864"/>
      <c r="DW10" s="865"/>
      <c r="DX10" s="865"/>
      <c r="DY10" s="865"/>
      <c r="DZ10" s="866"/>
      <c r="EA10" s="254"/>
    </row>
    <row r="11" spans="1:131" s="255" customFormat="1" ht="26.25" customHeight="1" x14ac:dyDescent="0.15">
      <c r="A11" s="261">
        <v>5</v>
      </c>
      <c r="B11" s="835" t="s">
        <v>387</v>
      </c>
      <c r="C11" s="836"/>
      <c r="D11" s="836"/>
      <c r="E11" s="836"/>
      <c r="F11" s="836"/>
      <c r="G11" s="836"/>
      <c r="H11" s="836"/>
      <c r="I11" s="836"/>
      <c r="J11" s="836"/>
      <c r="K11" s="836"/>
      <c r="L11" s="836"/>
      <c r="M11" s="836"/>
      <c r="N11" s="836"/>
      <c r="O11" s="836"/>
      <c r="P11" s="837"/>
      <c r="Q11" s="838">
        <v>598</v>
      </c>
      <c r="R11" s="839"/>
      <c r="S11" s="839"/>
      <c r="T11" s="839"/>
      <c r="U11" s="839"/>
      <c r="V11" s="839">
        <v>598</v>
      </c>
      <c r="W11" s="839"/>
      <c r="X11" s="839"/>
      <c r="Y11" s="839"/>
      <c r="Z11" s="839"/>
      <c r="AA11" s="839">
        <v>0</v>
      </c>
      <c r="AB11" s="839"/>
      <c r="AC11" s="839"/>
      <c r="AD11" s="839"/>
      <c r="AE11" s="840"/>
      <c r="AF11" s="841">
        <v>0</v>
      </c>
      <c r="AG11" s="842"/>
      <c r="AH11" s="842"/>
      <c r="AI11" s="842"/>
      <c r="AJ11" s="843"/>
      <c r="AK11" s="844">
        <v>337</v>
      </c>
      <c r="AL11" s="845"/>
      <c r="AM11" s="845"/>
      <c r="AN11" s="845"/>
      <c r="AO11" s="845"/>
      <c r="AP11" s="845">
        <v>423</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593</v>
      </c>
      <c r="BT11" s="849"/>
      <c r="BU11" s="849"/>
      <c r="BV11" s="849"/>
      <c r="BW11" s="849"/>
      <c r="BX11" s="849"/>
      <c r="BY11" s="849"/>
      <c r="BZ11" s="849"/>
      <c r="CA11" s="849"/>
      <c r="CB11" s="849"/>
      <c r="CC11" s="849"/>
      <c r="CD11" s="849"/>
      <c r="CE11" s="849"/>
      <c r="CF11" s="849"/>
      <c r="CG11" s="850"/>
      <c r="CH11" s="861">
        <v>24</v>
      </c>
      <c r="CI11" s="862"/>
      <c r="CJ11" s="862"/>
      <c r="CK11" s="862"/>
      <c r="CL11" s="863"/>
      <c r="CM11" s="861">
        <v>584</v>
      </c>
      <c r="CN11" s="862"/>
      <c r="CO11" s="862"/>
      <c r="CP11" s="862"/>
      <c r="CQ11" s="863"/>
      <c r="CR11" s="861">
        <v>380</v>
      </c>
      <c r="CS11" s="862"/>
      <c r="CT11" s="862"/>
      <c r="CU11" s="862"/>
      <c r="CV11" s="863"/>
      <c r="CW11" s="861">
        <v>8</v>
      </c>
      <c r="CX11" s="862"/>
      <c r="CY11" s="862"/>
      <c r="CZ11" s="862"/>
      <c r="DA11" s="863"/>
      <c r="DB11" s="861" t="s">
        <v>582</v>
      </c>
      <c r="DC11" s="862"/>
      <c r="DD11" s="862"/>
      <c r="DE11" s="862"/>
      <c r="DF11" s="863"/>
      <c r="DG11" s="861" t="s">
        <v>582</v>
      </c>
      <c r="DH11" s="862"/>
      <c r="DI11" s="862"/>
      <c r="DJ11" s="862"/>
      <c r="DK11" s="863"/>
      <c r="DL11" s="861" t="s">
        <v>582</v>
      </c>
      <c r="DM11" s="862"/>
      <c r="DN11" s="862"/>
      <c r="DO11" s="862"/>
      <c r="DP11" s="863"/>
      <c r="DQ11" s="861" t="s">
        <v>582</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594</v>
      </c>
      <c r="BT12" s="849"/>
      <c r="BU12" s="849"/>
      <c r="BV12" s="849"/>
      <c r="BW12" s="849"/>
      <c r="BX12" s="849"/>
      <c r="BY12" s="849"/>
      <c r="BZ12" s="849"/>
      <c r="CA12" s="849"/>
      <c r="CB12" s="849"/>
      <c r="CC12" s="849"/>
      <c r="CD12" s="849"/>
      <c r="CE12" s="849"/>
      <c r="CF12" s="849"/>
      <c r="CG12" s="850"/>
      <c r="CH12" s="861">
        <v>5</v>
      </c>
      <c r="CI12" s="862"/>
      <c r="CJ12" s="862"/>
      <c r="CK12" s="862"/>
      <c r="CL12" s="863"/>
      <c r="CM12" s="861">
        <v>88</v>
      </c>
      <c r="CN12" s="862"/>
      <c r="CO12" s="862"/>
      <c r="CP12" s="862"/>
      <c r="CQ12" s="863"/>
      <c r="CR12" s="861">
        <v>10</v>
      </c>
      <c r="CS12" s="862"/>
      <c r="CT12" s="862"/>
      <c r="CU12" s="862"/>
      <c r="CV12" s="863"/>
      <c r="CW12" s="861" t="s">
        <v>582</v>
      </c>
      <c r="CX12" s="862"/>
      <c r="CY12" s="862"/>
      <c r="CZ12" s="862"/>
      <c r="DA12" s="863"/>
      <c r="DB12" s="861" t="s">
        <v>582</v>
      </c>
      <c r="DC12" s="862"/>
      <c r="DD12" s="862"/>
      <c r="DE12" s="862"/>
      <c r="DF12" s="863"/>
      <c r="DG12" s="861" t="s">
        <v>582</v>
      </c>
      <c r="DH12" s="862"/>
      <c r="DI12" s="862"/>
      <c r="DJ12" s="862"/>
      <c r="DK12" s="863"/>
      <c r="DL12" s="861" t="s">
        <v>582</v>
      </c>
      <c r="DM12" s="862"/>
      <c r="DN12" s="862"/>
      <c r="DO12" s="862"/>
      <c r="DP12" s="863"/>
      <c r="DQ12" s="861" t="s">
        <v>582</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595</v>
      </c>
      <c r="BT13" s="849"/>
      <c r="BU13" s="849"/>
      <c r="BV13" s="849"/>
      <c r="BW13" s="849"/>
      <c r="BX13" s="849"/>
      <c r="BY13" s="849"/>
      <c r="BZ13" s="849"/>
      <c r="CA13" s="849"/>
      <c r="CB13" s="849"/>
      <c r="CC13" s="849"/>
      <c r="CD13" s="849"/>
      <c r="CE13" s="849"/>
      <c r="CF13" s="849"/>
      <c r="CG13" s="850"/>
      <c r="CH13" s="861">
        <v>-4</v>
      </c>
      <c r="CI13" s="862"/>
      <c r="CJ13" s="862"/>
      <c r="CK13" s="862"/>
      <c r="CL13" s="863"/>
      <c r="CM13" s="861">
        <v>26</v>
      </c>
      <c r="CN13" s="862"/>
      <c r="CO13" s="862"/>
      <c r="CP13" s="862"/>
      <c r="CQ13" s="863"/>
      <c r="CR13" s="861">
        <v>10</v>
      </c>
      <c r="CS13" s="862"/>
      <c r="CT13" s="862"/>
      <c r="CU13" s="862"/>
      <c r="CV13" s="863"/>
      <c r="CW13" s="861" t="s">
        <v>597</v>
      </c>
      <c r="CX13" s="862"/>
      <c r="CY13" s="862"/>
      <c r="CZ13" s="862"/>
      <c r="DA13" s="863"/>
      <c r="DB13" s="861" t="s">
        <v>582</v>
      </c>
      <c r="DC13" s="862"/>
      <c r="DD13" s="862"/>
      <c r="DE13" s="862"/>
      <c r="DF13" s="863"/>
      <c r="DG13" s="861" t="s">
        <v>582</v>
      </c>
      <c r="DH13" s="862"/>
      <c r="DI13" s="862"/>
      <c r="DJ13" s="862"/>
      <c r="DK13" s="863"/>
      <c r="DL13" s="861" t="s">
        <v>582</v>
      </c>
      <c r="DM13" s="862"/>
      <c r="DN13" s="862"/>
      <c r="DO13" s="862"/>
      <c r="DP13" s="863"/>
      <c r="DQ13" s="861" t="s">
        <v>582</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596</v>
      </c>
      <c r="BT14" s="849"/>
      <c r="BU14" s="849"/>
      <c r="BV14" s="849"/>
      <c r="BW14" s="849"/>
      <c r="BX14" s="849"/>
      <c r="BY14" s="849"/>
      <c r="BZ14" s="849"/>
      <c r="CA14" s="849"/>
      <c r="CB14" s="849"/>
      <c r="CC14" s="849"/>
      <c r="CD14" s="849"/>
      <c r="CE14" s="849"/>
      <c r="CF14" s="849"/>
      <c r="CG14" s="850"/>
      <c r="CH14" s="861">
        <v>0</v>
      </c>
      <c r="CI14" s="862"/>
      <c r="CJ14" s="862"/>
      <c r="CK14" s="862"/>
      <c r="CL14" s="863"/>
      <c r="CM14" s="861">
        <v>13</v>
      </c>
      <c r="CN14" s="862"/>
      <c r="CO14" s="862"/>
      <c r="CP14" s="862"/>
      <c r="CQ14" s="863"/>
      <c r="CR14" s="861">
        <v>6</v>
      </c>
      <c r="CS14" s="862"/>
      <c r="CT14" s="862"/>
      <c r="CU14" s="862"/>
      <c r="CV14" s="863"/>
      <c r="CW14" s="861" t="s">
        <v>582</v>
      </c>
      <c r="CX14" s="862"/>
      <c r="CY14" s="862"/>
      <c r="CZ14" s="862"/>
      <c r="DA14" s="863"/>
      <c r="DB14" s="861" t="s">
        <v>582</v>
      </c>
      <c r="DC14" s="862"/>
      <c r="DD14" s="862"/>
      <c r="DE14" s="862"/>
      <c r="DF14" s="863"/>
      <c r="DG14" s="861" t="s">
        <v>582</v>
      </c>
      <c r="DH14" s="862"/>
      <c r="DI14" s="862"/>
      <c r="DJ14" s="862"/>
      <c r="DK14" s="863"/>
      <c r="DL14" s="861" t="s">
        <v>582</v>
      </c>
      <c r="DM14" s="862"/>
      <c r="DN14" s="862"/>
      <c r="DO14" s="862"/>
      <c r="DP14" s="863"/>
      <c r="DQ14" s="861" t="s">
        <v>582</v>
      </c>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v>40309</v>
      </c>
      <c r="R23" s="874"/>
      <c r="S23" s="874"/>
      <c r="T23" s="874"/>
      <c r="U23" s="874"/>
      <c r="V23" s="874">
        <v>39131</v>
      </c>
      <c r="W23" s="874"/>
      <c r="X23" s="874"/>
      <c r="Y23" s="874"/>
      <c r="Z23" s="874"/>
      <c r="AA23" s="874">
        <v>1178</v>
      </c>
      <c r="AB23" s="874"/>
      <c r="AC23" s="874"/>
      <c r="AD23" s="874"/>
      <c r="AE23" s="875"/>
      <c r="AF23" s="876">
        <v>661</v>
      </c>
      <c r="AG23" s="874"/>
      <c r="AH23" s="874"/>
      <c r="AI23" s="874"/>
      <c r="AJ23" s="877"/>
      <c r="AK23" s="878"/>
      <c r="AL23" s="879"/>
      <c r="AM23" s="879"/>
      <c r="AN23" s="879"/>
      <c r="AO23" s="879"/>
      <c r="AP23" s="874">
        <v>36205</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8962</v>
      </c>
      <c r="R28" s="903"/>
      <c r="S28" s="903"/>
      <c r="T28" s="903"/>
      <c r="U28" s="903"/>
      <c r="V28" s="903">
        <v>8662</v>
      </c>
      <c r="W28" s="903"/>
      <c r="X28" s="903"/>
      <c r="Y28" s="903"/>
      <c r="Z28" s="903"/>
      <c r="AA28" s="903">
        <v>299</v>
      </c>
      <c r="AB28" s="903"/>
      <c r="AC28" s="903"/>
      <c r="AD28" s="903"/>
      <c r="AE28" s="904"/>
      <c r="AF28" s="905">
        <v>299</v>
      </c>
      <c r="AG28" s="903"/>
      <c r="AH28" s="903"/>
      <c r="AI28" s="903"/>
      <c r="AJ28" s="906"/>
      <c r="AK28" s="907">
        <v>702</v>
      </c>
      <c r="AL28" s="898"/>
      <c r="AM28" s="898"/>
      <c r="AN28" s="898"/>
      <c r="AO28" s="898"/>
      <c r="AP28" s="898" t="s">
        <v>582</v>
      </c>
      <c r="AQ28" s="898"/>
      <c r="AR28" s="898"/>
      <c r="AS28" s="898"/>
      <c r="AT28" s="898"/>
      <c r="AU28" s="898" t="s">
        <v>582</v>
      </c>
      <c r="AV28" s="898"/>
      <c r="AW28" s="898"/>
      <c r="AX28" s="898"/>
      <c r="AY28" s="898"/>
      <c r="AZ28" s="899" t="s">
        <v>582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6948</v>
      </c>
      <c r="R29" s="839"/>
      <c r="S29" s="839"/>
      <c r="T29" s="839"/>
      <c r="U29" s="839"/>
      <c r="V29" s="839">
        <v>6883</v>
      </c>
      <c r="W29" s="839"/>
      <c r="X29" s="839"/>
      <c r="Y29" s="839"/>
      <c r="Z29" s="839"/>
      <c r="AA29" s="839">
        <v>65</v>
      </c>
      <c r="AB29" s="839"/>
      <c r="AC29" s="839"/>
      <c r="AD29" s="839"/>
      <c r="AE29" s="840"/>
      <c r="AF29" s="841">
        <v>65</v>
      </c>
      <c r="AG29" s="842"/>
      <c r="AH29" s="842"/>
      <c r="AI29" s="842"/>
      <c r="AJ29" s="843"/>
      <c r="AK29" s="910">
        <v>997</v>
      </c>
      <c r="AL29" s="911"/>
      <c r="AM29" s="911"/>
      <c r="AN29" s="911"/>
      <c r="AO29" s="911"/>
      <c r="AP29" s="911" t="s">
        <v>582</v>
      </c>
      <c r="AQ29" s="911"/>
      <c r="AR29" s="911"/>
      <c r="AS29" s="911"/>
      <c r="AT29" s="911"/>
      <c r="AU29" s="911" t="s">
        <v>585</v>
      </c>
      <c r="AV29" s="911"/>
      <c r="AW29" s="911"/>
      <c r="AX29" s="911"/>
      <c r="AY29" s="911"/>
      <c r="AZ29" s="912" t="s">
        <v>582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858</v>
      </c>
      <c r="R30" s="839"/>
      <c r="S30" s="839"/>
      <c r="T30" s="839"/>
      <c r="U30" s="839"/>
      <c r="V30" s="839">
        <v>856</v>
      </c>
      <c r="W30" s="839"/>
      <c r="X30" s="839"/>
      <c r="Y30" s="839"/>
      <c r="Z30" s="839"/>
      <c r="AA30" s="839">
        <v>3</v>
      </c>
      <c r="AB30" s="839"/>
      <c r="AC30" s="839"/>
      <c r="AD30" s="839"/>
      <c r="AE30" s="840"/>
      <c r="AF30" s="841">
        <v>3</v>
      </c>
      <c r="AG30" s="842"/>
      <c r="AH30" s="842"/>
      <c r="AI30" s="842"/>
      <c r="AJ30" s="843"/>
      <c r="AK30" s="910">
        <v>270</v>
      </c>
      <c r="AL30" s="911"/>
      <c r="AM30" s="911"/>
      <c r="AN30" s="911"/>
      <c r="AO30" s="911"/>
      <c r="AP30" s="911" t="s">
        <v>584</v>
      </c>
      <c r="AQ30" s="911"/>
      <c r="AR30" s="911"/>
      <c r="AS30" s="911"/>
      <c r="AT30" s="911"/>
      <c r="AU30" s="911" t="s">
        <v>582</v>
      </c>
      <c r="AV30" s="911"/>
      <c r="AW30" s="911"/>
      <c r="AX30" s="911"/>
      <c r="AY30" s="911"/>
      <c r="AZ30" s="912" t="s">
        <v>582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858</v>
      </c>
      <c r="R31" s="839"/>
      <c r="S31" s="839"/>
      <c r="T31" s="839"/>
      <c r="U31" s="839"/>
      <c r="V31" s="839">
        <v>725</v>
      </c>
      <c r="W31" s="839"/>
      <c r="X31" s="839"/>
      <c r="Y31" s="839"/>
      <c r="Z31" s="839"/>
      <c r="AA31" s="839">
        <v>133</v>
      </c>
      <c r="AB31" s="839"/>
      <c r="AC31" s="839"/>
      <c r="AD31" s="839"/>
      <c r="AE31" s="840"/>
      <c r="AF31" s="841">
        <v>1462</v>
      </c>
      <c r="AG31" s="842"/>
      <c r="AH31" s="842"/>
      <c r="AI31" s="842"/>
      <c r="AJ31" s="843"/>
      <c r="AK31" s="910">
        <v>49</v>
      </c>
      <c r="AL31" s="911"/>
      <c r="AM31" s="911"/>
      <c r="AN31" s="911"/>
      <c r="AO31" s="911"/>
      <c r="AP31" s="911">
        <v>3334</v>
      </c>
      <c r="AQ31" s="911"/>
      <c r="AR31" s="911"/>
      <c r="AS31" s="911"/>
      <c r="AT31" s="911"/>
      <c r="AU31" s="911">
        <v>157</v>
      </c>
      <c r="AV31" s="911"/>
      <c r="AW31" s="911"/>
      <c r="AX31" s="911"/>
      <c r="AY31" s="911"/>
      <c r="AZ31" s="912" t="s">
        <v>582</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1791</v>
      </c>
      <c r="R32" s="839"/>
      <c r="S32" s="839"/>
      <c r="T32" s="839"/>
      <c r="U32" s="839"/>
      <c r="V32" s="839">
        <v>1791</v>
      </c>
      <c r="W32" s="839"/>
      <c r="X32" s="839"/>
      <c r="Y32" s="839"/>
      <c r="Z32" s="839"/>
      <c r="AA32" s="839" t="s">
        <v>582</v>
      </c>
      <c r="AB32" s="839"/>
      <c r="AC32" s="839"/>
      <c r="AD32" s="839"/>
      <c r="AE32" s="840"/>
      <c r="AF32" s="841">
        <v>234</v>
      </c>
      <c r="AG32" s="842"/>
      <c r="AH32" s="842"/>
      <c r="AI32" s="842"/>
      <c r="AJ32" s="843"/>
      <c r="AK32" s="910">
        <v>646</v>
      </c>
      <c r="AL32" s="911"/>
      <c r="AM32" s="911"/>
      <c r="AN32" s="911"/>
      <c r="AO32" s="911"/>
      <c r="AP32" s="911">
        <v>9885</v>
      </c>
      <c r="AQ32" s="911"/>
      <c r="AR32" s="911"/>
      <c r="AS32" s="911"/>
      <c r="AT32" s="911"/>
      <c r="AU32" s="911">
        <v>3984</v>
      </c>
      <c r="AV32" s="911"/>
      <c r="AW32" s="911"/>
      <c r="AX32" s="911"/>
      <c r="AY32" s="911"/>
      <c r="AZ32" s="912" t="s">
        <v>582</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552</v>
      </c>
      <c r="R33" s="839"/>
      <c r="S33" s="839"/>
      <c r="T33" s="839"/>
      <c r="U33" s="839"/>
      <c r="V33" s="839">
        <v>533</v>
      </c>
      <c r="W33" s="839"/>
      <c r="X33" s="839"/>
      <c r="Y33" s="839"/>
      <c r="Z33" s="839"/>
      <c r="AA33" s="839">
        <v>19</v>
      </c>
      <c r="AB33" s="839"/>
      <c r="AC33" s="839"/>
      <c r="AD33" s="839"/>
      <c r="AE33" s="840"/>
      <c r="AF33" s="841">
        <v>0</v>
      </c>
      <c r="AG33" s="842"/>
      <c r="AH33" s="842"/>
      <c r="AI33" s="842"/>
      <c r="AJ33" s="843"/>
      <c r="AK33" s="910">
        <v>279</v>
      </c>
      <c r="AL33" s="911"/>
      <c r="AM33" s="911"/>
      <c r="AN33" s="911"/>
      <c r="AO33" s="911"/>
      <c r="AP33" s="911">
        <v>2293</v>
      </c>
      <c r="AQ33" s="911"/>
      <c r="AR33" s="911"/>
      <c r="AS33" s="911"/>
      <c r="AT33" s="911"/>
      <c r="AU33" s="911">
        <v>1438</v>
      </c>
      <c r="AV33" s="911"/>
      <c r="AW33" s="911"/>
      <c r="AX33" s="911"/>
      <c r="AY33" s="911"/>
      <c r="AZ33" s="912" t="s">
        <v>582</v>
      </c>
      <c r="BA33" s="912"/>
      <c r="BB33" s="912"/>
      <c r="BC33" s="912"/>
      <c r="BD33" s="912"/>
      <c r="BE33" s="908" t="s">
        <v>587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410</v>
      </c>
      <c r="C34" s="836"/>
      <c r="D34" s="836"/>
      <c r="E34" s="836"/>
      <c r="F34" s="836"/>
      <c r="G34" s="836"/>
      <c r="H34" s="836"/>
      <c r="I34" s="836"/>
      <c r="J34" s="836"/>
      <c r="K34" s="836"/>
      <c r="L34" s="836"/>
      <c r="M34" s="836"/>
      <c r="N34" s="836"/>
      <c r="O34" s="836"/>
      <c r="P34" s="837"/>
      <c r="Q34" s="838">
        <v>41</v>
      </c>
      <c r="R34" s="839"/>
      <c r="S34" s="839"/>
      <c r="T34" s="839"/>
      <c r="U34" s="839"/>
      <c r="V34" s="839">
        <v>41</v>
      </c>
      <c r="W34" s="839"/>
      <c r="X34" s="839"/>
      <c r="Y34" s="839"/>
      <c r="Z34" s="839"/>
      <c r="AA34" s="839">
        <v>0</v>
      </c>
      <c r="AB34" s="839"/>
      <c r="AC34" s="839"/>
      <c r="AD34" s="839"/>
      <c r="AE34" s="840"/>
      <c r="AF34" s="841" t="s">
        <v>385</v>
      </c>
      <c r="AG34" s="842"/>
      <c r="AH34" s="842"/>
      <c r="AI34" s="842"/>
      <c r="AJ34" s="843"/>
      <c r="AK34" s="910">
        <v>25</v>
      </c>
      <c r="AL34" s="911"/>
      <c r="AM34" s="911"/>
      <c r="AN34" s="911"/>
      <c r="AO34" s="911"/>
      <c r="AP34" s="911">
        <v>170</v>
      </c>
      <c r="AQ34" s="911"/>
      <c r="AR34" s="911"/>
      <c r="AS34" s="911"/>
      <c r="AT34" s="911"/>
      <c r="AU34" s="911">
        <v>155</v>
      </c>
      <c r="AV34" s="911"/>
      <c r="AW34" s="911"/>
      <c r="AX34" s="911"/>
      <c r="AY34" s="911"/>
      <c r="AZ34" s="912" t="s">
        <v>586</v>
      </c>
      <c r="BA34" s="912"/>
      <c r="BB34" s="912"/>
      <c r="BC34" s="912"/>
      <c r="BD34" s="912"/>
      <c r="BE34" s="908" t="s">
        <v>409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411</v>
      </c>
      <c r="C35" s="836"/>
      <c r="D35" s="836"/>
      <c r="E35" s="836"/>
      <c r="F35" s="836"/>
      <c r="G35" s="836"/>
      <c r="H35" s="836"/>
      <c r="I35" s="836"/>
      <c r="J35" s="836"/>
      <c r="K35" s="836"/>
      <c r="L35" s="836"/>
      <c r="M35" s="836"/>
      <c r="N35" s="836"/>
      <c r="O35" s="836"/>
      <c r="P35" s="837"/>
      <c r="Q35" s="838">
        <v>211</v>
      </c>
      <c r="R35" s="839"/>
      <c r="S35" s="839"/>
      <c r="T35" s="839"/>
      <c r="U35" s="839"/>
      <c r="V35" s="839">
        <v>211</v>
      </c>
      <c r="W35" s="839"/>
      <c r="X35" s="839"/>
      <c r="Y35" s="839"/>
      <c r="Z35" s="839"/>
      <c r="AA35" s="839">
        <v>0</v>
      </c>
      <c r="AB35" s="839"/>
      <c r="AC35" s="839"/>
      <c r="AD35" s="839"/>
      <c r="AE35" s="840"/>
      <c r="AF35" s="841">
        <v>0</v>
      </c>
      <c r="AG35" s="842"/>
      <c r="AH35" s="842"/>
      <c r="AI35" s="842"/>
      <c r="AJ35" s="843"/>
      <c r="AK35" s="910">
        <v>179</v>
      </c>
      <c r="AL35" s="911"/>
      <c r="AM35" s="911"/>
      <c r="AN35" s="911"/>
      <c r="AO35" s="911"/>
      <c r="AP35" s="911">
        <v>1964</v>
      </c>
      <c r="AQ35" s="911"/>
      <c r="AR35" s="911"/>
      <c r="AS35" s="911"/>
      <c r="AT35" s="911"/>
      <c r="AU35" s="911">
        <v>1761</v>
      </c>
      <c r="AV35" s="911"/>
      <c r="AW35" s="911"/>
      <c r="AX35" s="911"/>
      <c r="AY35" s="911"/>
      <c r="AZ35" s="912" t="s">
        <v>582</v>
      </c>
      <c r="BA35" s="912"/>
      <c r="BB35" s="912"/>
      <c r="BC35" s="912"/>
      <c r="BD35" s="912"/>
      <c r="BE35" s="908" t="s">
        <v>588</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413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2063</v>
      </c>
      <c r="AG63" s="922"/>
      <c r="AH63" s="922"/>
      <c r="AI63" s="922"/>
      <c r="AJ63" s="923"/>
      <c r="AK63" s="924"/>
      <c r="AL63" s="919"/>
      <c r="AM63" s="919"/>
      <c r="AN63" s="919"/>
      <c r="AO63" s="919"/>
      <c r="AP63" s="922">
        <v>17646</v>
      </c>
      <c r="AQ63" s="922"/>
      <c r="AR63" s="922"/>
      <c r="AS63" s="922"/>
      <c r="AT63" s="922"/>
      <c r="AU63" s="922">
        <v>7494</v>
      </c>
      <c r="AV63" s="922"/>
      <c r="AW63" s="922"/>
      <c r="AX63" s="922"/>
      <c r="AY63" s="922"/>
      <c r="AZ63" s="926"/>
      <c r="BA63" s="926"/>
      <c r="BB63" s="926"/>
      <c r="BC63" s="926"/>
      <c r="BD63" s="926"/>
      <c r="BE63" s="927"/>
      <c r="BF63" s="927"/>
      <c r="BG63" s="927"/>
      <c r="BH63" s="927"/>
      <c r="BI63" s="928"/>
      <c r="BJ63" s="929" t="s">
        <v>414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416</v>
      </c>
      <c r="B66" s="821"/>
      <c r="C66" s="821"/>
      <c r="D66" s="821"/>
      <c r="E66" s="821"/>
      <c r="F66" s="821"/>
      <c r="G66" s="821"/>
      <c r="H66" s="821"/>
      <c r="I66" s="821"/>
      <c r="J66" s="821"/>
      <c r="K66" s="821"/>
      <c r="L66" s="821"/>
      <c r="M66" s="821"/>
      <c r="N66" s="821"/>
      <c r="O66" s="821"/>
      <c r="P66" s="822"/>
      <c r="Q66" s="797" t="s">
        <v>417</v>
      </c>
      <c r="R66" s="798"/>
      <c r="S66" s="798"/>
      <c r="T66" s="798"/>
      <c r="U66" s="799"/>
      <c r="V66" s="797" t="s">
        <v>394</v>
      </c>
      <c r="W66" s="798"/>
      <c r="X66" s="798"/>
      <c r="Y66" s="798"/>
      <c r="Z66" s="799"/>
      <c r="AA66" s="797" t="s">
        <v>418</v>
      </c>
      <c r="AB66" s="798"/>
      <c r="AC66" s="798"/>
      <c r="AD66" s="798"/>
      <c r="AE66" s="799"/>
      <c r="AF66" s="932" t="s">
        <v>419</v>
      </c>
      <c r="AG66" s="893"/>
      <c r="AH66" s="893"/>
      <c r="AI66" s="893"/>
      <c r="AJ66" s="933"/>
      <c r="AK66" s="797" t="s">
        <v>420</v>
      </c>
      <c r="AL66" s="821"/>
      <c r="AM66" s="821"/>
      <c r="AN66" s="821"/>
      <c r="AO66" s="822"/>
      <c r="AP66" s="797" t="s">
        <v>421</v>
      </c>
      <c r="AQ66" s="798"/>
      <c r="AR66" s="798"/>
      <c r="AS66" s="798"/>
      <c r="AT66" s="799"/>
      <c r="AU66" s="797" t="s">
        <v>422</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599</v>
      </c>
      <c r="C68" s="950"/>
      <c r="D68" s="950"/>
      <c r="E68" s="950"/>
      <c r="F68" s="950"/>
      <c r="G68" s="950"/>
      <c r="H68" s="950"/>
      <c r="I68" s="950"/>
      <c r="J68" s="950"/>
      <c r="K68" s="950"/>
      <c r="L68" s="950"/>
      <c r="M68" s="950"/>
      <c r="N68" s="950"/>
      <c r="O68" s="950"/>
      <c r="P68" s="951"/>
      <c r="Q68" s="952">
        <v>27</v>
      </c>
      <c r="R68" s="946"/>
      <c r="S68" s="946"/>
      <c r="T68" s="946"/>
      <c r="U68" s="946"/>
      <c r="V68" s="946">
        <v>26</v>
      </c>
      <c r="W68" s="946"/>
      <c r="X68" s="946"/>
      <c r="Y68" s="946"/>
      <c r="Z68" s="946"/>
      <c r="AA68" s="946">
        <v>1</v>
      </c>
      <c r="AB68" s="946"/>
      <c r="AC68" s="946"/>
      <c r="AD68" s="946"/>
      <c r="AE68" s="946"/>
      <c r="AF68" s="946">
        <v>1</v>
      </c>
      <c r="AG68" s="946"/>
      <c r="AH68" s="946"/>
      <c r="AI68" s="946"/>
      <c r="AJ68" s="946"/>
      <c r="AK68" s="946" t="s">
        <v>604</v>
      </c>
      <c r="AL68" s="946"/>
      <c r="AM68" s="946"/>
      <c r="AN68" s="946"/>
      <c r="AO68" s="946"/>
      <c r="AP68" s="946" t="s">
        <v>605</v>
      </c>
      <c r="AQ68" s="946"/>
      <c r="AR68" s="946"/>
      <c r="AS68" s="946"/>
      <c r="AT68" s="946"/>
      <c r="AU68" s="946" t="s">
        <v>605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600</v>
      </c>
      <c r="C69" s="954"/>
      <c r="D69" s="954"/>
      <c r="E69" s="954"/>
      <c r="F69" s="954"/>
      <c r="G69" s="954"/>
      <c r="H69" s="954"/>
      <c r="I69" s="954"/>
      <c r="J69" s="954"/>
      <c r="K69" s="954"/>
      <c r="L69" s="954"/>
      <c r="M69" s="954"/>
      <c r="N69" s="954"/>
      <c r="O69" s="954"/>
      <c r="P69" s="955"/>
      <c r="Q69" s="956">
        <v>69</v>
      </c>
      <c r="R69" s="911"/>
      <c r="S69" s="911"/>
      <c r="T69" s="911"/>
      <c r="U69" s="911"/>
      <c r="V69" s="911">
        <v>51</v>
      </c>
      <c r="W69" s="911"/>
      <c r="X69" s="911"/>
      <c r="Y69" s="911"/>
      <c r="Z69" s="911"/>
      <c r="AA69" s="911">
        <v>19</v>
      </c>
      <c r="AB69" s="911"/>
      <c r="AC69" s="911"/>
      <c r="AD69" s="911"/>
      <c r="AE69" s="911"/>
      <c r="AF69" s="911">
        <v>19</v>
      </c>
      <c r="AG69" s="911"/>
      <c r="AH69" s="911"/>
      <c r="AI69" s="911"/>
      <c r="AJ69" s="911"/>
      <c r="AK69" s="911" t="s">
        <v>606</v>
      </c>
      <c r="AL69" s="911"/>
      <c r="AM69" s="911"/>
      <c r="AN69" s="911"/>
      <c r="AO69" s="911"/>
      <c r="AP69" s="911" t="s">
        <v>605</v>
      </c>
      <c r="AQ69" s="911"/>
      <c r="AR69" s="911"/>
      <c r="AS69" s="911"/>
      <c r="AT69" s="911"/>
      <c r="AU69" s="911" t="s">
        <v>605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601</v>
      </c>
      <c r="C70" s="954"/>
      <c r="D70" s="954"/>
      <c r="E70" s="954"/>
      <c r="F70" s="954"/>
      <c r="G70" s="954"/>
      <c r="H70" s="954"/>
      <c r="I70" s="954"/>
      <c r="J70" s="954"/>
      <c r="K70" s="954"/>
      <c r="L70" s="954"/>
      <c r="M70" s="954"/>
      <c r="N70" s="954"/>
      <c r="O70" s="954"/>
      <c r="P70" s="955"/>
      <c r="Q70" s="956">
        <v>253</v>
      </c>
      <c r="R70" s="911"/>
      <c r="S70" s="911"/>
      <c r="T70" s="911"/>
      <c r="U70" s="911"/>
      <c r="V70" s="911">
        <v>188</v>
      </c>
      <c r="W70" s="911"/>
      <c r="X70" s="911"/>
      <c r="Y70" s="911"/>
      <c r="Z70" s="911"/>
      <c r="AA70" s="911">
        <v>65</v>
      </c>
      <c r="AB70" s="911"/>
      <c r="AC70" s="911"/>
      <c r="AD70" s="911"/>
      <c r="AE70" s="911"/>
      <c r="AF70" s="911">
        <v>65</v>
      </c>
      <c r="AG70" s="911"/>
      <c r="AH70" s="911"/>
      <c r="AI70" s="911"/>
      <c r="AJ70" s="911"/>
      <c r="AK70" s="911">
        <v>47</v>
      </c>
      <c r="AL70" s="911"/>
      <c r="AM70" s="911"/>
      <c r="AN70" s="911"/>
      <c r="AO70" s="911"/>
      <c r="AP70" s="911" t="s">
        <v>605</v>
      </c>
      <c r="AQ70" s="911"/>
      <c r="AR70" s="911"/>
      <c r="AS70" s="911"/>
      <c r="AT70" s="911"/>
      <c r="AU70" s="911" t="s">
        <v>605</v>
      </c>
      <c r="AV70" s="911"/>
      <c r="AW70" s="911"/>
      <c r="AX70" s="911"/>
      <c r="AY70" s="911"/>
      <c r="AZ70" s="957" t="s">
        <v>607</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602</v>
      </c>
      <c r="C71" s="954"/>
      <c r="D71" s="954"/>
      <c r="E71" s="954"/>
      <c r="F71" s="954"/>
      <c r="G71" s="954"/>
      <c r="H71" s="954"/>
      <c r="I71" s="954"/>
      <c r="J71" s="954"/>
      <c r="K71" s="954"/>
      <c r="L71" s="954"/>
      <c r="M71" s="954"/>
      <c r="N71" s="954"/>
      <c r="O71" s="954"/>
      <c r="P71" s="955"/>
      <c r="Q71" s="956">
        <v>198218</v>
      </c>
      <c r="R71" s="911"/>
      <c r="S71" s="911"/>
      <c r="T71" s="911"/>
      <c r="U71" s="911"/>
      <c r="V71" s="911">
        <v>189076</v>
      </c>
      <c r="W71" s="911"/>
      <c r="X71" s="911"/>
      <c r="Y71" s="911"/>
      <c r="Z71" s="911"/>
      <c r="AA71" s="911">
        <v>9142</v>
      </c>
      <c r="AB71" s="911"/>
      <c r="AC71" s="911"/>
      <c r="AD71" s="911"/>
      <c r="AE71" s="911"/>
      <c r="AF71" s="911">
        <v>9142</v>
      </c>
      <c r="AG71" s="911"/>
      <c r="AH71" s="911"/>
      <c r="AI71" s="911"/>
      <c r="AJ71" s="911"/>
      <c r="AK71" s="911" t="s">
        <v>605</v>
      </c>
      <c r="AL71" s="911"/>
      <c r="AM71" s="911"/>
      <c r="AN71" s="911"/>
      <c r="AO71" s="911"/>
      <c r="AP71" s="911" t="s">
        <v>605</v>
      </c>
      <c r="AQ71" s="911"/>
      <c r="AR71" s="911"/>
      <c r="AS71" s="911"/>
      <c r="AT71" s="911"/>
      <c r="AU71" s="911" t="s">
        <v>608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603</v>
      </c>
      <c r="C72" s="954"/>
      <c r="D72" s="954"/>
      <c r="E72" s="954"/>
      <c r="F72" s="954"/>
      <c r="G72" s="954"/>
      <c r="H72" s="954"/>
      <c r="I72" s="954"/>
      <c r="J72" s="954"/>
      <c r="K72" s="954"/>
      <c r="L72" s="954"/>
      <c r="M72" s="954"/>
      <c r="N72" s="954"/>
      <c r="O72" s="954"/>
      <c r="P72" s="955"/>
      <c r="Q72" s="956">
        <v>1065</v>
      </c>
      <c r="R72" s="911"/>
      <c r="S72" s="911"/>
      <c r="T72" s="911"/>
      <c r="U72" s="911"/>
      <c r="V72" s="911">
        <v>1052</v>
      </c>
      <c r="W72" s="911"/>
      <c r="X72" s="911"/>
      <c r="Y72" s="911"/>
      <c r="Z72" s="911"/>
      <c r="AA72" s="911">
        <v>13</v>
      </c>
      <c r="AB72" s="911"/>
      <c r="AC72" s="911"/>
      <c r="AD72" s="911"/>
      <c r="AE72" s="911"/>
      <c r="AF72" s="911">
        <v>12</v>
      </c>
      <c r="AG72" s="911"/>
      <c r="AH72" s="911"/>
      <c r="AI72" s="911"/>
      <c r="AJ72" s="911"/>
      <c r="AK72" s="911">
        <v>5</v>
      </c>
      <c r="AL72" s="911"/>
      <c r="AM72" s="911"/>
      <c r="AN72" s="911"/>
      <c r="AO72" s="911"/>
      <c r="AP72" s="911">
        <v>562</v>
      </c>
      <c r="AQ72" s="911"/>
      <c r="AR72" s="911"/>
      <c r="AS72" s="911"/>
      <c r="AT72" s="911"/>
      <c r="AU72" s="911">
        <v>342</v>
      </c>
      <c r="AV72" s="911"/>
      <c r="AW72" s="911"/>
      <c r="AX72" s="911"/>
      <c r="AY72" s="911"/>
      <c r="AZ72" s="957" t="s">
        <v>609</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0" t="s">
        <v>423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9239</v>
      </c>
      <c r="AG88" s="922"/>
      <c r="AH88" s="922"/>
      <c r="AI88" s="922"/>
      <c r="AJ88" s="922"/>
      <c r="AK88" s="919"/>
      <c r="AL88" s="919"/>
      <c r="AM88" s="919"/>
      <c r="AN88" s="919"/>
      <c r="AO88" s="919"/>
      <c r="AP88" s="922">
        <v>562</v>
      </c>
      <c r="AQ88" s="922"/>
      <c r="AR88" s="922"/>
      <c r="AS88" s="922"/>
      <c r="AT88" s="922"/>
      <c r="AU88" s="922">
        <v>342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424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494</v>
      </c>
      <c r="CS102" s="930"/>
      <c r="CT102" s="930"/>
      <c r="CU102" s="930"/>
      <c r="CV102" s="973"/>
      <c r="CW102" s="972">
        <v>9</v>
      </c>
      <c r="CX102" s="930"/>
      <c r="CY102" s="930"/>
      <c r="CZ102" s="930"/>
      <c r="DA102" s="973"/>
      <c r="DB102" s="972" t="s">
        <v>618</v>
      </c>
      <c r="DC102" s="930"/>
      <c r="DD102" s="930"/>
      <c r="DE102" s="930"/>
      <c r="DF102" s="973"/>
      <c r="DG102" s="972" t="s">
        <v>619</v>
      </c>
      <c r="DH102" s="930"/>
      <c r="DI102" s="930"/>
      <c r="DJ102" s="930"/>
      <c r="DK102" s="973"/>
      <c r="DL102" s="972" t="s">
        <v>618</v>
      </c>
      <c r="DM102" s="930"/>
      <c r="DN102" s="930"/>
      <c r="DO102" s="930"/>
      <c r="DP102" s="973"/>
      <c r="DQ102" s="972" t="s">
        <v>618</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302</v>
      </c>
      <c r="AG109" s="975"/>
      <c r="AH109" s="975"/>
      <c r="AI109" s="975"/>
      <c r="AJ109" s="976"/>
      <c r="AK109" s="974" t="s">
        <v>301</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302</v>
      </c>
      <c r="BW109" s="975"/>
      <c r="BX109" s="975"/>
      <c r="BY109" s="975"/>
      <c r="BZ109" s="976"/>
      <c r="CA109" s="974" t="s">
        <v>301</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302</v>
      </c>
      <c r="DM109" s="975"/>
      <c r="DN109" s="975"/>
      <c r="DO109" s="975"/>
      <c r="DP109" s="976"/>
      <c r="DQ109" s="974" t="s">
        <v>301</v>
      </c>
      <c r="DR109" s="975"/>
      <c r="DS109" s="975"/>
      <c r="DT109" s="975"/>
      <c r="DU109" s="976"/>
      <c r="DV109" s="974" t="s">
        <v>433</v>
      </c>
      <c r="DW109" s="975"/>
      <c r="DX109" s="975"/>
      <c r="DY109" s="975"/>
      <c r="DZ109" s="977"/>
    </row>
    <row r="110" spans="1:131" s="246" customFormat="1" ht="26.25" customHeight="1" x14ac:dyDescent="0.15">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4774454</v>
      </c>
      <c r="AB110" s="982"/>
      <c r="AC110" s="982"/>
      <c r="AD110" s="982"/>
      <c r="AE110" s="983"/>
      <c r="AF110" s="984">
        <v>4934455</v>
      </c>
      <c r="AG110" s="982"/>
      <c r="AH110" s="982"/>
      <c r="AI110" s="982"/>
      <c r="AJ110" s="983"/>
      <c r="AK110" s="984">
        <v>4838419</v>
      </c>
      <c r="AL110" s="982"/>
      <c r="AM110" s="982"/>
      <c r="AN110" s="982"/>
      <c r="AO110" s="983"/>
      <c r="AP110" s="985">
        <v>28.9</v>
      </c>
      <c r="AQ110" s="986"/>
      <c r="AR110" s="986"/>
      <c r="AS110" s="986"/>
      <c r="AT110" s="987"/>
      <c r="AU110" s="988" t="s">
        <v>73</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39121564</v>
      </c>
      <c r="BR110" s="1017"/>
      <c r="BS110" s="1017"/>
      <c r="BT110" s="1017"/>
      <c r="BU110" s="1017"/>
      <c r="BV110" s="1017">
        <v>38301814</v>
      </c>
      <c r="BW110" s="1017"/>
      <c r="BX110" s="1017"/>
      <c r="BY110" s="1017"/>
      <c r="BZ110" s="1017"/>
      <c r="CA110" s="1017">
        <v>36204996</v>
      </c>
      <c r="CB110" s="1017"/>
      <c r="CC110" s="1017"/>
      <c r="CD110" s="1017"/>
      <c r="CE110" s="1017"/>
      <c r="CF110" s="1031">
        <v>216.2</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439</v>
      </c>
      <c r="DH110" s="1017"/>
      <c r="DI110" s="1017"/>
      <c r="DJ110" s="1017"/>
      <c r="DK110" s="1017"/>
      <c r="DL110" s="1017" t="s">
        <v>439</v>
      </c>
      <c r="DM110" s="1017"/>
      <c r="DN110" s="1017"/>
      <c r="DO110" s="1017"/>
      <c r="DP110" s="1017"/>
      <c r="DQ110" s="1017" t="s">
        <v>439</v>
      </c>
      <c r="DR110" s="1017"/>
      <c r="DS110" s="1017"/>
      <c r="DT110" s="1017"/>
      <c r="DU110" s="1017"/>
      <c r="DV110" s="1018" t="s">
        <v>440</v>
      </c>
      <c r="DW110" s="1018"/>
      <c r="DX110" s="1018"/>
      <c r="DY110" s="1018"/>
      <c r="DZ110" s="1019"/>
    </row>
    <row r="111" spans="1:131" s="246" customFormat="1" ht="26.25" customHeight="1" x14ac:dyDescent="0.15">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439</v>
      </c>
      <c r="AB111" s="1024"/>
      <c r="AC111" s="1024"/>
      <c r="AD111" s="1024"/>
      <c r="AE111" s="1025"/>
      <c r="AF111" s="1026" t="s">
        <v>439</v>
      </c>
      <c r="AG111" s="1024"/>
      <c r="AH111" s="1024"/>
      <c r="AI111" s="1024"/>
      <c r="AJ111" s="1025"/>
      <c r="AK111" s="1026" t="s">
        <v>442</v>
      </c>
      <c r="AL111" s="1024"/>
      <c r="AM111" s="1024"/>
      <c r="AN111" s="1024"/>
      <c r="AO111" s="1025"/>
      <c r="AP111" s="1027" t="s">
        <v>439</v>
      </c>
      <c r="AQ111" s="1028"/>
      <c r="AR111" s="1028"/>
      <c r="AS111" s="1028"/>
      <c r="AT111" s="1029"/>
      <c r="AU111" s="990"/>
      <c r="AV111" s="991"/>
      <c r="AW111" s="991"/>
      <c r="AX111" s="991"/>
      <c r="AY111" s="991"/>
      <c r="AZ111" s="1039" t="s">
        <v>443</v>
      </c>
      <c r="BA111" s="1040"/>
      <c r="BB111" s="1040"/>
      <c r="BC111" s="1040"/>
      <c r="BD111" s="1040"/>
      <c r="BE111" s="1040"/>
      <c r="BF111" s="1040"/>
      <c r="BG111" s="1040"/>
      <c r="BH111" s="1040"/>
      <c r="BI111" s="1040"/>
      <c r="BJ111" s="1040"/>
      <c r="BK111" s="1040"/>
      <c r="BL111" s="1040"/>
      <c r="BM111" s="1040"/>
      <c r="BN111" s="1040"/>
      <c r="BO111" s="1040"/>
      <c r="BP111" s="1041"/>
      <c r="BQ111" s="1009" t="s">
        <v>442</v>
      </c>
      <c r="BR111" s="1010"/>
      <c r="BS111" s="1010"/>
      <c r="BT111" s="1010"/>
      <c r="BU111" s="1010"/>
      <c r="BV111" s="1010" t="s">
        <v>440</v>
      </c>
      <c r="BW111" s="1010"/>
      <c r="BX111" s="1010"/>
      <c r="BY111" s="1010"/>
      <c r="BZ111" s="1010"/>
      <c r="CA111" s="1010" t="s">
        <v>442</v>
      </c>
      <c r="CB111" s="1010"/>
      <c r="CC111" s="1010"/>
      <c r="CD111" s="1010"/>
      <c r="CE111" s="1010"/>
      <c r="CF111" s="1004" t="s">
        <v>414</v>
      </c>
      <c r="CG111" s="1005"/>
      <c r="CH111" s="1005"/>
      <c r="CI111" s="1005"/>
      <c r="CJ111" s="1005"/>
      <c r="CK111" s="1035"/>
      <c r="CL111" s="1036"/>
      <c r="CM111" s="1006" t="s">
        <v>444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442</v>
      </c>
      <c r="DH111" s="1010"/>
      <c r="DI111" s="1010"/>
      <c r="DJ111" s="1010"/>
      <c r="DK111" s="1010"/>
      <c r="DL111" s="1010" t="s">
        <v>442</v>
      </c>
      <c r="DM111" s="1010"/>
      <c r="DN111" s="1010"/>
      <c r="DO111" s="1010"/>
      <c r="DP111" s="1010"/>
      <c r="DQ111" s="1010" t="s">
        <v>439</v>
      </c>
      <c r="DR111" s="1010"/>
      <c r="DS111" s="1010"/>
      <c r="DT111" s="1010"/>
      <c r="DU111" s="1010"/>
      <c r="DV111" s="1011" t="s">
        <v>440</v>
      </c>
      <c r="DW111" s="1011"/>
      <c r="DX111" s="1011"/>
      <c r="DY111" s="1011"/>
      <c r="DZ111" s="1012"/>
    </row>
    <row r="112" spans="1:131" s="246" customFormat="1" ht="26.25" customHeight="1" x14ac:dyDescent="0.15">
      <c r="A112" s="1042" t="s">
        <v>445</v>
      </c>
      <c r="B112" s="1043"/>
      <c r="C112" s="1040" t="s">
        <v>446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442</v>
      </c>
      <c r="AB112" s="1049"/>
      <c r="AC112" s="1049"/>
      <c r="AD112" s="1049"/>
      <c r="AE112" s="1050"/>
      <c r="AF112" s="1051" t="s">
        <v>439</v>
      </c>
      <c r="AG112" s="1049"/>
      <c r="AH112" s="1049"/>
      <c r="AI112" s="1049"/>
      <c r="AJ112" s="1050"/>
      <c r="AK112" s="1051" t="s">
        <v>442</v>
      </c>
      <c r="AL112" s="1049"/>
      <c r="AM112" s="1049"/>
      <c r="AN112" s="1049"/>
      <c r="AO112" s="1050"/>
      <c r="AP112" s="1052" t="s">
        <v>442</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10361512</v>
      </c>
      <c r="BR112" s="1010"/>
      <c r="BS112" s="1010"/>
      <c r="BT112" s="1010"/>
      <c r="BU112" s="1010"/>
      <c r="BV112" s="1010">
        <v>8924165</v>
      </c>
      <c r="BW112" s="1010"/>
      <c r="BX112" s="1010"/>
      <c r="BY112" s="1010"/>
      <c r="BZ112" s="1010"/>
      <c r="CA112" s="1010">
        <v>7494075</v>
      </c>
      <c r="CB112" s="1010"/>
      <c r="CC112" s="1010"/>
      <c r="CD112" s="1010"/>
      <c r="CE112" s="1010"/>
      <c r="CF112" s="1004">
        <v>44.7</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442</v>
      </c>
      <c r="DH112" s="1010"/>
      <c r="DI112" s="1010"/>
      <c r="DJ112" s="1010"/>
      <c r="DK112" s="1010"/>
      <c r="DL112" s="1010" t="s">
        <v>414</v>
      </c>
      <c r="DM112" s="1010"/>
      <c r="DN112" s="1010"/>
      <c r="DO112" s="1010"/>
      <c r="DP112" s="1010"/>
      <c r="DQ112" s="1010" t="s">
        <v>439</v>
      </c>
      <c r="DR112" s="1010"/>
      <c r="DS112" s="1010"/>
      <c r="DT112" s="1010"/>
      <c r="DU112" s="1010"/>
      <c r="DV112" s="1011" t="s">
        <v>440</v>
      </c>
      <c r="DW112" s="1011"/>
      <c r="DX112" s="1011"/>
      <c r="DY112" s="1011"/>
      <c r="DZ112" s="1012"/>
    </row>
    <row r="113" spans="1:130" s="246" customFormat="1" ht="26.25" customHeight="1" x14ac:dyDescent="0.15">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835862</v>
      </c>
      <c r="AB113" s="1024"/>
      <c r="AC113" s="1024"/>
      <c r="AD113" s="1024"/>
      <c r="AE113" s="1025"/>
      <c r="AF113" s="1026">
        <v>683920</v>
      </c>
      <c r="AG113" s="1024"/>
      <c r="AH113" s="1024"/>
      <c r="AI113" s="1024"/>
      <c r="AJ113" s="1025"/>
      <c r="AK113" s="1026">
        <v>615416</v>
      </c>
      <c r="AL113" s="1024"/>
      <c r="AM113" s="1024"/>
      <c r="AN113" s="1024"/>
      <c r="AO113" s="1025"/>
      <c r="AP113" s="1027">
        <v>3.7</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v>317405</v>
      </c>
      <c r="BR113" s="1010"/>
      <c r="BS113" s="1010"/>
      <c r="BT113" s="1010"/>
      <c r="BU113" s="1010"/>
      <c r="BV113" s="1010">
        <v>336671</v>
      </c>
      <c r="BW113" s="1010"/>
      <c r="BX113" s="1010"/>
      <c r="BY113" s="1010"/>
      <c r="BZ113" s="1010"/>
      <c r="CA113" s="1010">
        <v>342031</v>
      </c>
      <c r="CB113" s="1010"/>
      <c r="CC113" s="1010"/>
      <c r="CD113" s="1010"/>
      <c r="CE113" s="1010"/>
      <c r="CF113" s="1004">
        <v>2</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414</v>
      </c>
      <c r="DH113" s="1049"/>
      <c r="DI113" s="1049"/>
      <c r="DJ113" s="1049"/>
      <c r="DK113" s="1050"/>
      <c r="DL113" s="1051" t="s">
        <v>442</v>
      </c>
      <c r="DM113" s="1049"/>
      <c r="DN113" s="1049"/>
      <c r="DO113" s="1049"/>
      <c r="DP113" s="1050"/>
      <c r="DQ113" s="1051" t="s">
        <v>414</v>
      </c>
      <c r="DR113" s="1049"/>
      <c r="DS113" s="1049"/>
      <c r="DT113" s="1049"/>
      <c r="DU113" s="1050"/>
      <c r="DV113" s="1052" t="s">
        <v>442</v>
      </c>
      <c r="DW113" s="1053"/>
      <c r="DX113" s="1053"/>
      <c r="DY113" s="1053"/>
      <c r="DZ113" s="1054"/>
    </row>
    <row r="114" spans="1:130" s="246" customFormat="1" ht="26.25" customHeight="1" x14ac:dyDescent="0.15">
      <c r="A114" s="1044"/>
      <c r="B114" s="1045"/>
      <c r="C114" s="1040" t="s">
        <v>452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22702</v>
      </c>
      <c r="AB114" s="1049"/>
      <c r="AC114" s="1049"/>
      <c r="AD114" s="1049"/>
      <c r="AE114" s="1050"/>
      <c r="AF114" s="1051">
        <v>24668</v>
      </c>
      <c r="AG114" s="1049"/>
      <c r="AH114" s="1049"/>
      <c r="AI114" s="1049"/>
      <c r="AJ114" s="1050"/>
      <c r="AK114" s="1051">
        <v>24478</v>
      </c>
      <c r="AL114" s="1049"/>
      <c r="AM114" s="1049"/>
      <c r="AN114" s="1049"/>
      <c r="AO114" s="1050"/>
      <c r="AP114" s="1052">
        <v>0.1</v>
      </c>
      <c r="AQ114" s="1053"/>
      <c r="AR114" s="1053"/>
      <c r="AS114" s="1053"/>
      <c r="AT114" s="1054"/>
      <c r="AU114" s="990"/>
      <c r="AV114" s="991"/>
      <c r="AW114" s="991"/>
      <c r="AX114" s="991"/>
      <c r="AY114" s="991"/>
      <c r="AZ114" s="1039" t="s">
        <v>453</v>
      </c>
      <c r="BA114" s="1040"/>
      <c r="BB114" s="1040"/>
      <c r="BC114" s="1040"/>
      <c r="BD114" s="1040"/>
      <c r="BE114" s="1040"/>
      <c r="BF114" s="1040"/>
      <c r="BG114" s="1040"/>
      <c r="BH114" s="1040"/>
      <c r="BI114" s="1040"/>
      <c r="BJ114" s="1040"/>
      <c r="BK114" s="1040"/>
      <c r="BL114" s="1040"/>
      <c r="BM114" s="1040"/>
      <c r="BN114" s="1040"/>
      <c r="BO114" s="1040"/>
      <c r="BP114" s="1041"/>
      <c r="BQ114" s="1009">
        <v>5352924</v>
      </c>
      <c r="BR114" s="1010"/>
      <c r="BS114" s="1010"/>
      <c r="BT114" s="1010"/>
      <c r="BU114" s="1010"/>
      <c r="BV114" s="1010">
        <v>4987542</v>
      </c>
      <c r="BW114" s="1010"/>
      <c r="BX114" s="1010"/>
      <c r="BY114" s="1010"/>
      <c r="BZ114" s="1010"/>
      <c r="CA114" s="1010">
        <v>4408476</v>
      </c>
      <c r="CB114" s="1010"/>
      <c r="CC114" s="1010"/>
      <c r="CD114" s="1010"/>
      <c r="CE114" s="1010"/>
      <c r="CF114" s="1004">
        <v>26.3</v>
      </c>
      <c r="CG114" s="1005"/>
      <c r="CH114" s="1005"/>
      <c r="CI114" s="1005"/>
      <c r="CJ114" s="1005"/>
      <c r="CK114" s="1035"/>
      <c r="CL114" s="1036"/>
      <c r="CM114" s="1006" t="s">
        <v>454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442</v>
      </c>
      <c r="DH114" s="1049"/>
      <c r="DI114" s="1049"/>
      <c r="DJ114" s="1049"/>
      <c r="DK114" s="1050"/>
      <c r="DL114" s="1051" t="s">
        <v>439</v>
      </c>
      <c r="DM114" s="1049"/>
      <c r="DN114" s="1049"/>
      <c r="DO114" s="1049"/>
      <c r="DP114" s="1050"/>
      <c r="DQ114" s="1051" t="s">
        <v>439</v>
      </c>
      <c r="DR114" s="1049"/>
      <c r="DS114" s="1049"/>
      <c r="DT114" s="1049"/>
      <c r="DU114" s="1050"/>
      <c r="DV114" s="1052" t="s">
        <v>440</v>
      </c>
      <c r="DW114" s="1053"/>
      <c r="DX114" s="1053"/>
      <c r="DY114" s="1053"/>
      <c r="DZ114" s="1054"/>
    </row>
    <row r="115" spans="1:130" s="246" customFormat="1" ht="26.25" customHeight="1" x14ac:dyDescent="0.15">
      <c r="A115" s="1044"/>
      <c r="B115" s="1045"/>
      <c r="C115" s="1040" t="s">
        <v>455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1820</v>
      </c>
      <c r="AB115" s="1024"/>
      <c r="AC115" s="1024"/>
      <c r="AD115" s="1024"/>
      <c r="AE115" s="1025"/>
      <c r="AF115" s="1026">
        <v>1426</v>
      </c>
      <c r="AG115" s="1024"/>
      <c r="AH115" s="1024"/>
      <c r="AI115" s="1024"/>
      <c r="AJ115" s="1025"/>
      <c r="AK115" s="1026">
        <v>1512</v>
      </c>
      <c r="AL115" s="1024"/>
      <c r="AM115" s="1024"/>
      <c r="AN115" s="1024"/>
      <c r="AO115" s="1025"/>
      <c r="AP115" s="1027">
        <v>0</v>
      </c>
      <c r="AQ115" s="1028"/>
      <c r="AR115" s="1028"/>
      <c r="AS115" s="1028"/>
      <c r="AT115" s="1029"/>
      <c r="AU115" s="990"/>
      <c r="AV115" s="991"/>
      <c r="AW115" s="991"/>
      <c r="AX115" s="991"/>
      <c r="AY115" s="991"/>
      <c r="AZ115" s="1039" t="s">
        <v>456</v>
      </c>
      <c r="BA115" s="1040"/>
      <c r="BB115" s="1040"/>
      <c r="BC115" s="1040"/>
      <c r="BD115" s="1040"/>
      <c r="BE115" s="1040"/>
      <c r="BF115" s="1040"/>
      <c r="BG115" s="1040"/>
      <c r="BH115" s="1040"/>
      <c r="BI115" s="1040"/>
      <c r="BJ115" s="1040"/>
      <c r="BK115" s="1040"/>
      <c r="BL115" s="1040"/>
      <c r="BM115" s="1040"/>
      <c r="BN115" s="1040"/>
      <c r="BO115" s="1040"/>
      <c r="BP115" s="1041"/>
      <c r="BQ115" s="1009">
        <v>1442</v>
      </c>
      <c r="BR115" s="1010"/>
      <c r="BS115" s="1010"/>
      <c r="BT115" s="1010"/>
      <c r="BU115" s="1010"/>
      <c r="BV115" s="1010">
        <v>1385</v>
      </c>
      <c r="BW115" s="1010"/>
      <c r="BX115" s="1010"/>
      <c r="BY115" s="1010"/>
      <c r="BZ115" s="1010"/>
      <c r="CA115" s="1010">
        <v>1378</v>
      </c>
      <c r="CB115" s="1010"/>
      <c r="CC115" s="1010"/>
      <c r="CD115" s="1010"/>
      <c r="CE115" s="1010"/>
      <c r="CF115" s="1004">
        <v>0</v>
      </c>
      <c r="CG115" s="1005"/>
      <c r="CH115" s="1005"/>
      <c r="CI115" s="1005"/>
      <c r="CJ115" s="1005"/>
      <c r="CK115" s="1035"/>
      <c r="CL115" s="1036"/>
      <c r="CM115" s="1039" t="s">
        <v>457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442</v>
      </c>
      <c r="DH115" s="1049"/>
      <c r="DI115" s="1049"/>
      <c r="DJ115" s="1049"/>
      <c r="DK115" s="1050"/>
      <c r="DL115" s="1051" t="s">
        <v>440</v>
      </c>
      <c r="DM115" s="1049"/>
      <c r="DN115" s="1049"/>
      <c r="DO115" s="1049"/>
      <c r="DP115" s="1050"/>
      <c r="DQ115" s="1051" t="s">
        <v>439</v>
      </c>
      <c r="DR115" s="1049"/>
      <c r="DS115" s="1049"/>
      <c r="DT115" s="1049"/>
      <c r="DU115" s="1050"/>
      <c r="DV115" s="1052" t="s">
        <v>440</v>
      </c>
      <c r="DW115" s="1053"/>
      <c r="DX115" s="1053"/>
      <c r="DY115" s="1053"/>
      <c r="DZ115" s="1054"/>
    </row>
    <row r="116" spans="1:130" s="246" customFormat="1" ht="26.25" customHeight="1" x14ac:dyDescent="0.15">
      <c r="A116" s="1046"/>
      <c r="B116" s="1047"/>
      <c r="C116" s="1055" t="s">
        <v>458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539</v>
      </c>
      <c r="AB116" s="1049"/>
      <c r="AC116" s="1049"/>
      <c r="AD116" s="1049"/>
      <c r="AE116" s="1050"/>
      <c r="AF116" s="1051">
        <v>515</v>
      </c>
      <c r="AG116" s="1049"/>
      <c r="AH116" s="1049"/>
      <c r="AI116" s="1049"/>
      <c r="AJ116" s="1050"/>
      <c r="AK116" s="1051">
        <v>563</v>
      </c>
      <c r="AL116" s="1049"/>
      <c r="AM116" s="1049"/>
      <c r="AN116" s="1049"/>
      <c r="AO116" s="1050"/>
      <c r="AP116" s="1052">
        <v>0</v>
      </c>
      <c r="AQ116" s="1053"/>
      <c r="AR116" s="1053"/>
      <c r="AS116" s="1053"/>
      <c r="AT116" s="1054"/>
      <c r="AU116" s="990"/>
      <c r="AV116" s="991"/>
      <c r="AW116" s="991"/>
      <c r="AX116" s="991"/>
      <c r="AY116" s="991"/>
      <c r="AZ116" s="1057" t="s">
        <v>459</v>
      </c>
      <c r="BA116" s="1058"/>
      <c r="BB116" s="1058"/>
      <c r="BC116" s="1058"/>
      <c r="BD116" s="1058"/>
      <c r="BE116" s="1058"/>
      <c r="BF116" s="1058"/>
      <c r="BG116" s="1058"/>
      <c r="BH116" s="1058"/>
      <c r="BI116" s="1058"/>
      <c r="BJ116" s="1058"/>
      <c r="BK116" s="1058"/>
      <c r="BL116" s="1058"/>
      <c r="BM116" s="1058"/>
      <c r="BN116" s="1058"/>
      <c r="BO116" s="1058"/>
      <c r="BP116" s="1059"/>
      <c r="BQ116" s="1009" t="s">
        <v>442</v>
      </c>
      <c r="BR116" s="1010"/>
      <c r="BS116" s="1010"/>
      <c r="BT116" s="1010"/>
      <c r="BU116" s="1010"/>
      <c r="BV116" s="1010" t="s">
        <v>440</v>
      </c>
      <c r="BW116" s="1010"/>
      <c r="BX116" s="1010"/>
      <c r="BY116" s="1010"/>
      <c r="BZ116" s="1010"/>
      <c r="CA116" s="1010" t="s">
        <v>414</v>
      </c>
      <c r="CB116" s="1010"/>
      <c r="CC116" s="1010"/>
      <c r="CD116" s="1010"/>
      <c r="CE116" s="1010"/>
      <c r="CF116" s="1004" t="s">
        <v>439</v>
      </c>
      <c r="CG116" s="1005"/>
      <c r="CH116" s="1005"/>
      <c r="CI116" s="1005"/>
      <c r="CJ116" s="1005"/>
      <c r="CK116" s="1035"/>
      <c r="CL116" s="1036"/>
      <c r="CM116" s="1006" t="s">
        <v>460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442</v>
      </c>
      <c r="DH116" s="1049"/>
      <c r="DI116" s="1049"/>
      <c r="DJ116" s="1049"/>
      <c r="DK116" s="1050"/>
      <c r="DL116" s="1051" t="s">
        <v>442</v>
      </c>
      <c r="DM116" s="1049"/>
      <c r="DN116" s="1049"/>
      <c r="DO116" s="1049"/>
      <c r="DP116" s="1050"/>
      <c r="DQ116" s="1051" t="s">
        <v>442</v>
      </c>
      <c r="DR116" s="1049"/>
      <c r="DS116" s="1049"/>
      <c r="DT116" s="1049"/>
      <c r="DU116" s="1050"/>
      <c r="DV116" s="1052" t="s">
        <v>440</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461</v>
      </c>
      <c r="Z117" s="976"/>
      <c r="AA117" s="1066">
        <v>5635377</v>
      </c>
      <c r="AB117" s="1067"/>
      <c r="AC117" s="1067"/>
      <c r="AD117" s="1067"/>
      <c r="AE117" s="1068"/>
      <c r="AF117" s="1069">
        <v>5644984</v>
      </c>
      <c r="AG117" s="1067"/>
      <c r="AH117" s="1067"/>
      <c r="AI117" s="1067"/>
      <c r="AJ117" s="1068"/>
      <c r="AK117" s="1069">
        <v>5480388</v>
      </c>
      <c r="AL117" s="1067"/>
      <c r="AM117" s="1067"/>
      <c r="AN117" s="1067"/>
      <c r="AO117" s="1068"/>
      <c r="AP117" s="1070"/>
      <c r="AQ117" s="1071"/>
      <c r="AR117" s="1071"/>
      <c r="AS117" s="1071"/>
      <c r="AT117" s="1072"/>
      <c r="AU117" s="990"/>
      <c r="AV117" s="991"/>
      <c r="AW117" s="991"/>
      <c r="AX117" s="991"/>
      <c r="AY117" s="991"/>
      <c r="AZ117" s="1057" t="s">
        <v>462</v>
      </c>
      <c r="BA117" s="1058"/>
      <c r="BB117" s="1058"/>
      <c r="BC117" s="1058"/>
      <c r="BD117" s="1058"/>
      <c r="BE117" s="1058"/>
      <c r="BF117" s="1058"/>
      <c r="BG117" s="1058"/>
      <c r="BH117" s="1058"/>
      <c r="BI117" s="1058"/>
      <c r="BJ117" s="1058"/>
      <c r="BK117" s="1058"/>
      <c r="BL117" s="1058"/>
      <c r="BM117" s="1058"/>
      <c r="BN117" s="1058"/>
      <c r="BO117" s="1058"/>
      <c r="BP117" s="1059"/>
      <c r="BQ117" s="1009" t="s">
        <v>442</v>
      </c>
      <c r="BR117" s="1010"/>
      <c r="BS117" s="1010"/>
      <c r="BT117" s="1010"/>
      <c r="BU117" s="1010"/>
      <c r="BV117" s="1010" t="s">
        <v>439</v>
      </c>
      <c r="BW117" s="1010"/>
      <c r="BX117" s="1010"/>
      <c r="BY117" s="1010"/>
      <c r="BZ117" s="1010"/>
      <c r="CA117" s="1010" t="s">
        <v>442</v>
      </c>
      <c r="CB117" s="1010"/>
      <c r="CC117" s="1010"/>
      <c r="CD117" s="1010"/>
      <c r="CE117" s="1010"/>
      <c r="CF117" s="1004" t="s">
        <v>442</v>
      </c>
      <c r="CG117" s="1005"/>
      <c r="CH117" s="1005"/>
      <c r="CI117" s="1005"/>
      <c r="CJ117" s="1005"/>
      <c r="CK117" s="1035"/>
      <c r="CL117" s="1036"/>
      <c r="CM117" s="1006" t="s">
        <v>463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439</v>
      </c>
      <c r="DH117" s="1049"/>
      <c r="DI117" s="1049"/>
      <c r="DJ117" s="1049"/>
      <c r="DK117" s="1050"/>
      <c r="DL117" s="1051" t="s">
        <v>440</v>
      </c>
      <c r="DM117" s="1049"/>
      <c r="DN117" s="1049"/>
      <c r="DO117" s="1049"/>
      <c r="DP117" s="1050"/>
      <c r="DQ117" s="1051" t="s">
        <v>414</v>
      </c>
      <c r="DR117" s="1049"/>
      <c r="DS117" s="1049"/>
      <c r="DT117" s="1049"/>
      <c r="DU117" s="1050"/>
      <c r="DV117" s="1052" t="s">
        <v>414</v>
      </c>
      <c r="DW117" s="1053"/>
      <c r="DX117" s="1053"/>
      <c r="DY117" s="1053"/>
      <c r="DZ117" s="1054"/>
    </row>
    <row r="118" spans="1:130" s="246" customFormat="1" ht="26.25" customHeight="1" x14ac:dyDescent="0.15">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302</v>
      </c>
      <c r="AG118" s="975"/>
      <c r="AH118" s="975"/>
      <c r="AI118" s="975"/>
      <c r="AJ118" s="976"/>
      <c r="AK118" s="974" t="s">
        <v>301</v>
      </c>
      <c r="AL118" s="975"/>
      <c r="AM118" s="975"/>
      <c r="AN118" s="975"/>
      <c r="AO118" s="976"/>
      <c r="AP118" s="1061" t="s">
        <v>433</v>
      </c>
      <c r="AQ118" s="1062"/>
      <c r="AR118" s="1062"/>
      <c r="AS118" s="1062"/>
      <c r="AT118" s="1063"/>
      <c r="AU118" s="990"/>
      <c r="AV118" s="991"/>
      <c r="AW118" s="991"/>
      <c r="AX118" s="991"/>
      <c r="AY118" s="991"/>
      <c r="AZ118" s="1064" t="s">
        <v>464</v>
      </c>
      <c r="BA118" s="1055"/>
      <c r="BB118" s="1055"/>
      <c r="BC118" s="1055"/>
      <c r="BD118" s="1055"/>
      <c r="BE118" s="1055"/>
      <c r="BF118" s="1055"/>
      <c r="BG118" s="1055"/>
      <c r="BH118" s="1055"/>
      <c r="BI118" s="1055"/>
      <c r="BJ118" s="1055"/>
      <c r="BK118" s="1055"/>
      <c r="BL118" s="1055"/>
      <c r="BM118" s="1055"/>
      <c r="BN118" s="1055"/>
      <c r="BO118" s="1055"/>
      <c r="BP118" s="1056"/>
      <c r="BQ118" s="1087" t="s">
        <v>439</v>
      </c>
      <c r="BR118" s="1088"/>
      <c r="BS118" s="1088"/>
      <c r="BT118" s="1088"/>
      <c r="BU118" s="1088"/>
      <c r="BV118" s="1088" t="s">
        <v>442</v>
      </c>
      <c r="BW118" s="1088"/>
      <c r="BX118" s="1088"/>
      <c r="BY118" s="1088"/>
      <c r="BZ118" s="1088"/>
      <c r="CA118" s="1088" t="s">
        <v>442</v>
      </c>
      <c r="CB118" s="1088"/>
      <c r="CC118" s="1088"/>
      <c r="CD118" s="1088"/>
      <c r="CE118" s="1088"/>
      <c r="CF118" s="1004" t="s">
        <v>439</v>
      </c>
      <c r="CG118" s="1005"/>
      <c r="CH118" s="1005"/>
      <c r="CI118" s="1005"/>
      <c r="CJ118" s="1005"/>
      <c r="CK118" s="1035"/>
      <c r="CL118" s="1036"/>
      <c r="CM118" s="1006" t="s">
        <v>465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442</v>
      </c>
      <c r="DH118" s="1049"/>
      <c r="DI118" s="1049"/>
      <c r="DJ118" s="1049"/>
      <c r="DK118" s="1050"/>
      <c r="DL118" s="1051" t="s">
        <v>439</v>
      </c>
      <c r="DM118" s="1049"/>
      <c r="DN118" s="1049"/>
      <c r="DO118" s="1049"/>
      <c r="DP118" s="1050"/>
      <c r="DQ118" s="1051" t="s">
        <v>439</v>
      </c>
      <c r="DR118" s="1049"/>
      <c r="DS118" s="1049"/>
      <c r="DT118" s="1049"/>
      <c r="DU118" s="1050"/>
      <c r="DV118" s="1052" t="s">
        <v>414</v>
      </c>
      <c r="DW118" s="1053"/>
      <c r="DX118" s="1053"/>
      <c r="DY118" s="1053"/>
      <c r="DZ118" s="1054"/>
    </row>
    <row r="119" spans="1:130" s="246" customFormat="1" ht="26.25" customHeight="1" x14ac:dyDescent="0.15">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439</v>
      </c>
      <c r="AB119" s="982"/>
      <c r="AC119" s="982"/>
      <c r="AD119" s="982"/>
      <c r="AE119" s="983"/>
      <c r="AF119" s="984" t="s">
        <v>439</v>
      </c>
      <c r="AG119" s="982"/>
      <c r="AH119" s="982"/>
      <c r="AI119" s="982"/>
      <c r="AJ119" s="983"/>
      <c r="AK119" s="984" t="s">
        <v>439</v>
      </c>
      <c r="AL119" s="982"/>
      <c r="AM119" s="982"/>
      <c r="AN119" s="982"/>
      <c r="AO119" s="983"/>
      <c r="AP119" s="985" t="s">
        <v>439</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466</v>
      </c>
      <c r="BP119" s="1096"/>
      <c r="BQ119" s="1087">
        <v>55154847</v>
      </c>
      <c r="BR119" s="1088"/>
      <c r="BS119" s="1088"/>
      <c r="BT119" s="1088"/>
      <c r="BU119" s="1088"/>
      <c r="BV119" s="1088">
        <v>52551577</v>
      </c>
      <c r="BW119" s="1088"/>
      <c r="BX119" s="1088"/>
      <c r="BY119" s="1088"/>
      <c r="BZ119" s="1088"/>
      <c r="CA119" s="1088">
        <v>48450956</v>
      </c>
      <c r="CB119" s="1088"/>
      <c r="CC119" s="1088"/>
      <c r="CD119" s="1088"/>
      <c r="CE119" s="1088"/>
      <c r="CF119" s="1089"/>
      <c r="CG119" s="1090"/>
      <c r="CH119" s="1090"/>
      <c r="CI119" s="1090"/>
      <c r="CJ119" s="1091"/>
      <c r="CK119" s="1037"/>
      <c r="CL119" s="1038"/>
      <c r="CM119" s="1092" t="s">
        <v>467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414</v>
      </c>
      <c r="DH119" s="1074"/>
      <c r="DI119" s="1074"/>
      <c r="DJ119" s="1074"/>
      <c r="DK119" s="1075"/>
      <c r="DL119" s="1073" t="s">
        <v>439</v>
      </c>
      <c r="DM119" s="1074"/>
      <c r="DN119" s="1074"/>
      <c r="DO119" s="1074"/>
      <c r="DP119" s="1075"/>
      <c r="DQ119" s="1073" t="s">
        <v>440</v>
      </c>
      <c r="DR119" s="1074"/>
      <c r="DS119" s="1074"/>
      <c r="DT119" s="1074"/>
      <c r="DU119" s="1075"/>
      <c r="DV119" s="1076" t="s">
        <v>440</v>
      </c>
      <c r="DW119" s="1077"/>
      <c r="DX119" s="1077"/>
      <c r="DY119" s="1077"/>
      <c r="DZ119" s="1078"/>
    </row>
    <row r="120" spans="1:130" s="246" customFormat="1" ht="26.25" customHeight="1" x14ac:dyDescent="0.15">
      <c r="A120" s="1149"/>
      <c r="B120" s="1036"/>
      <c r="C120" s="1006" t="s">
        <v>444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439</v>
      </c>
      <c r="AB120" s="1049"/>
      <c r="AC120" s="1049"/>
      <c r="AD120" s="1049"/>
      <c r="AE120" s="1050"/>
      <c r="AF120" s="1051" t="s">
        <v>439</v>
      </c>
      <c r="AG120" s="1049"/>
      <c r="AH120" s="1049"/>
      <c r="AI120" s="1049"/>
      <c r="AJ120" s="1050"/>
      <c r="AK120" s="1051" t="s">
        <v>439</v>
      </c>
      <c r="AL120" s="1049"/>
      <c r="AM120" s="1049"/>
      <c r="AN120" s="1049"/>
      <c r="AO120" s="1050"/>
      <c r="AP120" s="1052" t="s">
        <v>442</v>
      </c>
      <c r="AQ120" s="1053"/>
      <c r="AR120" s="1053"/>
      <c r="AS120" s="1053"/>
      <c r="AT120" s="1054"/>
      <c r="AU120" s="1079" t="s">
        <v>468</v>
      </c>
      <c r="AV120" s="1080"/>
      <c r="AW120" s="1080"/>
      <c r="AX120" s="1080"/>
      <c r="AY120" s="1081"/>
      <c r="AZ120" s="1030" t="s">
        <v>469</v>
      </c>
      <c r="BA120" s="979"/>
      <c r="BB120" s="979"/>
      <c r="BC120" s="979"/>
      <c r="BD120" s="979"/>
      <c r="BE120" s="979"/>
      <c r="BF120" s="979"/>
      <c r="BG120" s="979"/>
      <c r="BH120" s="979"/>
      <c r="BI120" s="979"/>
      <c r="BJ120" s="979"/>
      <c r="BK120" s="979"/>
      <c r="BL120" s="979"/>
      <c r="BM120" s="979"/>
      <c r="BN120" s="979"/>
      <c r="BO120" s="979"/>
      <c r="BP120" s="980"/>
      <c r="BQ120" s="1016">
        <v>16011614</v>
      </c>
      <c r="BR120" s="1017"/>
      <c r="BS120" s="1017"/>
      <c r="BT120" s="1017"/>
      <c r="BU120" s="1017"/>
      <c r="BV120" s="1017">
        <v>15094153</v>
      </c>
      <c r="BW120" s="1017"/>
      <c r="BX120" s="1017"/>
      <c r="BY120" s="1017"/>
      <c r="BZ120" s="1017"/>
      <c r="CA120" s="1017">
        <v>14020685</v>
      </c>
      <c r="CB120" s="1017"/>
      <c r="CC120" s="1017"/>
      <c r="CD120" s="1017"/>
      <c r="CE120" s="1017"/>
      <c r="CF120" s="1031">
        <v>83.7</v>
      </c>
      <c r="CG120" s="1032"/>
      <c r="CH120" s="1032"/>
      <c r="CI120" s="1032"/>
      <c r="CJ120" s="1032"/>
      <c r="CK120" s="1097" t="s">
        <v>470</v>
      </c>
      <c r="CL120" s="1098"/>
      <c r="CM120" s="1098"/>
      <c r="CN120" s="1098"/>
      <c r="CO120" s="1099"/>
      <c r="CP120" s="1105" t="s">
        <v>471</v>
      </c>
      <c r="CQ120" s="1106"/>
      <c r="CR120" s="1106"/>
      <c r="CS120" s="1106"/>
      <c r="CT120" s="1106"/>
      <c r="CU120" s="1106"/>
      <c r="CV120" s="1106"/>
      <c r="CW120" s="1106"/>
      <c r="CX120" s="1106"/>
      <c r="CY120" s="1106"/>
      <c r="CZ120" s="1106"/>
      <c r="DA120" s="1106"/>
      <c r="DB120" s="1106"/>
      <c r="DC120" s="1106"/>
      <c r="DD120" s="1106"/>
      <c r="DE120" s="1106"/>
      <c r="DF120" s="1107"/>
      <c r="DG120" s="1016" t="s">
        <v>442</v>
      </c>
      <c r="DH120" s="1017"/>
      <c r="DI120" s="1017"/>
      <c r="DJ120" s="1017"/>
      <c r="DK120" s="1017"/>
      <c r="DL120" s="1017">
        <v>5045325</v>
      </c>
      <c r="DM120" s="1017"/>
      <c r="DN120" s="1017"/>
      <c r="DO120" s="1017"/>
      <c r="DP120" s="1017"/>
      <c r="DQ120" s="1017">
        <v>3983509</v>
      </c>
      <c r="DR120" s="1017"/>
      <c r="DS120" s="1017"/>
      <c r="DT120" s="1017"/>
      <c r="DU120" s="1017"/>
      <c r="DV120" s="1018">
        <v>23.8</v>
      </c>
      <c r="DW120" s="1018"/>
      <c r="DX120" s="1018"/>
      <c r="DY120" s="1018"/>
      <c r="DZ120" s="1019"/>
    </row>
    <row r="121" spans="1:130" s="246" customFormat="1" ht="26.25" customHeight="1" x14ac:dyDescent="0.15">
      <c r="A121" s="1149"/>
      <c r="B121" s="1036"/>
      <c r="C121" s="1057" t="s">
        <v>472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414</v>
      </c>
      <c r="AB121" s="1049"/>
      <c r="AC121" s="1049"/>
      <c r="AD121" s="1049"/>
      <c r="AE121" s="1050"/>
      <c r="AF121" s="1051" t="s">
        <v>439</v>
      </c>
      <c r="AG121" s="1049"/>
      <c r="AH121" s="1049"/>
      <c r="AI121" s="1049"/>
      <c r="AJ121" s="1050"/>
      <c r="AK121" s="1051" t="s">
        <v>414</v>
      </c>
      <c r="AL121" s="1049"/>
      <c r="AM121" s="1049"/>
      <c r="AN121" s="1049"/>
      <c r="AO121" s="1050"/>
      <c r="AP121" s="1052" t="s">
        <v>439</v>
      </c>
      <c r="AQ121" s="1053"/>
      <c r="AR121" s="1053"/>
      <c r="AS121" s="1053"/>
      <c r="AT121" s="1054"/>
      <c r="AU121" s="1082"/>
      <c r="AV121" s="1083"/>
      <c r="AW121" s="1083"/>
      <c r="AX121" s="1083"/>
      <c r="AY121" s="1084"/>
      <c r="AZ121" s="1039" t="s">
        <v>473</v>
      </c>
      <c r="BA121" s="1040"/>
      <c r="BB121" s="1040"/>
      <c r="BC121" s="1040"/>
      <c r="BD121" s="1040"/>
      <c r="BE121" s="1040"/>
      <c r="BF121" s="1040"/>
      <c r="BG121" s="1040"/>
      <c r="BH121" s="1040"/>
      <c r="BI121" s="1040"/>
      <c r="BJ121" s="1040"/>
      <c r="BK121" s="1040"/>
      <c r="BL121" s="1040"/>
      <c r="BM121" s="1040"/>
      <c r="BN121" s="1040"/>
      <c r="BO121" s="1040"/>
      <c r="BP121" s="1041"/>
      <c r="BQ121" s="1009">
        <v>4755129</v>
      </c>
      <c r="BR121" s="1010"/>
      <c r="BS121" s="1010"/>
      <c r="BT121" s="1010"/>
      <c r="BU121" s="1010"/>
      <c r="BV121" s="1010">
        <v>4100712</v>
      </c>
      <c r="BW121" s="1010"/>
      <c r="BX121" s="1010"/>
      <c r="BY121" s="1010"/>
      <c r="BZ121" s="1010"/>
      <c r="CA121" s="1010">
        <v>3497075</v>
      </c>
      <c r="CB121" s="1010"/>
      <c r="CC121" s="1010"/>
      <c r="CD121" s="1010"/>
      <c r="CE121" s="1010"/>
      <c r="CF121" s="1004">
        <v>20.9</v>
      </c>
      <c r="CG121" s="1005"/>
      <c r="CH121" s="1005"/>
      <c r="CI121" s="1005"/>
      <c r="CJ121" s="1005"/>
      <c r="CK121" s="1100"/>
      <c r="CL121" s="1101"/>
      <c r="CM121" s="1101"/>
      <c r="CN121" s="1101"/>
      <c r="CO121" s="1102"/>
      <c r="CP121" s="1110" t="s">
        <v>474</v>
      </c>
      <c r="CQ121" s="1111"/>
      <c r="CR121" s="1111"/>
      <c r="CS121" s="1111"/>
      <c r="CT121" s="1111"/>
      <c r="CU121" s="1111"/>
      <c r="CV121" s="1111"/>
      <c r="CW121" s="1111"/>
      <c r="CX121" s="1111"/>
      <c r="CY121" s="1111"/>
      <c r="CZ121" s="1111"/>
      <c r="DA121" s="1111"/>
      <c r="DB121" s="1111"/>
      <c r="DC121" s="1111"/>
      <c r="DD121" s="1111"/>
      <c r="DE121" s="1111"/>
      <c r="DF121" s="1112"/>
      <c r="DG121" s="1009">
        <v>2118874</v>
      </c>
      <c r="DH121" s="1010"/>
      <c r="DI121" s="1010"/>
      <c r="DJ121" s="1010"/>
      <c r="DK121" s="1010"/>
      <c r="DL121" s="1010">
        <v>2019431</v>
      </c>
      <c r="DM121" s="1010"/>
      <c r="DN121" s="1010"/>
      <c r="DO121" s="1010"/>
      <c r="DP121" s="1010"/>
      <c r="DQ121" s="1010">
        <v>1761291</v>
      </c>
      <c r="DR121" s="1010"/>
      <c r="DS121" s="1010"/>
      <c r="DT121" s="1010"/>
      <c r="DU121" s="1010"/>
      <c r="DV121" s="1011">
        <v>10.5</v>
      </c>
      <c r="DW121" s="1011"/>
      <c r="DX121" s="1011"/>
      <c r="DY121" s="1011"/>
      <c r="DZ121" s="1012"/>
    </row>
    <row r="122" spans="1:130" s="246" customFormat="1" ht="26.25" customHeight="1" x14ac:dyDescent="0.15">
      <c r="A122" s="1149"/>
      <c r="B122" s="1036"/>
      <c r="C122" s="1006" t="s">
        <v>454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440</v>
      </c>
      <c r="AB122" s="1049"/>
      <c r="AC122" s="1049"/>
      <c r="AD122" s="1049"/>
      <c r="AE122" s="1050"/>
      <c r="AF122" s="1051" t="s">
        <v>414</v>
      </c>
      <c r="AG122" s="1049"/>
      <c r="AH122" s="1049"/>
      <c r="AI122" s="1049"/>
      <c r="AJ122" s="1050"/>
      <c r="AK122" s="1051" t="s">
        <v>414</v>
      </c>
      <c r="AL122" s="1049"/>
      <c r="AM122" s="1049"/>
      <c r="AN122" s="1049"/>
      <c r="AO122" s="1050"/>
      <c r="AP122" s="1052" t="s">
        <v>442</v>
      </c>
      <c r="AQ122" s="1053"/>
      <c r="AR122" s="1053"/>
      <c r="AS122" s="1053"/>
      <c r="AT122" s="1054"/>
      <c r="AU122" s="1082"/>
      <c r="AV122" s="1083"/>
      <c r="AW122" s="1083"/>
      <c r="AX122" s="1083"/>
      <c r="AY122" s="1084"/>
      <c r="AZ122" s="1064" t="s">
        <v>475</v>
      </c>
      <c r="BA122" s="1055"/>
      <c r="BB122" s="1055"/>
      <c r="BC122" s="1055"/>
      <c r="BD122" s="1055"/>
      <c r="BE122" s="1055"/>
      <c r="BF122" s="1055"/>
      <c r="BG122" s="1055"/>
      <c r="BH122" s="1055"/>
      <c r="BI122" s="1055"/>
      <c r="BJ122" s="1055"/>
      <c r="BK122" s="1055"/>
      <c r="BL122" s="1055"/>
      <c r="BM122" s="1055"/>
      <c r="BN122" s="1055"/>
      <c r="BO122" s="1055"/>
      <c r="BP122" s="1056"/>
      <c r="BQ122" s="1087">
        <v>37756301</v>
      </c>
      <c r="BR122" s="1088"/>
      <c r="BS122" s="1088"/>
      <c r="BT122" s="1088"/>
      <c r="BU122" s="1088"/>
      <c r="BV122" s="1088">
        <v>36746386</v>
      </c>
      <c r="BW122" s="1088"/>
      <c r="BX122" s="1088"/>
      <c r="BY122" s="1088"/>
      <c r="BZ122" s="1088"/>
      <c r="CA122" s="1088">
        <v>35208961</v>
      </c>
      <c r="CB122" s="1088"/>
      <c r="CC122" s="1088"/>
      <c r="CD122" s="1088"/>
      <c r="CE122" s="1088"/>
      <c r="CF122" s="1108">
        <v>210.2</v>
      </c>
      <c r="CG122" s="1109"/>
      <c r="CH122" s="1109"/>
      <c r="CI122" s="1109"/>
      <c r="CJ122" s="1109"/>
      <c r="CK122" s="1100"/>
      <c r="CL122" s="1101"/>
      <c r="CM122" s="1101"/>
      <c r="CN122" s="1101"/>
      <c r="CO122" s="1102"/>
      <c r="CP122" s="1110" t="s">
        <v>476</v>
      </c>
      <c r="CQ122" s="1111"/>
      <c r="CR122" s="1111"/>
      <c r="CS122" s="1111"/>
      <c r="CT122" s="1111"/>
      <c r="CU122" s="1111"/>
      <c r="CV122" s="1111"/>
      <c r="CW122" s="1111"/>
      <c r="CX122" s="1111"/>
      <c r="CY122" s="1111"/>
      <c r="CZ122" s="1111"/>
      <c r="DA122" s="1111"/>
      <c r="DB122" s="1111"/>
      <c r="DC122" s="1111"/>
      <c r="DD122" s="1111"/>
      <c r="DE122" s="1111"/>
      <c r="DF122" s="1112"/>
      <c r="DG122" s="1009">
        <v>1679219</v>
      </c>
      <c r="DH122" s="1010"/>
      <c r="DI122" s="1010"/>
      <c r="DJ122" s="1010"/>
      <c r="DK122" s="1010"/>
      <c r="DL122" s="1010">
        <v>1556532</v>
      </c>
      <c r="DM122" s="1010"/>
      <c r="DN122" s="1010"/>
      <c r="DO122" s="1010"/>
      <c r="DP122" s="1010"/>
      <c r="DQ122" s="1010">
        <v>1437575</v>
      </c>
      <c r="DR122" s="1010"/>
      <c r="DS122" s="1010"/>
      <c r="DT122" s="1010"/>
      <c r="DU122" s="1010"/>
      <c r="DV122" s="1011">
        <v>8.6</v>
      </c>
      <c r="DW122" s="1011"/>
      <c r="DX122" s="1011"/>
      <c r="DY122" s="1011"/>
      <c r="DZ122" s="1012"/>
    </row>
    <row r="123" spans="1:130" s="246" customFormat="1" ht="26.25" customHeight="1" x14ac:dyDescent="0.15">
      <c r="A123" s="1149"/>
      <c r="B123" s="1036"/>
      <c r="C123" s="1006" t="s">
        <v>460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439</v>
      </c>
      <c r="AB123" s="1049"/>
      <c r="AC123" s="1049"/>
      <c r="AD123" s="1049"/>
      <c r="AE123" s="1050"/>
      <c r="AF123" s="1051" t="s">
        <v>414</v>
      </c>
      <c r="AG123" s="1049"/>
      <c r="AH123" s="1049"/>
      <c r="AI123" s="1049"/>
      <c r="AJ123" s="1050"/>
      <c r="AK123" s="1051" t="s">
        <v>442</v>
      </c>
      <c r="AL123" s="1049"/>
      <c r="AM123" s="1049"/>
      <c r="AN123" s="1049"/>
      <c r="AO123" s="1050"/>
      <c r="AP123" s="1052" t="s">
        <v>442</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477</v>
      </c>
      <c r="BP123" s="1096"/>
      <c r="BQ123" s="1155">
        <v>58523044</v>
      </c>
      <c r="BR123" s="1156"/>
      <c r="BS123" s="1156"/>
      <c r="BT123" s="1156"/>
      <c r="BU123" s="1156"/>
      <c r="BV123" s="1156">
        <v>55941251</v>
      </c>
      <c r="BW123" s="1156"/>
      <c r="BX123" s="1156"/>
      <c r="BY123" s="1156"/>
      <c r="BZ123" s="1156"/>
      <c r="CA123" s="1156">
        <v>52726721</v>
      </c>
      <c r="CB123" s="1156"/>
      <c r="CC123" s="1156"/>
      <c r="CD123" s="1156"/>
      <c r="CE123" s="1156"/>
      <c r="CF123" s="1089"/>
      <c r="CG123" s="1090"/>
      <c r="CH123" s="1090"/>
      <c r="CI123" s="1090"/>
      <c r="CJ123" s="1091"/>
      <c r="CK123" s="1100"/>
      <c r="CL123" s="1101"/>
      <c r="CM123" s="1101"/>
      <c r="CN123" s="1101"/>
      <c r="CO123" s="1102"/>
      <c r="CP123" s="1110" t="s">
        <v>478</v>
      </c>
      <c r="CQ123" s="1111"/>
      <c r="CR123" s="1111"/>
      <c r="CS123" s="1111"/>
      <c r="CT123" s="1111"/>
      <c r="CU123" s="1111"/>
      <c r="CV123" s="1111"/>
      <c r="CW123" s="1111"/>
      <c r="CX123" s="1111"/>
      <c r="CY123" s="1111"/>
      <c r="CZ123" s="1111"/>
      <c r="DA123" s="1111"/>
      <c r="DB123" s="1111"/>
      <c r="DC123" s="1111"/>
      <c r="DD123" s="1111"/>
      <c r="DE123" s="1111"/>
      <c r="DF123" s="1112"/>
      <c r="DG123" s="1048">
        <v>135518</v>
      </c>
      <c r="DH123" s="1049"/>
      <c r="DI123" s="1049"/>
      <c r="DJ123" s="1049"/>
      <c r="DK123" s="1050"/>
      <c r="DL123" s="1051">
        <v>151913</v>
      </c>
      <c r="DM123" s="1049"/>
      <c r="DN123" s="1049"/>
      <c r="DO123" s="1049"/>
      <c r="DP123" s="1050"/>
      <c r="DQ123" s="1051">
        <v>156713</v>
      </c>
      <c r="DR123" s="1049"/>
      <c r="DS123" s="1049"/>
      <c r="DT123" s="1049"/>
      <c r="DU123" s="1050"/>
      <c r="DV123" s="1052">
        <v>0.9</v>
      </c>
      <c r="DW123" s="1053"/>
      <c r="DX123" s="1053"/>
      <c r="DY123" s="1053"/>
      <c r="DZ123" s="1054"/>
    </row>
    <row r="124" spans="1:130" s="246" customFormat="1" ht="26.25" customHeight="1" thickBot="1" x14ac:dyDescent="0.2">
      <c r="A124" s="1149"/>
      <c r="B124" s="1036"/>
      <c r="C124" s="1006" t="s">
        <v>463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439</v>
      </c>
      <c r="AB124" s="1049"/>
      <c r="AC124" s="1049"/>
      <c r="AD124" s="1049"/>
      <c r="AE124" s="1050"/>
      <c r="AF124" s="1051" t="s">
        <v>442</v>
      </c>
      <c r="AG124" s="1049"/>
      <c r="AH124" s="1049"/>
      <c r="AI124" s="1049"/>
      <c r="AJ124" s="1050"/>
      <c r="AK124" s="1051" t="s">
        <v>414</v>
      </c>
      <c r="AL124" s="1049"/>
      <c r="AM124" s="1049"/>
      <c r="AN124" s="1049"/>
      <c r="AO124" s="1050"/>
      <c r="AP124" s="1052" t="s">
        <v>414</v>
      </c>
      <c r="AQ124" s="1053"/>
      <c r="AR124" s="1053"/>
      <c r="AS124" s="1053"/>
      <c r="AT124" s="1054"/>
      <c r="AU124" s="1151" t="s">
        <v>479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442</v>
      </c>
      <c r="BR124" s="1118"/>
      <c r="BS124" s="1118"/>
      <c r="BT124" s="1118"/>
      <c r="BU124" s="1118"/>
      <c r="BV124" s="1118" t="s">
        <v>414</v>
      </c>
      <c r="BW124" s="1118"/>
      <c r="BX124" s="1118"/>
      <c r="BY124" s="1118"/>
      <c r="BZ124" s="1118"/>
      <c r="CA124" s="1118" t="s">
        <v>442</v>
      </c>
      <c r="CB124" s="1118"/>
      <c r="CC124" s="1118"/>
      <c r="CD124" s="1118"/>
      <c r="CE124" s="1118"/>
      <c r="CF124" s="1119"/>
      <c r="CG124" s="1120"/>
      <c r="CH124" s="1120"/>
      <c r="CI124" s="1120"/>
      <c r="CJ124" s="1121"/>
      <c r="CK124" s="1103"/>
      <c r="CL124" s="1103"/>
      <c r="CM124" s="1103"/>
      <c r="CN124" s="1103"/>
      <c r="CO124" s="1104"/>
      <c r="CP124" s="1110" t="s">
        <v>480</v>
      </c>
      <c r="CQ124" s="1111"/>
      <c r="CR124" s="1111"/>
      <c r="CS124" s="1111"/>
      <c r="CT124" s="1111"/>
      <c r="CU124" s="1111"/>
      <c r="CV124" s="1111"/>
      <c r="CW124" s="1111"/>
      <c r="CX124" s="1111"/>
      <c r="CY124" s="1111"/>
      <c r="CZ124" s="1111"/>
      <c r="DA124" s="1111"/>
      <c r="DB124" s="1111"/>
      <c r="DC124" s="1111"/>
      <c r="DD124" s="1111"/>
      <c r="DE124" s="1111"/>
      <c r="DF124" s="1112"/>
      <c r="DG124" s="1095">
        <v>6427901</v>
      </c>
      <c r="DH124" s="1074"/>
      <c r="DI124" s="1074"/>
      <c r="DJ124" s="1074"/>
      <c r="DK124" s="1075"/>
      <c r="DL124" s="1073">
        <v>150964</v>
      </c>
      <c r="DM124" s="1074"/>
      <c r="DN124" s="1074"/>
      <c r="DO124" s="1074"/>
      <c r="DP124" s="1075"/>
      <c r="DQ124" s="1073">
        <v>154987</v>
      </c>
      <c r="DR124" s="1074"/>
      <c r="DS124" s="1074"/>
      <c r="DT124" s="1074"/>
      <c r="DU124" s="1075"/>
      <c r="DV124" s="1076">
        <v>0.9</v>
      </c>
      <c r="DW124" s="1077"/>
      <c r="DX124" s="1077"/>
      <c r="DY124" s="1077"/>
      <c r="DZ124" s="1078"/>
    </row>
    <row r="125" spans="1:130" s="246" customFormat="1" ht="26.25" customHeight="1" x14ac:dyDescent="0.15">
      <c r="A125" s="1149"/>
      <c r="B125" s="1036"/>
      <c r="C125" s="1006" t="s">
        <v>465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439</v>
      </c>
      <c r="AB125" s="1049"/>
      <c r="AC125" s="1049"/>
      <c r="AD125" s="1049"/>
      <c r="AE125" s="1050"/>
      <c r="AF125" s="1051" t="s">
        <v>414</v>
      </c>
      <c r="AG125" s="1049"/>
      <c r="AH125" s="1049"/>
      <c r="AI125" s="1049"/>
      <c r="AJ125" s="1050"/>
      <c r="AK125" s="1051" t="s">
        <v>439</v>
      </c>
      <c r="AL125" s="1049"/>
      <c r="AM125" s="1049"/>
      <c r="AN125" s="1049"/>
      <c r="AO125" s="1050"/>
      <c r="AP125" s="1052" t="s">
        <v>442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442</v>
      </c>
      <c r="DH125" s="1017"/>
      <c r="DI125" s="1017"/>
      <c r="DJ125" s="1017"/>
      <c r="DK125" s="1017"/>
      <c r="DL125" s="1017" t="s">
        <v>439</v>
      </c>
      <c r="DM125" s="1017"/>
      <c r="DN125" s="1017"/>
      <c r="DO125" s="1017"/>
      <c r="DP125" s="1017"/>
      <c r="DQ125" s="1017" t="s">
        <v>440</v>
      </c>
      <c r="DR125" s="1017"/>
      <c r="DS125" s="1017"/>
      <c r="DT125" s="1017"/>
      <c r="DU125" s="1017"/>
      <c r="DV125" s="1018" t="s">
        <v>439</v>
      </c>
      <c r="DW125" s="1018"/>
      <c r="DX125" s="1018"/>
      <c r="DY125" s="1018"/>
      <c r="DZ125" s="1019"/>
    </row>
    <row r="126" spans="1:130" s="246" customFormat="1" ht="26.25" customHeight="1" thickBot="1" x14ac:dyDescent="0.2">
      <c r="A126" s="1149"/>
      <c r="B126" s="1036"/>
      <c r="C126" s="1006" t="s">
        <v>467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442</v>
      </c>
      <c r="AB126" s="1049"/>
      <c r="AC126" s="1049"/>
      <c r="AD126" s="1049"/>
      <c r="AE126" s="1050"/>
      <c r="AF126" s="1051" t="s">
        <v>439</v>
      </c>
      <c r="AG126" s="1049"/>
      <c r="AH126" s="1049"/>
      <c r="AI126" s="1049"/>
      <c r="AJ126" s="1050"/>
      <c r="AK126" s="1051" t="s">
        <v>414</v>
      </c>
      <c r="AL126" s="1049"/>
      <c r="AM126" s="1049"/>
      <c r="AN126" s="1049"/>
      <c r="AO126" s="1050"/>
      <c r="AP126" s="1052" t="s">
        <v>442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t="s">
        <v>440</v>
      </c>
      <c r="DH126" s="1010"/>
      <c r="DI126" s="1010"/>
      <c r="DJ126" s="1010"/>
      <c r="DK126" s="1010"/>
      <c r="DL126" s="1010" t="s">
        <v>439</v>
      </c>
      <c r="DM126" s="1010"/>
      <c r="DN126" s="1010"/>
      <c r="DO126" s="1010"/>
      <c r="DP126" s="1010"/>
      <c r="DQ126" s="1010" t="s">
        <v>414</v>
      </c>
      <c r="DR126" s="1010"/>
      <c r="DS126" s="1010"/>
      <c r="DT126" s="1010"/>
      <c r="DU126" s="1010"/>
      <c r="DV126" s="1011" t="s">
        <v>440</v>
      </c>
      <c r="DW126" s="1011"/>
      <c r="DX126" s="1011"/>
      <c r="DY126" s="1011"/>
      <c r="DZ126" s="1012"/>
    </row>
    <row r="127" spans="1:130" s="246" customFormat="1" ht="26.25" customHeight="1" x14ac:dyDescent="0.15">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1820</v>
      </c>
      <c r="AB127" s="1049"/>
      <c r="AC127" s="1049"/>
      <c r="AD127" s="1049"/>
      <c r="AE127" s="1050"/>
      <c r="AF127" s="1051">
        <v>1426</v>
      </c>
      <c r="AG127" s="1049"/>
      <c r="AH127" s="1049"/>
      <c r="AI127" s="1049"/>
      <c r="AJ127" s="1050"/>
      <c r="AK127" s="1051">
        <v>1512</v>
      </c>
      <c r="AL127" s="1049"/>
      <c r="AM127" s="1049"/>
      <c r="AN127" s="1049"/>
      <c r="AO127" s="1050"/>
      <c r="AP127" s="1052">
        <v>0</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442</v>
      </c>
      <c r="DH127" s="1010"/>
      <c r="DI127" s="1010"/>
      <c r="DJ127" s="1010"/>
      <c r="DK127" s="1010"/>
      <c r="DL127" s="1010" t="s">
        <v>440</v>
      </c>
      <c r="DM127" s="1010"/>
      <c r="DN127" s="1010"/>
      <c r="DO127" s="1010"/>
      <c r="DP127" s="1010"/>
      <c r="DQ127" s="1010" t="s">
        <v>440</v>
      </c>
      <c r="DR127" s="1010"/>
      <c r="DS127" s="1010"/>
      <c r="DT127" s="1010"/>
      <c r="DU127" s="1010"/>
      <c r="DV127" s="1011" t="s">
        <v>414</v>
      </c>
      <c r="DW127" s="1011"/>
      <c r="DX127" s="1011"/>
      <c r="DY127" s="1011"/>
      <c r="DZ127" s="1012"/>
    </row>
    <row r="128" spans="1:130" s="246" customFormat="1" ht="26.25" customHeight="1" thickBot="1" x14ac:dyDescent="0.2">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v>544513</v>
      </c>
      <c r="AB128" s="1138"/>
      <c r="AC128" s="1138"/>
      <c r="AD128" s="1138"/>
      <c r="AE128" s="1139"/>
      <c r="AF128" s="1140">
        <v>412057</v>
      </c>
      <c r="AG128" s="1138"/>
      <c r="AH128" s="1138"/>
      <c r="AI128" s="1138"/>
      <c r="AJ128" s="1139"/>
      <c r="AK128" s="1140">
        <v>387519</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442</v>
      </c>
      <c r="BG128" s="1145"/>
      <c r="BH128" s="1145"/>
      <c r="BI128" s="1145"/>
      <c r="BJ128" s="1145"/>
      <c r="BK128" s="1145"/>
      <c r="BL128" s="1146"/>
      <c r="BM128" s="1144">
        <v>12.4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v>1442</v>
      </c>
      <c r="DH128" s="1130"/>
      <c r="DI128" s="1130"/>
      <c r="DJ128" s="1130"/>
      <c r="DK128" s="1130"/>
      <c r="DL128" s="1130">
        <v>1385</v>
      </c>
      <c r="DM128" s="1130"/>
      <c r="DN128" s="1130"/>
      <c r="DO128" s="1130"/>
      <c r="DP128" s="1130"/>
      <c r="DQ128" s="1130">
        <v>1378</v>
      </c>
      <c r="DR128" s="1130"/>
      <c r="DS128" s="1130"/>
      <c r="DT128" s="1130"/>
      <c r="DU128" s="1130"/>
      <c r="DV128" s="1131">
        <v>0</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21687465</v>
      </c>
      <c r="AB129" s="1049"/>
      <c r="AC129" s="1049"/>
      <c r="AD129" s="1049"/>
      <c r="AE129" s="1050"/>
      <c r="AF129" s="1051">
        <v>21633463</v>
      </c>
      <c r="AG129" s="1049"/>
      <c r="AH129" s="1049"/>
      <c r="AI129" s="1049"/>
      <c r="AJ129" s="1050"/>
      <c r="AK129" s="1051">
        <v>21031944</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440</v>
      </c>
      <c r="BG129" s="1159"/>
      <c r="BH129" s="1159"/>
      <c r="BI129" s="1159"/>
      <c r="BJ129" s="1159"/>
      <c r="BK129" s="1159"/>
      <c r="BL129" s="1160"/>
      <c r="BM129" s="1158">
        <v>17.399999999999999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497</v>
      </c>
      <c r="X130" s="1164"/>
      <c r="Y130" s="1164"/>
      <c r="Z130" s="1165"/>
      <c r="AA130" s="1048">
        <v>4372473</v>
      </c>
      <c r="AB130" s="1049"/>
      <c r="AC130" s="1049"/>
      <c r="AD130" s="1049"/>
      <c r="AE130" s="1050"/>
      <c r="AF130" s="1051">
        <v>4331203</v>
      </c>
      <c r="AG130" s="1049"/>
      <c r="AH130" s="1049"/>
      <c r="AI130" s="1049"/>
      <c r="AJ130" s="1050"/>
      <c r="AK130" s="1051">
        <v>4283549</v>
      </c>
      <c r="AL130" s="1049"/>
      <c r="AM130" s="1049"/>
      <c r="AN130" s="1049"/>
      <c r="AO130" s="1050"/>
      <c r="AP130" s="1166"/>
      <c r="AQ130" s="1167"/>
      <c r="AR130" s="1167"/>
      <c r="AS130" s="1167"/>
      <c r="AT130" s="1168"/>
      <c r="AU130" s="284"/>
      <c r="AV130" s="284"/>
      <c r="AW130" s="284"/>
      <c r="AX130" s="1157" t="s">
        <v>498</v>
      </c>
      <c r="AY130" s="1040"/>
      <c r="AZ130" s="1040"/>
      <c r="BA130" s="1040"/>
      <c r="BB130" s="1040"/>
      <c r="BC130" s="1040"/>
      <c r="BD130" s="1040"/>
      <c r="BE130" s="1041"/>
      <c r="BF130" s="1194">
        <v>4.7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499</v>
      </c>
      <c r="X131" s="1202"/>
      <c r="Y131" s="1202"/>
      <c r="Z131" s="1203"/>
      <c r="AA131" s="1095">
        <v>17314992</v>
      </c>
      <c r="AB131" s="1074"/>
      <c r="AC131" s="1074"/>
      <c r="AD131" s="1074"/>
      <c r="AE131" s="1075"/>
      <c r="AF131" s="1073">
        <v>17302260</v>
      </c>
      <c r="AG131" s="1074"/>
      <c r="AH131" s="1074"/>
      <c r="AI131" s="1074"/>
      <c r="AJ131" s="1075"/>
      <c r="AK131" s="1073">
        <v>16748395</v>
      </c>
      <c r="AL131" s="1074"/>
      <c r="AM131" s="1074"/>
      <c r="AN131" s="1074"/>
      <c r="AO131" s="1075"/>
      <c r="AP131" s="1204"/>
      <c r="AQ131" s="1205"/>
      <c r="AR131" s="1205"/>
      <c r="AS131" s="1205"/>
      <c r="AT131" s="1206"/>
      <c r="AU131" s="284"/>
      <c r="AV131" s="284"/>
      <c r="AW131" s="284"/>
      <c r="AX131" s="1176" t="s">
        <v>500</v>
      </c>
      <c r="AY131" s="1127"/>
      <c r="AZ131" s="1127"/>
      <c r="BA131" s="1127"/>
      <c r="BB131" s="1127"/>
      <c r="BC131" s="1127"/>
      <c r="BD131" s="1127"/>
      <c r="BE131" s="1128"/>
      <c r="BF131" s="1177" t="s">
        <v>439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502</v>
      </c>
      <c r="W132" s="1187"/>
      <c r="X132" s="1187"/>
      <c r="Y132" s="1187"/>
      <c r="Z132" s="1188"/>
      <c r="AA132" s="1189">
        <v>4.1489536930000002</v>
      </c>
      <c r="AB132" s="1190"/>
      <c r="AC132" s="1190"/>
      <c r="AD132" s="1190"/>
      <c r="AE132" s="1191"/>
      <c r="AF132" s="1192">
        <v>5.2115966350000003</v>
      </c>
      <c r="AG132" s="1190"/>
      <c r="AH132" s="1190"/>
      <c r="AI132" s="1190"/>
      <c r="AJ132" s="1191"/>
      <c r="AK132" s="1192">
        <v>4.8322242219999998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503</v>
      </c>
      <c r="W133" s="1170"/>
      <c r="X133" s="1170"/>
      <c r="Y133" s="1170"/>
      <c r="Z133" s="1171"/>
      <c r="AA133" s="1172">
        <v>5.0999999999999996</v>
      </c>
      <c r="AB133" s="1173"/>
      <c r="AC133" s="1173"/>
      <c r="AD133" s="1173"/>
      <c r="AE133" s="1174"/>
      <c r="AF133" s="1172">
        <v>4.5999999999999996</v>
      </c>
      <c r="AG133" s="1173"/>
      <c r="AH133" s="1173"/>
      <c r="AI133" s="1173"/>
      <c r="AJ133" s="1174"/>
      <c r="AK133" s="1172">
        <v>4.7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6f/+VC8ulUqc0jQx61RXDqsIMY1qixfmTWo8/dHTerCZXHxpNz2Jun1nZbx8mmT3006WVtaA7LzfFA0W16QnGA==" saltValue="lwH3oPm5CT/xiWipzRxk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BA29" sqref="BA29"/>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qMtheA2rox7pjFniriaiDODB+xFuIegOrffku2qzmnyBH21Z/PSAvWJ0JhW9F0b6r21mZGmBY53bf0HjYQRXQ==" saltValue="POxO5isIS2QGslTCzvmU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C13"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6OcOHUOMC2+YFrtJuauHYkMCBH7nHDUmzXVJ3v72DZ/iCXFjfsIJDGIBnaNmybRhFnY/sfYVPpaHt2n3tBgyQ==" saltValue="ZUbqskHcRLonZZ9pjzBB5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512</v>
      </c>
      <c r="AL9" s="1213"/>
      <c r="AM9" s="1213"/>
      <c r="AN9" s="1214"/>
      <c r="AO9" s="312">
        <v>5622006</v>
      </c>
      <c r="AP9" s="312">
        <v>85362</v>
      </c>
      <c r="AQ9" s="313">
        <v>72852</v>
      </c>
      <c r="AR9" s="314">
        <v>17.2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513</v>
      </c>
      <c r="AL10" s="1213"/>
      <c r="AM10" s="1213"/>
      <c r="AN10" s="1214"/>
      <c r="AO10" s="315">
        <v>287557</v>
      </c>
      <c r="AP10" s="315">
        <v>4366</v>
      </c>
      <c r="AQ10" s="316">
        <v>5779</v>
      </c>
      <c r="AR10" s="317">
        <v>-24.5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514</v>
      </c>
      <c r="AL11" s="1213"/>
      <c r="AM11" s="1213"/>
      <c r="AN11" s="1214"/>
      <c r="AO11" s="315">
        <v>518085</v>
      </c>
      <c r="AP11" s="315">
        <v>7866</v>
      </c>
      <c r="AQ11" s="316">
        <v>5205</v>
      </c>
      <c r="AR11" s="317">
        <v>51.1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515</v>
      </c>
      <c r="AL12" s="1213"/>
      <c r="AM12" s="1213"/>
      <c r="AN12" s="1214"/>
      <c r="AO12" s="315">
        <v>12207</v>
      </c>
      <c r="AP12" s="315">
        <v>185</v>
      </c>
      <c r="AQ12" s="316">
        <v>1186</v>
      </c>
      <c r="AR12" s="317">
        <v>-84.4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517</v>
      </c>
      <c r="AP13" s="315" t="s">
        <v>517</v>
      </c>
      <c r="AQ13" s="316">
        <v>2</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518</v>
      </c>
      <c r="AL14" s="1213"/>
      <c r="AM14" s="1213"/>
      <c r="AN14" s="1214"/>
      <c r="AO14" s="315">
        <v>187115</v>
      </c>
      <c r="AP14" s="315">
        <v>2841</v>
      </c>
      <c r="AQ14" s="316">
        <v>3005</v>
      </c>
      <c r="AR14" s="317">
        <v>-5.5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519</v>
      </c>
      <c r="AL15" s="1213"/>
      <c r="AM15" s="1213"/>
      <c r="AN15" s="1214"/>
      <c r="AO15" s="315">
        <v>78190</v>
      </c>
      <c r="AP15" s="315">
        <v>1187</v>
      </c>
      <c r="AQ15" s="316">
        <v>1720</v>
      </c>
      <c r="AR15" s="317">
        <v>-31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520</v>
      </c>
      <c r="AL16" s="1216"/>
      <c r="AM16" s="1216"/>
      <c r="AN16" s="1217"/>
      <c r="AO16" s="315">
        <v>-703577</v>
      </c>
      <c r="AP16" s="315">
        <v>-10683</v>
      </c>
      <c r="AQ16" s="316">
        <v>-6900</v>
      </c>
      <c r="AR16" s="317">
        <v>54.8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6001583</v>
      </c>
      <c r="AP17" s="315">
        <v>91125</v>
      </c>
      <c r="AQ17" s="316">
        <v>82850</v>
      </c>
      <c r="AR17" s="317">
        <v>10</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525</v>
      </c>
      <c r="AL21" s="1208"/>
      <c r="AM21" s="1208"/>
      <c r="AN21" s="1209"/>
      <c r="AO21" s="327">
        <v>8.4600000000000009</v>
      </c>
      <c r="AP21" s="328">
        <v>8.1999999999999993</v>
      </c>
      <c r="AQ21" s="329">
        <v>0.26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526</v>
      </c>
      <c r="AL22" s="1208"/>
      <c r="AM22" s="1208"/>
      <c r="AN22" s="1209"/>
      <c r="AO22" s="332">
        <v>100.5</v>
      </c>
      <c r="AP22" s="333">
        <v>97.9</v>
      </c>
      <c r="AQ22" s="334">
        <v>2.6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530</v>
      </c>
      <c r="AL32" s="1224"/>
      <c r="AM32" s="1224"/>
      <c r="AN32" s="1225"/>
      <c r="AO32" s="342">
        <v>4838419</v>
      </c>
      <c r="AP32" s="342">
        <v>73464</v>
      </c>
      <c r="AQ32" s="343">
        <v>53769</v>
      </c>
      <c r="AR32" s="344">
        <v>36.6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531</v>
      </c>
      <c r="AL33" s="1224"/>
      <c r="AM33" s="1224"/>
      <c r="AN33" s="1225"/>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532</v>
      </c>
      <c r="AL34" s="1224"/>
      <c r="AM34" s="1224"/>
      <c r="AN34" s="1225"/>
      <c r="AO34" s="342" t="s">
        <v>517</v>
      </c>
      <c r="AP34" s="342" t="s">
        <v>517</v>
      </c>
      <c r="AQ34" s="343">
        <v>30</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533</v>
      </c>
      <c r="AL35" s="1224"/>
      <c r="AM35" s="1224"/>
      <c r="AN35" s="1225"/>
      <c r="AO35" s="342">
        <v>615416</v>
      </c>
      <c r="AP35" s="342">
        <v>9344</v>
      </c>
      <c r="AQ35" s="343">
        <v>13935</v>
      </c>
      <c r="AR35" s="344">
        <v>-32.9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534</v>
      </c>
      <c r="AL36" s="1224"/>
      <c r="AM36" s="1224"/>
      <c r="AN36" s="1225"/>
      <c r="AO36" s="342">
        <v>24478</v>
      </c>
      <c r="AP36" s="342">
        <v>372</v>
      </c>
      <c r="AQ36" s="343">
        <v>1254</v>
      </c>
      <c r="AR36" s="344">
        <v>-70.3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535</v>
      </c>
      <c r="AL37" s="1224"/>
      <c r="AM37" s="1224"/>
      <c r="AN37" s="1225"/>
      <c r="AO37" s="342">
        <v>1512</v>
      </c>
      <c r="AP37" s="342">
        <v>23</v>
      </c>
      <c r="AQ37" s="343">
        <v>601</v>
      </c>
      <c r="AR37" s="344">
        <v>-96.2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536</v>
      </c>
      <c r="AL38" s="1227"/>
      <c r="AM38" s="1227"/>
      <c r="AN38" s="1228"/>
      <c r="AO38" s="345">
        <v>563</v>
      </c>
      <c r="AP38" s="345">
        <v>9</v>
      </c>
      <c r="AQ38" s="346">
        <v>1</v>
      </c>
      <c r="AR38" s="334">
        <v>800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537</v>
      </c>
      <c r="AL39" s="1227"/>
      <c r="AM39" s="1227"/>
      <c r="AN39" s="1228"/>
      <c r="AO39" s="342">
        <v>-387519</v>
      </c>
      <c r="AP39" s="342">
        <v>-5884</v>
      </c>
      <c r="AQ39" s="343">
        <v>-4013</v>
      </c>
      <c r="AR39" s="344">
        <v>46.6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538</v>
      </c>
      <c r="AL40" s="1224"/>
      <c r="AM40" s="1224"/>
      <c r="AN40" s="1225"/>
      <c r="AO40" s="342">
        <v>-4283549</v>
      </c>
      <c r="AP40" s="342">
        <v>-65039</v>
      </c>
      <c r="AQ40" s="343">
        <v>-48341</v>
      </c>
      <c r="AR40" s="344">
        <v>34.5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809320</v>
      </c>
      <c r="AP41" s="342">
        <v>12288</v>
      </c>
      <c r="AQ41" s="343">
        <v>17235</v>
      </c>
      <c r="AR41" s="344">
        <v>-28.7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507</v>
      </c>
      <c r="AN49" s="1220" t="s">
        <v>542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5685314</v>
      </c>
      <c r="AN51" s="364">
        <v>81869</v>
      </c>
      <c r="AO51" s="365">
        <v>7.7</v>
      </c>
      <c r="AP51" s="366">
        <v>66255</v>
      </c>
      <c r="AQ51" s="367">
        <v>3.6</v>
      </c>
      <c r="AR51" s="368">
        <v>4.0999999999999996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2837550</v>
      </c>
      <c r="AN52" s="372">
        <v>40861</v>
      </c>
      <c r="AO52" s="373">
        <v>26.2</v>
      </c>
      <c r="AP52" s="374">
        <v>31822</v>
      </c>
      <c r="AQ52" s="375">
        <v>8.8000000000000007</v>
      </c>
      <c r="AR52" s="376">
        <v>17.399999999999999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5562390</v>
      </c>
      <c r="AN53" s="364">
        <v>81287</v>
      </c>
      <c r="AO53" s="365">
        <v>-0.7</v>
      </c>
      <c r="AP53" s="366">
        <v>92247</v>
      </c>
      <c r="AQ53" s="367">
        <v>39.200000000000003</v>
      </c>
      <c r="AR53" s="368">
        <v>-39.9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3500997</v>
      </c>
      <c r="AN54" s="372">
        <v>51162</v>
      </c>
      <c r="AO54" s="373">
        <v>25.2</v>
      </c>
      <c r="AP54" s="374">
        <v>37204</v>
      </c>
      <c r="AQ54" s="375">
        <v>16.899999999999999</v>
      </c>
      <c r="AR54" s="376">
        <v>8.3000000000000007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4892143</v>
      </c>
      <c r="AN55" s="364">
        <v>72254</v>
      </c>
      <c r="AO55" s="365">
        <v>-11.1</v>
      </c>
      <c r="AP55" s="366">
        <v>67319</v>
      </c>
      <c r="AQ55" s="367">
        <v>-27</v>
      </c>
      <c r="AR55" s="368">
        <v>15.9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2950626</v>
      </c>
      <c r="AN56" s="372">
        <v>43579</v>
      </c>
      <c r="AO56" s="373">
        <v>-14.8</v>
      </c>
      <c r="AP56" s="374">
        <v>38101</v>
      </c>
      <c r="AQ56" s="375">
        <v>2.4</v>
      </c>
      <c r="AR56" s="376">
        <v>-17.2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4573649</v>
      </c>
      <c r="AN57" s="364">
        <v>68388</v>
      </c>
      <c r="AO57" s="365">
        <v>-5.4</v>
      </c>
      <c r="AP57" s="366">
        <v>70615</v>
      </c>
      <c r="AQ57" s="367">
        <v>4.9000000000000004</v>
      </c>
      <c r="AR57" s="368">
        <v>-10.3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3166801</v>
      </c>
      <c r="AN58" s="372">
        <v>47352</v>
      </c>
      <c r="AO58" s="373">
        <v>8.6999999999999993</v>
      </c>
      <c r="AP58" s="374">
        <v>37382</v>
      </c>
      <c r="AQ58" s="375">
        <v>-1.9</v>
      </c>
      <c r="AR58" s="376">
        <v>10.6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3476303</v>
      </c>
      <c r="AN59" s="364">
        <v>52782</v>
      </c>
      <c r="AO59" s="365">
        <v>-22.8</v>
      </c>
      <c r="AP59" s="366">
        <v>69185</v>
      </c>
      <c r="AQ59" s="367">
        <v>-2</v>
      </c>
      <c r="AR59" s="368">
        <v>-20.8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1794526</v>
      </c>
      <c r="AN60" s="372">
        <v>27247</v>
      </c>
      <c r="AO60" s="373">
        <v>-42.5</v>
      </c>
      <c r="AP60" s="374">
        <v>38519</v>
      </c>
      <c r="AQ60" s="375">
        <v>3</v>
      </c>
      <c r="AR60" s="376">
        <v>-45.5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4837960</v>
      </c>
      <c r="AN61" s="379">
        <v>71316</v>
      </c>
      <c r="AO61" s="380">
        <v>-6.5</v>
      </c>
      <c r="AP61" s="381">
        <v>73124</v>
      </c>
      <c r="AQ61" s="382">
        <v>3.7</v>
      </c>
      <c r="AR61" s="368">
        <v>-10.199999999999999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2850100</v>
      </c>
      <c r="AN62" s="372">
        <v>42040</v>
      </c>
      <c r="AO62" s="373">
        <v>0.6</v>
      </c>
      <c r="AP62" s="374">
        <v>36606</v>
      </c>
      <c r="AQ62" s="375">
        <v>5.8</v>
      </c>
      <c r="AR62" s="376">
        <v>-5.2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6CYmvH+IcES/B3i6dvnWh+v7NsIJVm2HFQVqu1awUUKUbg79sWNET7mRFhh3lNmtsk0byKC8/P9WhOiEgnHcQ==" saltValue="qeShRVHvU9I97aYJJHcB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1"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NK9XdOw5lBQ0daPdM0MIwy+wwNqyszDtLBlp2r/HdjbWNBhfuWcC5zmFJU61paT0FRud3UDB+Y+S7hmzq3cPg==" saltValue="RIZBW3OXetkmvcM+pcnP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2" zoomScale="75" zoomScaleNormal="75" zoomScaleSheetLayoutView="55" workbookViewId="0">
      <selection activeCell="BI81" sqref="BI8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QfL8bfMizKYert9U8qNeHENdzUUawGQc5H3fIuLotXSmZrrAJTSsCX36Nr/ItCMEj22xtOjv2tUw05VwMNu9g==" saltValue="iohdx5DlaJEwePUxfsek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26.86</v>
      </c>
      <c r="G47" s="12">
        <v>30.61</v>
      </c>
      <c r="H47" s="12">
        <v>33.79</v>
      </c>
      <c r="I47" s="12">
        <v>28.4</v>
      </c>
      <c r="J47" s="13">
        <v>24.53</v>
      </c>
    </row>
    <row r="48" spans="2:10" ht="57.75" customHeight="1" x14ac:dyDescent="0.15">
      <c r="B48" s="14"/>
      <c r="C48" s="1234" t="s">
        <v>4</v>
      </c>
      <c r="D48" s="1234"/>
      <c r="E48" s="1235"/>
      <c r="F48" s="15">
        <v>5.86</v>
      </c>
      <c r="G48" s="16">
        <v>5.76</v>
      </c>
      <c r="H48" s="16">
        <v>5.32</v>
      </c>
      <c r="I48" s="16">
        <v>2.9</v>
      </c>
      <c r="J48" s="17">
        <v>3.14</v>
      </c>
    </row>
    <row r="49" spans="2:10" ht="57.75" customHeight="1" thickBot="1" x14ac:dyDescent="0.2">
      <c r="B49" s="18"/>
      <c r="C49" s="1236" t="s">
        <v>5</v>
      </c>
      <c r="D49" s="1236"/>
      <c r="E49" s="1237"/>
      <c r="F49" s="19">
        <v>4.16</v>
      </c>
      <c r="G49" s="20" t="s">
        <v>563</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Zw1X6RNgtU/e0Ez3YsrXg1lQokqQlMrpUYn/xs5IIQBGKQJ8cbS/+TFbueVMUVoKRsty2M2t2Mo2a/5F4R9ng==" saltValue="x1oZ/7aNBfakpnYLLY3V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miyamoto</cp:lastModifiedBy>
  <cp:lastPrinted>2020-03-13T01:36:43Z</cp:lastPrinted>
  <dcterms:created xsi:type="dcterms:W3CDTF">2020-02-10T06:18:32Z</dcterms:created>
  <dcterms:modified xsi:type="dcterms:W3CDTF">2020-11-05T07:09:50Z</dcterms:modified>
  <cp:category/>
</cp:coreProperties>
</file>