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E39" i="10"/>
  <c r="AM39" i="10"/>
  <c r="C39" i="10"/>
  <c r="CO38" i="10"/>
  <c r="BE38" i="10"/>
  <c r="AM38" i="10"/>
  <c r="C38" i="10"/>
  <c r="CO37" i="10"/>
  <c r="AM37" i="10"/>
  <c r="CO36" i="10"/>
  <c r="AM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U39" i="10" s="1"/>
  <c r="U40" i="10" s="1"/>
  <c r="BE34" i="10" s="1"/>
  <c r="BE35" i="10" s="1"/>
  <c r="BE36" i="10" s="1"/>
  <c r="BE37" i="10" s="1"/>
  <c r="BW34" i="10" l="1"/>
  <c r="BW35" i="10" s="1"/>
  <c r="BW36" i="10" s="1"/>
  <c r="BW37" i="10" s="1"/>
  <c r="BW38" i="10" s="1"/>
  <c r="BW39" i="10" s="1"/>
  <c r="CO34" i="10" l="1"/>
</calcChain>
</file>

<file path=xl/sharedStrings.xml><?xml version="1.0" encoding="utf-8"?>
<sst xmlns="http://schemas.openxmlformats.org/spreadsheetml/2006/main" count="1218" uniqueCount="627">
  <si>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</si>
  <si>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</si>
  <si>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</si>
  <si>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</si>
  <si>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</si>
  <si>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</si>
  <si>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</si>
  <si>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</si>
  <si>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</si>
  <si>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</si>
  <si>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</si>
  <si>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</si>
  <si>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</si>
  <si>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</si>
  <si>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</si>
  <si>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</si>
  <si>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</si>
  <si>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</si>
  <si>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</si>
  <si>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</si>
  <si>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</si>
  <si>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</si>
  <si>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</si>
  <si>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</si>
  <si>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</si>
  <si>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</si>
  <si>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</si>
  <si>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</si>
  <si>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</si>
  <si>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</si>
  <si>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</si>
  <si>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</si>
  <si>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</si>
  <si>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</si>
  <si>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</si>
  <si>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</si>
  <si>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</si>
  <si>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</si>
  <si>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</si>
  <si>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</si>
  <si>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</si>
  <si>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</si>
  <si>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</si>
  <si>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</si>
  <si>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</si>
  <si>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</si>
  <si>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</si>
  <si>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</si>
  <si>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</si>
  <si>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</si>
  <si>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</si>
  <si>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</si>
  <si>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</si>
  <si>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</si>
  <si>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</si>
  <si>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</si>
  <si>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</si>
  <si>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</si>
  <si>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</si>
  <si>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</si>
  <si>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</si>
  <si>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</si>
  <si>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</si>
  <si>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</si>
  <si>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</si>
  <si>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</si>
  <si>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</si>
  <si>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</si>
  <si>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</si>
  <si>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</si>
  <si>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</si>
  <si>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</si>
  <si>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</si>
  <si>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</si>
  <si>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</si>
  <si>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</si>
  <si>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</si>
  <si>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</si>
  <si>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</si>
  <si>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</si>
  <si>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</si>
  <si>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</si>
  <si>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</si>
  <si>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</si>
  <si>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</si>
  <si>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</si>
  <si>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</si>
  <si>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</si>
  <si>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</si>
  <si>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</si>
  <si>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</si>
  <si>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</si>
  <si>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</si>
  <si>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</si>
  <si>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</si>
  <si>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</si>
  <si>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</si>
  <si>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</si>
  <si>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</si>
  <si>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</si>
  <si>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</si>
  <si>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</si>
  <si>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</si>
  <si>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</si>
  <si>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</si>
  <si>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</si>
  <si>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</si>
  <si>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</si>
  <si>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</si>
  <si>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</si>
  <si>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</si>
  <si>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</si>
  <si>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</si>
  <si>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</si>
  <si>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</si>
  <si>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</si>
  <si>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</si>
  <si>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</si>
  <si>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</si>
  <si>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</si>
  <si>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</si>
  <si>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</si>
  <si>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</si>
  <si>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</si>
  <si>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</si>
  <si>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</si>
  <si>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</si>
  <si>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</si>
  <si>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</si>
  <si>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</si>
  <si>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</si>
  <si>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</si>
  <si>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</si>
  <si>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</si>
  <si>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</si>
  <si>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</si>
  <si>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</si>
  <si>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</si>
  <si>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</si>
  <si>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</si>
  <si>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</si>
  <si>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</si>
  <si>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</si>
  <si>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</si>
  <si>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</si>
  <si>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</si>
  <si>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</si>
  <si>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</si>
  <si>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</si>
  <si>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</si>
  <si>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</si>
  <si>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</si>
  <si>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</si>
  <si>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</si>
  <si>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</si>
  <si>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</si>
  <si>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</si>
  <si>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</si>
  <si>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</si>
  <si>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</si>
  <si>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</si>
  <si>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</si>
  <si>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</si>
  <si>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</si>
  <si>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</si>
  <si>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</si>
  <si>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</si>
  <si>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</si>
  <si>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</si>
  <si>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</si>
  <si>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</si>
  <si>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</si>
  <si>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</si>
  <si>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</si>
  <si>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</si>
  <si>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</si>
  <si>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</si>
  <si>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</si>
  <si>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</si>
  <si>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</si>
  <si>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</si>
  <si>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</si>
  <si>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</si>
  <si>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</si>
  <si>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</si>
  <si>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</si>
  <si>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</si>
  <si>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</si>
  <si>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</si>
  <si>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</si>
  <si>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</si>
  <si>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</si>
  <si>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</si>
  <si>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</si>
  <si>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</si>
  <si>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</si>
  <si>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</si>
  <si>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</si>
  <si>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</si>
  <si>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</si>
  <si>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</si>
  <si>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</si>
  <si>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</si>
  <si>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</si>
  <si>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</si>
  <si>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</si>
  <si>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</si>
  <si>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</si>
  <si>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</si>
  <si>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</si>
  <si>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</si>
  <si>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</si>
  <si>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大分県姫島村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</si>
  <si>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</si>
  <si>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</si>
  <si>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</si>
  <si>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</si>
  <si>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</si>
  <si>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</si>
  <si>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</si>
  <si>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</si>
  <si>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</si>
  <si>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</si>
  <si>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</si>
  <si>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</si>
  <si>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</si>
  <si>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</si>
  <si>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</si>
  <si>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</si>
  <si>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</si>
  <si>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</si>
  <si>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</si>
  <si>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</si>
  <si>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</si>
  <si>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</si>
  <si>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</si>
  <si>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</si>
  <si>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</si>
  <si>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</si>
  <si>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</si>
  <si>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</si>
  <si>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</si>
  <si>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</si>
  <si>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</si>
  <si>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</si>
  <si>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</si>
  <si>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</si>
  <si>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</si>
  <si>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</si>
  <si>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</si>
  <si>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</si>
  <si>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</si>
  <si>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</si>
  <si>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</si>
  <si>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</si>
  <si>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</si>
  <si>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</si>
  <si>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</si>
  <si>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</si>
  <si>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</si>
  <si>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</si>
  <si>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</si>
  <si>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</si>
  <si>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</si>
  <si>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</si>
  <si>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</si>
  <si>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</si>
  <si>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</si>
  <si>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</si>
  <si>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</si>
  <si>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</si>
  <si>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</si>
  <si>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</si>
  <si>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</si>
  <si>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</si>
  <si>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</si>
  <si>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</si>
  <si>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</si>
  <si>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</si>
  <si>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</si>
  <si>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</si>
  <si>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</si>
  <si>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</si>
  <si>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</si>
  <si>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</si>
  <si>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</si>
  <si>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</si>
  <si>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</si>
  <si>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</si>
  <si>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</si>
  <si>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</si>
  <si>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</si>
  <si>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</si>
  <si>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</si>
  <si>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</si>
  <si>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</si>
  <si>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</si>
  <si>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</si>
  <si>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</si>
  <si>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</si>
  <si>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</si>
  <si>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</si>
  <si>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</si>
  <si>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</si>
  <si>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</si>
  <si>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</si>
  <si>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</si>
  <si>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</si>
  <si>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</si>
  <si>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</si>
  <si>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</si>
  <si>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</si>
  <si>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</si>
  <si>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</si>
  <si>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</si>
  <si>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</si>
  <si>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</si>
  <si>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</si>
  <si>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</si>
  <si>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</si>
  <si>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</si>
  <si>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</si>
  <si>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</si>
  <si>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</si>
  <si>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</si>
  <si>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</si>
  <si>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</si>
  <si>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</si>
  <si>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</si>
  <si>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</si>
  <si>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</si>
  <si>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</si>
  <si>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</si>
  <si>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</si>
  <si>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</si>
  <si>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</si>
  <si>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</si>
  <si>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</si>
  <si>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</si>
  <si>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</si>
  <si>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</si>
  <si>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</si>
  <si>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</si>
  <si>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</si>
  <si>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</si>
  <si>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</si>
  <si>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</si>
  <si>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</si>
  <si>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</si>
  <si>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</si>
  <si>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</si>
  <si>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</si>
  <si>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</si>
  <si>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</si>
  <si>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</si>
  <si>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</si>
  <si>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</si>
  <si>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</si>
  <si>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</si>
  <si>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</si>
  <si>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</si>
  <si>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</si>
  <si>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大分県姫島村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</si>
  <si>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</si>
  <si>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</si>
  <si>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</si>
  <si>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</si>
  <si>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</si>
  <si>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</si>
  <si>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</si>
  <si>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</si>
  <si>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</si>
  <si>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</si>
  <si>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</si>
  <si>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</si>
  <si>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</si>
  <si>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</si>
  <si>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</si>
  <si>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</si>
  <si>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</si>
  <si>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</si>
  <si>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</si>
  <si>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</si>
  <si>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</si>
  <si>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</si>
  <si>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高齢者生活福祉センター特別会計（普通会計）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</si>
  <si>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</si>
  <si>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</si>
  <si>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</si>
  <si>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</si>
  <si>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</si>
  <si>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</si>
  <si>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</si>
  <si>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</si>
  <si>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</si>
  <si>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</si>
  <si>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</si>
  <si>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</si>
  <si>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</si>
  <si>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</si>
  <si>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</si>
  <si>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</si>
  <si>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</si>
  <si>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</si>
  <si>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</si>
  <si>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</si>
  <si>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</si>
  <si>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t>
    <phoneticPr fontId="5"/>
  </si>
  <si>
    <t>簡易水道事業特別会計</t>
    <phoneticPr fontId="5"/>
  </si>
  <si>
    <t>法非適用企業</t>
    <phoneticPr fontId="5"/>
  </si>
  <si>
    <t>姫島丸特別会計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</si>
  <si>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</si>
  <si>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</si>
  <si>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</si>
  <si>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</si>
  <si>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</si>
  <si>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</si>
  <si>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</si>
  <si>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</si>
  <si>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</si>
  <si>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</si>
  <si>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</si>
  <si>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</si>
  <si>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</si>
  <si>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</si>
  <si>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</si>
  <si>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</si>
  <si>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</si>
  <si>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</si>
  <si>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</si>
  <si>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</si>
  <si>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</si>
  <si>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</si>
  <si>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</si>
  <si>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</si>
  <si>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</si>
  <si>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</si>
  <si>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</si>
  <si>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</si>
  <si>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</si>
  <si>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</si>
  <si>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</si>
  <si>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</si>
  <si>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</si>
  <si>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</si>
  <si>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</si>
  <si>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</si>
  <si>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</si>
  <si>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</si>
  <si>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</si>
  <si>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</si>
  <si>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</si>
  <si>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</si>
  <si>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</si>
  <si>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</si>
  <si>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</si>
  <si>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</si>
  <si>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</si>
  <si>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</si>
  <si>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</si>
  <si>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</si>
  <si>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</si>
  <si>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</si>
  <si>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</si>
  <si>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</si>
  <si>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</si>
  <si>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</si>
  <si>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</si>
  <si>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</si>
  <si>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</si>
  <si>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</si>
  <si>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</si>
  <si>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</si>
  <si>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</si>
  <si>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</si>
  <si>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</si>
  <si>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</si>
  <si>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</si>
  <si>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</si>
  <si>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</si>
  <si>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姫島丸特別会計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</si>
  <si>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</si>
  <si>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</si>
  <si>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</si>
  <si>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</si>
  <si>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</si>
  <si>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</si>
  <si>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</si>
  <si>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</si>
  <si>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</si>
  <si>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</si>
  <si>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</si>
  <si>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</si>
  <si>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</si>
  <si>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</si>
  <si>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</si>
  <si>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</si>
  <si>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</si>
  <si>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</si>
  <si>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</si>
  <si>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</si>
  <si>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</si>
  <si>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</si>
  <si>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</si>
  <si>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</si>
  <si>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</si>
  <si>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</si>
  <si>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</si>
  <si>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</si>
  <si>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</si>
  <si>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</si>
  <si>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</si>
  <si>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</si>
  <si>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</si>
  <si>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</si>
  <si>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</si>
  <si>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</si>
  <si>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</si>
  <si>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</si>
  <si>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</si>
  <si>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</si>
  <si>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</si>
  <si>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</si>
  <si>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</si>
  <si>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</si>
  <si>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</si>
  <si>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</si>
  <si>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</si>
  <si>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</si>
  <si>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</si>
  <si>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</si>
  <si>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</si>
  <si>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</si>
  <si>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</si>
  <si>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</si>
  <si>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</si>
  <si>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</si>
  <si>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</si>
  <si>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</si>
  <si>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</si>
  <si>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</si>
  <si>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</si>
  <si>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</si>
  <si>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</si>
  <si>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</si>
  <si>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</si>
  <si>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</si>
  <si>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</si>
  <si>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</si>
  <si>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</si>
  <si>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</si>
  <si>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</si>
  <si>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</si>
  <si>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</si>
  <si>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</si>
  <si>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</si>
  <si>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</si>
  <si>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</si>
  <si>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</si>
  <si>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</si>
  <si>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</si>
  <si>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</si>
  <si>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</si>
  <si>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</si>
  <si>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</si>
  <si>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</si>
  <si>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</si>
  <si>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</si>
  <si>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</si>
  <si>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</si>
  <si>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</si>
  <si>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</si>
  <si>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</si>
  <si>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</si>
  <si>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</si>
  <si>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0.66</t>
  </si>
  <si>
    <t>▲ 11.96</t>
  </si>
  <si>
    <t>▲ 5.77</t>
  </si>
  <si>
    <t>一般会計</t>
  </si>
  <si>
    <t>介護保険特別会計</t>
  </si>
  <si>
    <t>国民健康保険特別会計</t>
  </si>
  <si>
    <t>地域包括支援センター特別会計</t>
  </si>
  <si>
    <t>国民健康保険診療所特別会計</t>
  </si>
  <si>
    <t>簡易水道事業特別会計</t>
  </si>
  <si>
    <t>高齢者生活福祉センター特別会計</t>
  </si>
  <si>
    <t>姫島丸特別会計</t>
  </si>
  <si>
    <t>その他会計（赤字）</t>
  </si>
  <si>
    <t>▲ 0.48</t>
  </si>
  <si>
    <t>▲ 0.46</t>
  </si>
  <si>
    <t>その他会計（黒字）</t>
  </si>
  <si>
    <t>H25末</t>
    <phoneticPr fontId="5"/>
  </si>
  <si>
    <t>H26末</t>
    <phoneticPr fontId="5"/>
  </si>
  <si>
    <t>H27末</t>
    <phoneticPr fontId="5"/>
  </si>
  <si>
    <t>H28末</t>
    <phoneticPr fontId="5"/>
  </si>
  <si>
    <t>H29末</t>
    <phoneticPr fontId="5"/>
  </si>
  <si>
    <t>‐</t>
    <phoneticPr fontId="2"/>
  </si>
  <si>
    <t>‐</t>
    <phoneticPr fontId="2"/>
  </si>
  <si>
    <t>大分県退職手当組合</t>
    <phoneticPr fontId="18"/>
  </si>
  <si>
    <t>大分県消防補償等組合</t>
    <phoneticPr fontId="18"/>
  </si>
  <si>
    <t>大分県交通災害共済組合（交通災害共済事業会計）</t>
    <phoneticPr fontId="18"/>
  </si>
  <si>
    <t>大分県市町村会館管理組合</t>
    <phoneticPr fontId="18"/>
  </si>
  <si>
    <t>大分県後期高齢者医療広域連合（普通会計）</t>
    <phoneticPr fontId="18"/>
  </si>
  <si>
    <t>大分県後期高齢者医療広域連合（後期高齢者医療事業会計）</t>
    <phoneticPr fontId="18"/>
  </si>
  <si>
    <t>姫島車えび養殖</t>
    <phoneticPr fontId="2"/>
  </si>
  <si>
    <t>‐</t>
    <phoneticPr fontId="2"/>
  </si>
  <si>
    <t>　村有施設整備基金</t>
    <rPh sb="1" eb="3">
      <t>ソンユウ</t>
    </rPh>
    <rPh sb="3" eb="5">
      <t>シセツ</t>
    </rPh>
    <rPh sb="5" eb="7">
      <t>セイビ</t>
    </rPh>
    <rPh sb="7" eb="9">
      <t>キキン</t>
    </rPh>
    <phoneticPr fontId="18"/>
  </si>
  <si>
    <t>　下水道基金</t>
    <rPh sb="1" eb="4">
      <t>ゲスイドウ</t>
    </rPh>
    <rPh sb="4" eb="6">
      <t>キキン</t>
    </rPh>
    <phoneticPr fontId="18"/>
  </si>
  <si>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</si>
  <si>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</si>
  <si>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</si>
  <si>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</si>
  <si>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</si>
  <si>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</si>
  <si>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</si>
  <si>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</si>
  <si>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</si>
  <si>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</si>
  <si>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</si>
  <si>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の将来負担比率は、△268.3％となっていて、有形固定資産減価償却率についても類似団体と比較して低い。平成２８年度に策定した姫島村公共施設等総合管理計画の中で、今後４０年間での更新費用が179億1千万円必要と試算している。今後も安全・安心・長期的に公共施設及びインフラ施設を活用できるよう、長寿命化対策や適正な維持・補修等を行うよう取り組んで行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</si>
  <si>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</si>
  <si>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</si>
  <si>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</si>
  <si>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</si>
  <si>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</si>
  <si>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</si>
  <si>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から令和元年度に本村にしては規模の大きい事業（清掃センター建替：令和元年度実施分を翌年度に繰越）を実施し、その財源の大半に地方債を充当しているため、実質公債費比率の状況を注視しながら、将来の負担とならないよう交付税措置のある地方債のみの借入を行い、財政の健全化に努めていく。</t>
    <rPh sb="199" eb="201">
      <t>レイワ</t>
    </rPh>
    <rPh sb="201" eb="203">
      <t>ガンネン</t>
    </rPh>
    <rPh sb="203" eb="204">
      <t>ド</t>
    </rPh>
    <rPh sb="229" eb="231">
      <t>レイワ</t>
    </rPh>
    <rPh sb="231" eb="233">
      <t>ガンネン</t>
    </rPh>
    <rPh sb="233" eb="234">
      <t>ド</t>
    </rPh>
    <rPh sb="234" eb="236">
      <t>ジッシ</t>
    </rPh>
    <rPh sb="236" eb="237">
      <t>ブン</t>
    </rPh>
    <rPh sb="238" eb="241">
      <t>ヨクネンド</t>
    </rPh>
    <rPh sb="242" eb="244">
      <t>クリコシ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</si>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</sst>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DF2-45AE-A42A-12E0C897E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157619</c:v>
                </c:pt>
                <c:pt idx="1">
                  <c:v>115901</c:v>
                </c:pt>
                <c:pt idx="2">
                  <c:v>120559</c:v>
                </c:pt>
                <c:pt idx="3">
                  <c:v>134431</c:v>
                </c:pt>
                <c:pt idx="4">
                  <c:v>215804</c:v>
                </c:pt>
              </c:numCache>
            </c:numRef>
          </c:val>
          <c:smooth val="0"/>
          <c:extLst>
            <c:ext xmlns:c16="http://schemas.microsoft.com/office/drawing/2014/chart" uri="{C3380CC4-5D6E-409C-BE32-E72D297353CC}">
              <c16:uniqueId val="{00000001-5DF2-45AE-A42A-12E0C897E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9.25</c:v>
                </c:pt>
                <c:pt idx="1">
                  <c:v>10.37</c:v>
                </c:pt>
                <c:pt idx="2">
                  <c:v>10.74</c:v>
                </c:pt>
                <c:pt idx="3">
                  <c:v>20.61</c:v>
                </c:pt>
                <c:pt idx="4">
                  <c:v>15.4</c:v>
                </c:pt>
              </c:numCache>
            </c:numRef>
          </c:val>
          <c:extLst>
            <c:ext xmlns:c16="http://schemas.microsoft.com/office/drawing/2014/chart" uri="{C3380CC4-5D6E-409C-BE32-E72D297353CC}">
              <c16:uniqueId val="{00000000-5E18-4EB3-ACDC-5327671734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42.29</c:v>
                </c:pt>
                <c:pt idx="1">
                  <c:v>44.78</c:v>
                </c:pt>
                <c:pt idx="2">
                  <c:v>43.58</c:v>
                </c:pt>
                <c:pt idx="3">
                  <c:v>22.46</c:v>
                </c:pt>
                <c:pt idx="4">
                  <c:v>23.07</c:v>
                </c:pt>
              </c:numCache>
            </c:numRef>
          </c:val>
          <c:extLst>
            <c:ext xmlns:c16="http://schemas.microsoft.com/office/drawing/2014/chart" uri="{C3380CC4-5D6E-409C-BE32-E72D297353CC}">
              <c16:uniqueId val="{00000001-5E18-4EB3-ACDC-5327671734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6.68</c:v>
                </c:pt>
                <c:pt idx="2">
                  <c:v>-0.66</c:v>
                </c:pt>
                <c:pt idx="3">
                  <c:v>-11.96</c:v>
                </c:pt>
                <c:pt idx="4">
                  <c:v>-5.77</c:v>
                </c:pt>
              </c:numCache>
            </c:numRef>
          </c:val>
          <c:smooth val="0"/>
          <c:extLst>
            <c:ext xmlns:c16="http://schemas.microsoft.com/office/drawing/2014/chart" uri="{C3380CC4-5D6E-409C-BE32-E72D297353CC}">
              <c16:uniqueId val="{00000002-5E18-4EB3-ACDC-5327671734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23B9-4BA4-84CC-309C714AFB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0.48</c:v>
                </c:pt>
                <c:pt idx="1">
                  <c:v>#N/A</c:v>
                </c:pt>
                <c:pt idx="2">
                  <c:v>0.46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23B9-4BA4-84CC-309C714AFB1D}"/>
            </c:ext>
          </c:extLst>
        </c:ser>
        <c:ser>
          <c:idx val="2"/>
          <c:order val="2"/>
          <c:tx>
            <c:strRef>
              <c:f>データシート!$A$29</c:f>
              <c:strCache>
                <c:ptCount val="1"/>
                <c:pt idx="0">
                  <c:v>姫島丸特別会計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3B9-4BA4-84CC-309C714AFB1D}"/>
            </c:ext>
          </c:extLst>
        </c:ser>
        <c:ser>
          <c:idx val="3"/>
          <c:order val="3"/>
          <c:tx>
            <c:strRef>
              <c:f>データシート!$A$30</c:f>
              <c:strCache>
                <c:ptCount val="1"/>
                <c:pt idx="0">
                  <c:v>高齢者生活福祉センター特別会計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3B9-4BA4-84CC-309C714AFB1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23B9-4BA4-84CC-309C714AFB1D}"/>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0.05</c:v>
                </c:pt>
                <c:pt idx="6">
                  <c:v>#N/A</c:v>
                </c:pt>
                <c:pt idx="7">
                  <c:v>0.06</c:v>
                </c:pt>
                <c:pt idx="8">
                  <c:v>#N/A</c:v>
                </c:pt>
                <c:pt idx="9">
                  <c:v>0.03</c:v>
                </c:pt>
              </c:numCache>
            </c:numRef>
          </c:val>
          <c:extLst>
            <c:ext xmlns:c16="http://schemas.microsoft.com/office/drawing/2014/chart" uri="{C3380CC4-5D6E-409C-BE32-E72D297353CC}">
              <c16:uniqueId val="{00000005-23B9-4BA4-84CC-309C714AFB1D}"/>
            </c:ext>
          </c:extLst>
        </c:ser>
        <c:ser>
          <c:idx val="6"/>
          <c:order val="6"/>
          <c:tx>
            <c:strRef>
              <c:f>データシート!$A$33</c:f>
              <c:strCache>
                <c:ptCount val="1"/>
                <c:pt idx="0">
                  <c:v>地域包括支援センター特別会計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6-23B9-4BA4-84CC-309C714AFB1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0.01</c:v>
                </c:pt>
                <c:pt idx="4">
                  <c:v>#N/A</c:v>
                </c:pt>
                <c:pt idx="5">
                  <c:v>0.01</c:v>
                </c:pt>
                <c:pt idx="6">
                  <c:v>#N/A</c:v>
                </c:pt>
                <c:pt idx="7">
                  <c:v>0.19</c:v>
                </c:pt>
                <c:pt idx="8">
                  <c:v>#N/A</c:v>
                </c:pt>
                <c:pt idx="9">
                  <c:v>1</c:v>
                </c:pt>
              </c:numCache>
            </c:numRef>
          </c:val>
          <c:extLst>
            <c:ext xmlns:c16="http://schemas.microsoft.com/office/drawing/2014/chart" uri="{C3380CC4-5D6E-409C-BE32-E72D297353CC}">
              <c16:uniqueId val="{00000007-23B9-4BA4-84CC-309C714AFB1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0.99</c:v>
                </c:pt>
                <c:pt idx="2">
                  <c:v>#N/A</c:v>
                </c:pt>
                <c:pt idx="3">
                  <c:v>0.9</c:v>
                </c:pt>
                <c:pt idx="4">
                  <c:v>#N/A</c:v>
                </c:pt>
                <c:pt idx="5">
                  <c:v>1.37</c:v>
                </c:pt>
                <c:pt idx="6">
                  <c:v>#N/A</c:v>
                </c:pt>
                <c:pt idx="7">
                  <c:v>1.55</c:v>
                </c:pt>
                <c:pt idx="8">
                  <c:v>#N/A</c:v>
                </c:pt>
                <c:pt idx="9">
                  <c:v>2.2400000000000002</c:v>
                </c:pt>
              </c:numCache>
            </c:numRef>
          </c:val>
          <c:extLst>
            <c:ext xmlns:c16="http://schemas.microsoft.com/office/drawing/2014/chart" uri="{C3380CC4-5D6E-409C-BE32-E72D297353CC}">
              <c16:uniqueId val="{00000008-23B9-4BA4-84CC-309C714AFB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9.24</c:v>
                </c:pt>
                <c:pt idx="2">
                  <c:v>#N/A</c:v>
                </c:pt>
                <c:pt idx="3">
                  <c:v>10.35</c:v>
                </c:pt>
                <c:pt idx="4">
                  <c:v>#N/A</c:v>
                </c:pt>
                <c:pt idx="5">
                  <c:v>10.73</c:v>
                </c:pt>
                <c:pt idx="6">
                  <c:v>#N/A</c:v>
                </c:pt>
                <c:pt idx="7">
                  <c:v>20.6</c:v>
                </c:pt>
                <c:pt idx="8">
                  <c:v>#N/A</c:v>
                </c:pt>
                <c:pt idx="9">
                  <c:v>15.39</c:v>
                </c:pt>
              </c:numCache>
            </c:numRef>
          </c:val>
          <c:extLst>
            <c:ext xmlns:c16="http://schemas.microsoft.com/office/drawing/2014/chart" uri="{C3380CC4-5D6E-409C-BE32-E72D297353CC}">
              <c16:uniqueId val="{00000009-23B9-4BA4-84CC-309C714AFB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319</c:v>
                </c:pt>
                <c:pt idx="8">
                  <c:v>304</c:v>
                </c:pt>
                <c:pt idx="11">
                  <c:v>277</c:v>
                </c:pt>
                <c:pt idx="14">
                  <c:v>243</c:v>
                </c:pt>
              </c:numCache>
            </c:numRef>
          </c:val>
          <c:extLst>
            <c:ext xmlns:c16="http://schemas.microsoft.com/office/drawing/2014/chart" uri="{C3380CC4-5D6E-409C-BE32-E72D297353CC}">
              <c16:uniqueId val="{00000000-6167-4770-86E6-FE4AA03422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67-4770-86E6-FE4AA03422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167-4770-86E6-FE4AA03422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67-4770-86E6-FE4AA03422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c:v>
                </c:pt>
                <c:pt idx="3">
                  <c:v>52</c:v>
                </c:pt>
                <c:pt idx="6">
                  <c:v>58</c:v>
                </c:pt>
                <c:pt idx="9">
                  <c:v>60</c:v>
                </c:pt>
                <c:pt idx="12">
                  <c:v>54</c:v>
                </c:pt>
              </c:numCache>
            </c:numRef>
          </c:val>
          <c:extLst>
            <c:ext xmlns:c16="http://schemas.microsoft.com/office/drawing/2014/chart" uri="{C3380CC4-5D6E-409C-BE32-E72D297353CC}">
              <c16:uniqueId val="{00000004-6167-4770-86E6-FE4AA03422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67-4770-86E6-FE4AA03422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67-4770-86E6-FE4AA03422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369</c:v>
                </c:pt>
                <c:pt idx="3">
                  <c:v>317</c:v>
                </c:pt>
                <c:pt idx="6">
                  <c:v>292</c:v>
                </c:pt>
                <c:pt idx="9">
                  <c:v>279</c:v>
                </c:pt>
                <c:pt idx="12">
                  <c:v>236</c:v>
                </c:pt>
              </c:numCache>
            </c:numRef>
          </c:val>
          <c:extLst>
            <c:ext xmlns:c16="http://schemas.microsoft.com/office/drawing/2014/chart" uri="{C3380CC4-5D6E-409C-BE32-E72D297353CC}">
              <c16:uniqueId val="{00000007-6167-4770-86E6-FE4AA03422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c:v>
                </c:pt>
                <c:pt idx="2">
                  <c:v>#N/A</c:v>
                </c:pt>
                <c:pt idx="3">
                  <c:v>#N/A</c:v>
                </c:pt>
                <c:pt idx="4">
                  <c:v>50</c:v>
                </c:pt>
                <c:pt idx="5">
                  <c:v>#N/A</c:v>
                </c:pt>
                <c:pt idx="6">
                  <c:v>#N/A</c:v>
                </c:pt>
                <c:pt idx="7">
                  <c:v>46</c:v>
                </c:pt>
                <c:pt idx="8">
                  <c:v>#N/A</c:v>
                </c:pt>
                <c:pt idx="9">
                  <c:v>#N/A</c:v>
                </c:pt>
                <c:pt idx="10">
                  <c:v>62</c:v>
                </c:pt>
                <c:pt idx="11">
                  <c:v>#N/A</c:v>
                </c:pt>
                <c:pt idx="12">
                  <c:v>#N/A</c:v>
                </c:pt>
                <c:pt idx="13">
                  <c:v>47</c:v>
                </c:pt>
                <c:pt idx="14">
                  <c:v>#N/A</c:v>
                </c:pt>
              </c:numCache>
            </c:numRef>
          </c:val>
          <c:smooth val="0"/>
          <c:extLst>
            <c:ext xmlns:c16="http://schemas.microsoft.com/office/drawing/2014/chart" uri="{C3380CC4-5D6E-409C-BE32-E72D297353CC}">
              <c16:uniqueId val="{00000008-6167-4770-86E6-FE4AA03422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2360</c:v>
                </c:pt>
                <c:pt idx="5">
                  <c:v>2176</c:v>
                </c:pt>
                <c:pt idx="8">
                  <c:v>2093</c:v>
                </c:pt>
                <c:pt idx="11">
                  <c:v>1957</c:v>
                </c:pt>
                <c:pt idx="14">
                  <c:v>1888</c:v>
                </c:pt>
              </c:numCache>
            </c:numRef>
          </c:val>
          <c:extLst>
            <c:ext xmlns:c16="http://schemas.microsoft.com/office/drawing/2014/chart" uri="{C3380CC4-5D6E-409C-BE32-E72D297353CC}">
              <c16:uniqueId val="{00000000-F200-4AFF-8E2F-A97A5AD846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200-4AFF-8E2F-A97A5AD846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2911</c:v>
                </c:pt>
                <c:pt idx="5">
                  <c:v>3070</c:v>
                </c:pt>
                <c:pt idx="8">
                  <c:v>3125</c:v>
                </c:pt>
                <c:pt idx="11">
                  <c:v>3128</c:v>
                </c:pt>
                <c:pt idx="14">
                  <c:v>3388</c:v>
                </c:pt>
              </c:numCache>
            </c:numRef>
          </c:val>
          <c:extLst>
            <c:ext xmlns:c16="http://schemas.microsoft.com/office/drawing/2014/chart" uri="{C3380CC4-5D6E-409C-BE32-E72D297353CC}">
              <c16:uniqueId val="{00000002-F200-4AFF-8E2F-A97A5AD846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00-4AFF-8E2F-A97A5AD846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00-4AFF-8E2F-A97A5AD846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00-4AFF-8E2F-A97A5AD846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95</c:v>
                </c:pt>
                <c:pt idx="3">
                  <c:v>123</c:v>
                </c:pt>
                <c:pt idx="6">
                  <c:v>0</c:v>
                </c:pt>
                <c:pt idx="9">
                  <c:v>0</c:v>
                </c:pt>
                <c:pt idx="12">
                  <c:v>0</c:v>
                </c:pt>
              </c:numCache>
            </c:numRef>
          </c:val>
          <c:extLst>
            <c:ext xmlns:c16="http://schemas.microsoft.com/office/drawing/2014/chart" uri="{C3380CC4-5D6E-409C-BE32-E72D297353CC}">
              <c16:uniqueId val="{00000006-F200-4AFF-8E2F-A97A5AD846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00-4AFF-8E2F-A97A5AD846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407</c:v>
                </c:pt>
                <c:pt idx="3">
                  <c:v>433</c:v>
                </c:pt>
                <c:pt idx="6">
                  <c:v>446</c:v>
                </c:pt>
                <c:pt idx="9">
                  <c:v>428</c:v>
                </c:pt>
                <c:pt idx="12">
                  <c:v>451</c:v>
                </c:pt>
              </c:numCache>
            </c:numRef>
          </c:val>
          <c:extLst>
            <c:ext xmlns:c16="http://schemas.microsoft.com/office/drawing/2014/chart" uri="{C3380CC4-5D6E-409C-BE32-E72D297353CC}">
              <c16:uniqueId val="{00000008-F200-4AFF-8E2F-A97A5AD846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00-4AFF-8E2F-A97A5AD846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2191</c:v>
                </c:pt>
                <c:pt idx="3">
                  <c:v>2007</c:v>
                </c:pt>
                <c:pt idx="6">
                  <c:v>1977</c:v>
                </c:pt>
                <c:pt idx="9">
                  <c:v>1863</c:v>
                </c:pt>
                <c:pt idx="12">
                  <c:v>1862</c:v>
                </c:pt>
              </c:numCache>
            </c:numRef>
          </c:val>
          <c:extLst>
            <c:ext xmlns:c16="http://schemas.microsoft.com/office/drawing/2014/chart" uri="{C3380CC4-5D6E-409C-BE32-E72D297353CC}">
              <c16:uniqueId val="{0000000A-F200-4AFF-8E2F-A97A5AD846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00-4AFF-8E2F-A97A5AD846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611</c:v>
                </c:pt>
                <c:pt idx="1">
                  <c:v>311</c:v>
                </c:pt>
                <c:pt idx="2">
                  <c:v>311</c:v>
                </c:pt>
              </c:numCache>
            </c:numRef>
          </c:val>
          <c:extLst>
            <c:ext xmlns:c16="http://schemas.microsoft.com/office/drawing/2014/chart" uri="{C3380CC4-5D6E-409C-BE32-E72D297353CC}">
              <c16:uniqueId val="{00000000-2BB3-4DD1-8534-A09940C2D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2BB3-4DD1-8534-A09940C2D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2139</c:v>
                </c:pt>
                <c:pt idx="1">
                  <c:v>2442</c:v>
                </c:pt>
                <c:pt idx="2">
                  <c:v>2702</c:v>
                </c:pt>
              </c:numCache>
            </c:numRef>
          </c:val>
          <c:extLst>
            <c:ext xmlns:c16="http://schemas.microsoft.com/office/drawing/2014/chart" uri="{C3380CC4-5D6E-409C-BE32-E72D297353CC}">
              <c16:uniqueId val="{00000002-2BB3-4DD1-8534-A09940C2D8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{6E7A5F47-D455-461C-ACA2-7BF6E4996648}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E8-47D3-95B7-1ADC01A0E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{6850DDF4-5DF0-410C-A224-CD9C4BC5510B}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E8-47D3-95B7-1ADC01A0E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{B41CFE88-774B-4A6C-97F4-B85D38D4D3BB}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E8-47D3-95B7-1ADC01A0E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{06BE85B5-0D64-4D73-B3FE-C57273B6A3B9}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E8-47D3-95B7-1ADC01A0E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{B87EF2E7-79EB-4F7B-85EC-9E491D6DC450}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E8-47D3-95B7-1ADC01A0E8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{6530717E-2720-46DB-B5B4-0C4556205754}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E8-47D3-95B7-1ADC01A0E8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{E94AFD81-B40F-43A5-BC72-5D2DC126BD81}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E8-47D3-95B7-1ADC01A0E8A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{92EBFD16-183E-4DF2-B567-8C39A5FE3F38}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E8-47D3-95B7-1ADC01A0E8A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{8146570B-5F9A-4E00-9974-762F8CB53600}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E8-47D3-95B7-1ADC01A0E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46.8</c:v>
                </c:pt>
                <c:pt idx="16">
                  <c:v>48.5</c:v>
                </c:pt>
                <c:pt idx="24">
                  <c:v>49.7</c:v>
                </c:pt>
                <c:pt idx="32">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9E8-47D3-95B7-1ADC01A0E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{EA57D5C4-D5B5-454A-B880-11435BB2BC42}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E8-47D3-95B7-1ADC01A0E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{850BC89B-3347-4C53-88FB-71B9D1F6DD02}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E8-47D3-95B7-1ADC01A0E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{4DABAE60-F30E-4394-83D9-2B7DE2F74F67}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E8-47D3-95B7-1ADC01A0E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{46A06A76-D090-40CF-8E5F-7A7E77692AE4}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E8-47D3-95B7-1ADC01A0E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{3E27E4CA-3485-4DA3-B76B-A7C8ACB712B8}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E8-47D3-95B7-1ADC01A0E8A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{BD50B4BA-4C6D-477A-A1FA-82FAA6D4DCF1}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E8-47D3-95B7-1ADC01A0E8A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{3C524BE5-E917-4019-B348-7EE468285801}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E8-47D3-95B7-1ADC01A0E8A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{F1AA384B-B287-4F0B-9ABC-0C3DE15C7132}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E8-47D3-95B7-1ADC01A0E8A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{04996152-E8FB-4D8A-A90A-603A45AD5E3C}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E8-47D3-95B7-1ADC01A0E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9E8-47D3-95B7-1ADC01A0E8A7}"/>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{5240DA84-5C2E-41FD-BDBB-8E8C9500A136}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AB-4778-8AF3-D51B01774F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{3CF19A0A-373F-4B38-ACA0-13D8464F22BE}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AB-4778-8AF3-D51B01774F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{74516D16-9E5B-4AA1-A8AF-15533570A3B8}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AB-4778-8AF3-D51B01774F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{35CDBD0B-F3AB-4CB2-B8B2-A181457E871A}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AB-4778-8AF3-D51B01774F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{8ED71C8E-38BC-4DBE-BA9F-D5D504B6E86F}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AB-4778-8AF3-D51B01774F6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{973C3B4A-17F0-449C-A9C9-B5E1C095B0CE}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AB-4778-8AF3-D51B01774F6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{8BB34103-9C30-4744-A062-C91F054A6145}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AB-4778-8AF3-D51B01774F6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{8F2882A9-FB09-4846-9946-75FCD300ABAE}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AB-4778-8AF3-D51B01774F6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{9A2F28FE-5796-4C54-8DF1-BA101BD1048C}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AB-4778-8AF3-D51B01774F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6.9</c:v>
                </c:pt>
                <c:pt idx="16">
                  <c:v>5.4</c:v>
                </c:pt>
                <c:pt idx="24">
                  <c:v>4.8</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AB-4778-8AF3-D51B01774F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{C362DB34-5982-4C8F-908E-C29337F6CB80}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AB-4778-8AF3-D51B01774F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{93216B46-0614-4D6F-A76B-3AD21F513A41}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AB-4778-8AF3-D51B01774F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{CB959CD6-37AD-446B-8C08-AF503CFE2933}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AB-4778-8AF3-D51B01774F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{5ABCA2B4-B122-43B0-880F-DA2D775231E7}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AB-4778-8AF3-D51B01774F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{E0F477B2-DC8B-4D61-A227-2BF6AA32CEE1}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AB-4778-8AF3-D51B01774F6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{95EE1ADD-1A6B-4664-B277-84ACDE9777E0}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AB-4778-8AF3-D51B01774F6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{9763AC3E-A8D5-49DD-A833-8540DC2C07F7}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AB-4778-8AF3-D51B01774F6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{CEA04223-4064-433C-97C2-BD5F2F899751}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AB-4778-8AF3-D51B01774F6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{0913D4D6-D466-47AC-B56A-0989FFE9C6EC}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AB-4778-8AF3-D51B01774F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AB-4778-8AF3-D51B01774F6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村は離島という地理的条件により、漁港・漁場、下水道等の社会資本の整備を重点的に行っており、その大半の財源に地方債を充当している。そのため、実質公債費比率は県内市町村平均と比較すると高い。なお、将来の負担とならないよう、交付税措置のある地方債のみの借入を行い、財政の健全化に努めている。平成２２年度が起債償還額のピークであり、実質公債費比率は今後減少していくと考え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村有施設整備基金、姫島ＩＴアイランド推進基金に積立を行ったため、２６０百万円の増となっている。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今後の村有施設の整備に充てるため、その他特定目的基金（村有施設整備基金）を増やしていく方針。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また、令和２年度に姫島ＩＴアイランド推進基金を全額取り崩す予定。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の基金の使途は、奨学基金、ふるさと創生基金、村有施設整備基金、地域福祉基金、地域づくり事業基金、中山間ふるさと水と土保全対策基金、水産振興基金、下水道基金、過疎地域自立促進基金がある。また、平成３０年度に、村内の情報通信基盤整備のため、姫島ＩＴアイランド推進基金を設立し、７２，０００千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村有施設整備基金、姫島ＩＴアイランド推進基金に積立を行ったため、２６０百万円の増となっている。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今後の村有施設の整備に充てるため、その他特定目的基金（村有施設整備基金）を増やしていく方針。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また、令和２年度に姫島ＩＴアイランド推進基金を全額取り崩す予定。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を超える金額の積立を行い、同額を村有施設整備基金に積み立てるため取り崩している。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金額としては、横ばいになっている。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財政調整基金の残高については、現在の残高の水準を維持していく方針。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長年、基金利子分の積立（Ｈ３０：２４２千円）のみを行っているため、横ばいとなっている。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減債基金の残高については、現在の残高の水準を維持していく方針。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全国平均、大分県平均、類似団体と比較しても率は低くなっている</a:t>
          </a:r>
          <a:r>
            <a:rPr kumimoji="1" lang="ja-JP" altLang="en-US" sz="1000">
              <a:solidFill>
                <a:schemeClr val="dk1"/>
              </a:solidFill>
              <a:effectLst/>
              <a:latin typeface="+mn-lt"/>
              <a:ea typeface="+mn-ea"/>
              <a:cs typeface="+mn-cs"/>
            </a:rPr>
            <a:t>が、年々その率については、上がってきている。消防施設については、</a:t>
          </a:r>
          <a:r>
            <a:rPr kumimoji="1" lang="ja-JP" altLang="ja-JP" sz="1000">
              <a:solidFill>
                <a:schemeClr val="dk1"/>
              </a:solidFill>
              <a:effectLst/>
              <a:latin typeface="+mn-lt"/>
              <a:ea typeface="+mn-ea"/>
              <a:cs typeface="+mn-cs"/>
            </a:rPr>
            <a:t>平成２７年度に、村内に防火水槽を設置したことにより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有形固定資産減価償却率が</a:t>
          </a:r>
          <a:r>
            <a:rPr kumimoji="1" lang="ja-JP" altLang="en-US" sz="1000">
              <a:solidFill>
                <a:schemeClr val="dk1"/>
              </a:solidFill>
              <a:effectLst/>
              <a:latin typeface="+mn-lt"/>
              <a:ea typeface="+mn-ea"/>
              <a:cs typeface="+mn-cs"/>
            </a:rPr>
            <a:t>翌年より大きく下がっている。今後も引き続き、公共施設等総合管理計画や令和元年度に策定した個別施設計画を活用し、長寿命化対策や適正な維持・補修等を行うよう取り組んで行く。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116041</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58692</xdr:rowOff>
    </xdr:from>
    <xdr:to>
      <xdr:col>19</xdr:col>
      <xdr:colOff>187325</xdr:colOff>
      <xdr:row>31</xdr:row>
      <xdr:rowOff>160292</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16964</xdr:rowOff>
    </xdr:from>
    <xdr:to>
      <xdr:col>23</xdr:col>
      <xdr:colOff>85725</xdr:colOff>
      <xdr:row>31</xdr:row>
      <xdr:rowOff>109492</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6103439"/>
          <a:ext cx="7112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109492</xdr:rowOff>
    </xdr:from>
    <xdr:to>
      <xdr:col>19</xdr:col>
      <xdr:colOff>136525</xdr:colOff>
      <xdr:row>31</xdr:row>
      <xdr:rowOff>146503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19596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146503</xdr:rowOff>
    </xdr:from>
    <xdr:to>
      <xdr:col>15</xdr:col>
      <xdr:colOff>136525</xdr:colOff>
      <xdr:row>32</xdr:row>
      <xdr:rowOff>27486</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527300" y="623297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151419</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姫島村においては、実質債務の値が負の値になっている。その理由は、将来負担額を充当基金残高が上回っているためである。</a:t>
          </a:r>
          <a:r>
            <a:rPr kumimoji="1" lang="ja-JP" altLang="ja-JP" sz="1100" b="0" i="0" baseline="0">
              <a:solidFill>
                <a:schemeClr val="dk1"/>
              </a:solidFill>
              <a:effectLst/>
              <a:latin typeface="+mn-lt"/>
              <a:ea typeface="+mn-ea"/>
              <a:cs typeface="+mn-cs"/>
            </a:rPr>
            <a:t>今後も引き続き、物品調達の見直し等の事務経費の節減や、職員給与費の削減や退職者の補充を必要最小限に抑えるなどの人件費及び物件費の歳出削減策を行い、財政の健全化に努める。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87103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19050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3316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23949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627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23949</xdr:rowOff>
    </xdr:from>
    <xdr:to>
      <xdr:col>15</xdr:col>
      <xdr:colOff>50800</xdr:colOff>
      <xdr:row>37</xdr:row>
      <xdr:rowOff>43543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3675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65876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130781</xdr:rowOff>
    </xdr:from>
    <xdr:to>
      <xdr:col>46</xdr:col>
      <xdr:colOff>38100</xdr:colOff>
      <xdr:row>42</xdr:row>
      <xdr:rowOff>60931</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8699500" y="71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131487</xdr:rowOff>
    </xdr:from>
    <xdr:to>
      <xdr:col>41</xdr:col>
      <xdr:colOff>101600</xdr:colOff>
      <xdr:row>42</xdr:row>
      <xdr:rowOff>61637</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7810500" y="7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10131</xdr:rowOff>
    </xdr:from>
    <xdr:to>
      <xdr:col>45</xdr:col>
      <xdr:colOff>177800</xdr:colOff>
      <xdr:row>42</xdr:row>
      <xdr:rowOff>10837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7861300" y="7211031"/>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52058</xdr:rowOff>
    </xdr:from>
    <xdr:ext cx="534377" cy="259045"/>
    <xdr:sp macro="" textlink="">
      <xdr:nvSpPr>
        <xdr:cNvPr id="130" name="n_2mainValue【道路】&#10;一人当たり延長">
          <a:extLst>
            <a:ext uri="{FF2B5EF4-FFF2-40B4-BE49-F238E27FC236}">
              <a16:creationId xmlns:a16="http://schemas.microsoft.com/office/drawing/2014/main" id="{00000000-0008-0000-0100-000082000000}"/>
            </a:ext>
          </a:extLst>
        </xdr:cNvPr>
        <xdr:cNvSpPr txBox="1"/>
      </xdr:nvSpPr>
      <xdr:spPr>
        <a:xfrm>
          <a:off x="8483111" y="7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52764</xdr:rowOff>
    </xdr:from>
    <xdr:ext cx="534377" cy="259045"/>
    <xdr:sp macro="" textlink="">
      <xdr:nvSpPr>
        <xdr:cNvPr id="131" name="n_3mainValue【道路】&#10;一人当たり延長">
          <a:extLst>
            <a:ext uri="{FF2B5EF4-FFF2-40B4-BE49-F238E27FC236}">
              <a16:creationId xmlns:a16="http://schemas.microsoft.com/office/drawing/2014/main" id="{00000000-0008-0000-0100-000083000000}"/>
            </a:ext>
          </a:extLst>
        </xdr:cNvPr>
        <xdr:cNvSpPr txBox="1"/>
      </xdr:nvSpPr>
      <xdr:spPr>
        <a:xfrm>
          <a:off x="7594111" y="72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143691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5890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169817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6021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6531</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019300" y="106282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183" name="n_1main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100-0000D0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100-0000D2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100-0000D4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105487</xdr:rowOff>
    </xdr:from>
    <xdr:to>
      <xdr:col>55</xdr:col>
      <xdr:colOff>50800</xdr:colOff>
      <xdr:row>64</xdr:row>
      <xdr:rowOff>35637</xdr:rowOff>
    </xdr:to>
    <xdr:sp macro="" textlink="">
      <xdr:nvSpPr>
        <xdr:cNvPr id="222" name="楕円 221">
          <a:extLst>
            <a:ext uri="{FF2B5EF4-FFF2-40B4-BE49-F238E27FC236}">
              <a16:creationId xmlns:a16="http://schemas.microsoft.com/office/drawing/2014/main" id="{00000000-0008-0000-0100-0000DE000000}"/>
            </a:ext>
          </a:extLst>
        </xdr:cNvPr>
        <xdr:cNvSpPr/>
      </xdr:nvSpPr>
      <xdr:spPr>
        <a:xfrm>
          <a:off x="10426700" y="109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20414</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00000000-0008-0000-0100-0000DF000000}"/>
            </a:ext>
          </a:extLst>
        </xdr:cNvPr>
        <xdr:cNvSpPr txBox="1"/>
      </xdr:nvSpPr>
      <xdr:spPr>
        <a:xfrm>
          <a:off x="10515600" y="1082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106287</xdr:rowOff>
    </xdr:from>
    <xdr:to>
      <xdr:col>50</xdr:col>
      <xdr:colOff>165100</xdr:colOff>
      <xdr:row>64</xdr:row>
      <xdr:rowOff>36437</xdr:rowOff>
    </xdr:to>
    <xdr:sp macro="" textlink="">
      <xdr:nvSpPr>
        <xdr:cNvPr id="224" name="楕円 223">
          <a:extLst>
            <a:ext uri="{FF2B5EF4-FFF2-40B4-BE49-F238E27FC236}">
              <a16:creationId xmlns:a16="http://schemas.microsoft.com/office/drawing/2014/main" id="{00000000-0008-0000-0100-0000E0000000}"/>
            </a:ext>
          </a:extLst>
        </xdr:cNvPr>
        <xdr:cNvSpPr/>
      </xdr:nvSpPr>
      <xdr:spPr>
        <a:xfrm>
          <a:off x="9588500" y="109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156287</xdr:rowOff>
    </xdr:from>
    <xdr:to>
      <xdr:col>55</xdr:col>
      <xdr:colOff>0</xdr:colOff>
      <xdr:row>63</xdr:row>
      <xdr:rowOff>157087</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9639300" y="1095763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106701</xdr:rowOff>
    </xdr:from>
    <xdr:to>
      <xdr:col>46</xdr:col>
      <xdr:colOff>38100</xdr:colOff>
      <xdr:row>64</xdr:row>
      <xdr:rowOff>36851</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8699500" y="109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157087</xdr:rowOff>
    </xdr:from>
    <xdr:to>
      <xdr:col>50</xdr:col>
      <xdr:colOff>114300</xdr:colOff>
      <xdr:row>63</xdr:row>
      <xdr:rowOff>157501</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8750300" y="10958437"/>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107514</xdr:rowOff>
    </xdr:from>
    <xdr:to>
      <xdr:col>41</xdr:col>
      <xdr:colOff>101600</xdr:colOff>
      <xdr:row>64</xdr:row>
      <xdr:rowOff>37664</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7810500" y="109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157501</xdr:rowOff>
    </xdr:from>
    <xdr:to>
      <xdr:col>45</xdr:col>
      <xdr:colOff>177800</xdr:colOff>
      <xdr:row>63</xdr:row>
      <xdr:rowOff>158314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7861300" y="10958851"/>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27564</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9359411" y="110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27978</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8483111" y="11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28791</xdr:rowOff>
    </xdr:from>
    <xdr:ext cx="534377" cy="259045"/>
    <xdr:sp macro="" textlink="">
      <xdr:nvSpPr>
        <xdr:cNvPr id="235" name="n_3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7594111" y="110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00000000-0008-0000-0100-00000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1" name="【公営住宅】&#10;有形固定資産減価償却率最小値テキスト">
          <a:extLst>
            <a:ext uri="{FF2B5EF4-FFF2-40B4-BE49-F238E27FC236}">
              <a16:creationId xmlns:a16="http://schemas.microsoft.com/office/drawing/2014/main" id="{00000000-0008-0000-0100-000005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3" name="【公営住宅】&#10;有形固定資産減価償却率最大値テキスト">
          <a:extLst>
            <a:ext uri="{FF2B5EF4-FFF2-40B4-BE49-F238E27FC236}">
              <a16:creationId xmlns:a16="http://schemas.microsoft.com/office/drawing/2014/main" id="{00000000-0008-0000-0100-000007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00000000-0008-0000-0100-000009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6" name="フローチャート: 判断 265">
          <a:extLst>
            <a:ext uri="{FF2B5EF4-FFF2-40B4-BE49-F238E27FC236}">
              <a16:creationId xmlns:a16="http://schemas.microsoft.com/office/drawing/2014/main" id="{00000000-0008-0000-0100-00000A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75" name="楕円 274">
          <a:extLst>
            <a:ext uri="{FF2B5EF4-FFF2-40B4-BE49-F238E27FC236}">
              <a16:creationId xmlns:a16="http://schemas.microsoft.com/office/drawing/2014/main" id="{00000000-0008-0000-0100-000013010000}"/>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00000000-0008-0000-0100-000014010000}"/>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77" name="楕円 276">
          <a:extLst>
            <a:ext uri="{FF2B5EF4-FFF2-40B4-BE49-F238E27FC236}">
              <a16:creationId xmlns:a16="http://schemas.microsoft.com/office/drawing/2014/main" id="{00000000-0008-0000-0100-000015010000}"/>
            </a:ext>
          </a:extLst>
        </xdr:cNvPr>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160020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3797300" y="13839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81</xdr:row>
      <xdr:rowOff>125730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2908300" y="1383982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31114</xdr:rowOff>
    </xdr:from>
    <xdr:to>
      <xdr:col>10</xdr:col>
      <xdr:colOff>165100</xdr:colOff>
      <xdr:row>80</xdr:row>
      <xdr:rowOff>132714</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1968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81914</xdr:rowOff>
    </xdr:from>
    <xdr:to>
      <xdr:col>15</xdr:col>
      <xdr:colOff>50800</xdr:colOff>
      <xdr:row>81</xdr:row>
      <xdr:rowOff>125730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2019300" y="1379791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3" name="n_1aveValue【公営住宅】&#10;有形固定資産減価償却率">
          <a:extLst>
            <a:ext uri="{FF2B5EF4-FFF2-40B4-BE49-F238E27FC236}">
              <a16:creationId xmlns:a16="http://schemas.microsoft.com/office/drawing/2014/main" id="{00000000-0008-0000-0100-00001B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84" name="n_2aveValue【公営住宅】&#10;有形固定資産減価償却率">
          <a:extLst>
            <a:ext uri="{FF2B5EF4-FFF2-40B4-BE49-F238E27FC236}">
              <a16:creationId xmlns:a16="http://schemas.microsoft.com/office/drawing/2014/main" id="{00000000-0008-0000-0100-00001C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85" name="n_3aveValue【公営住宅】&#10;有形固定資産減価償却率">
          <a:extLst>
            <a:ext uri="{FF2B5EF4-FFF2-40B4-BE49-F238E27FC236}">
              <a16:creationId xmlns:a16="http://schemas.microsoft.com/office/drawing/2014/main" id="{00000000-0008-0000-0100-00001D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86" name="n_1main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87" name="n_2mainValue【公営住宅】&#10;有形固定資産減価償却率">
          <a:extLst>
            <a:ext uri="{FF2B5EF4-FFF2-40B4-BE49-F238E27FC236}">
              <a16:creationId xmlns:a16="http://schemas.microsoft.com/office/drawing/2014/main" id="{00000000-0008-0000-0100-00001F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288" name="n_3mainValue【公営住宅】&#10;有形固定資産減価償却率">
          <a:extLst>
            <a:ext uri="{FF2B5EF4-FFF2-40B4-BE49-F238E27FC236}">
              <a16:creationId xmlns:a16="http://schemas.microsoft.com/office/drawing/2014/main" id="{00000000-0008-0000-0100-000020010000}"/>
            </a:ext>
          </a:extLst>
        </xdr:cNvPr>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00000000-0008-0000-0100-00003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3" name="【公営住宅】&#10;一人当たり面積最小値テキスト">
          <a:extLst>
            <a:ext uri="{FF2B5EF4-FFF2-40B4-BE49-F238E27FC236}">
              <a16:creationId xmlns:a16="http://schemas.microsoft.com/office/drawing/2014/main" id="{00000000-0008-0000-0100-000039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15" name="【公営住宅】&#10;一人当たり面積最大値テキスト">
          <a:extLst>
            <a:ext uri="{FF2B5EF4-FFF2-40B4-BE49-F238E27FC236}">
              <a16:creationId xmlns:a16="http://schemas.microsoft.com/office/drawing/2014/main" id="{00000000-0008-0000-0100-00003B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17" name="【公営住宅】&#10;一人当たり面積平均値テキスト">
          <a:extLst>
            <a:ext uri="{FF2B5EF4-FFF2-40B4-BE49-F238E27FC236}">
              <a16:creationId xmlns:a16="http://schemas.microsoft.com/office/drawing/2014/main" id="{00000000-0008-0000-0100-00003D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156274</xdr:rowOff>
    </xdr:from>
    <xdr:to>
      <xdr:col>55</xdr:col>
      <xdr:colOff>50800</xdr:colOff>
      <xdr:row>86</xdr:row>
      <xdr:rowOff>86424</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4267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71201</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10515600" y="1464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158483</xdr:rowOff>
    </xdr:from>
    <xdr:to>
      <xdr:col>50</xdr:col>
      <xdr:colOff>165100</xdr:colOff>
      <xdr:row>86</xdr:row>
      <xdr:rowOff>88633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588500" y="14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35624</xdr:rowOff>
    </xdr:from>
    <xdr:to>
      <xdr:col>55</xdr:col>
      <xdr:colOff>0</xdr:colOff>
      <xdr:row>86</xdr:row>
      <xdr:rowOff>37833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9639300" y="1478032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15836</xdr:rowOff>
    </xdr:from>
    <xdr:to>
      <xdr:col>46</xdr:col>
      <xdr:colOff>38100</xdr:colOff>
      <xdr:row>86</xdr:row>
      <xdr:rowOff>117436</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8699500" y="147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37833</xdr:rowOff>
    </xdr:from>
    <xdr:to>
      <xdr:col>50</xdr:col>
      <xdr:colOff>114300</xdr:colOff>
      <xdr:row>86</xdr:row>
      <xdr:rowOff>66636</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8750300" y="147825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154139</xdr:rowOff>
    </xdr:from>
    <xdr:to>
      <xdr:col>41</xdr:col>
      <xdr:colOff>101600</xdr:colOff>
      <xdr:row>86</xdr:row>
      <xdr:rowOff>84289</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7810500" y="147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33489</xdr:rowOff>
    </xdr:from>
    <xdr:to>
      <xdr:col>45</xdr:col>
      <xdr:colOff>177800</xdr:colOff>
      <xdr:row>86</xdr:row>
      <xdr:rowOff>66636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7861300" y="147781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35" name="n_1aveValue【公営住宅】&#10;一人当たり面積">
          <a:extLst>
            <a:ext uri="{FF2B5EF4-FFF2-40B4-BE49-F238E27FC236}">
              <a16:creationId xmlns:a16="http://schemas.microsoft.com/office/drawing/2014/main" id="{00000000-0008-0000-0100-00004F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36" name="n_2aveValue【公営住宅】&#10;一人当たり面積">
          <a:extLst>
            <a:ext uri="{FF2B5EF4-FFF2-40B4-BE49-F238E27FC236}">
              <a16:creationId xmlns:a16="http://schemas.microsoft.com/office/drawing/2014/main" id="{00000000-0008-0000-0100-000050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37" name="n_3aveValue【公営住宅】&#10;一人当たり面積">
          <a:extLst>
            <a:ext uri="{FF2B5EF4-FFF2-40B4-BE49-F238E27FC236}">
              <a16:creationId xmlns:a16="http://schemas.microsoft.com/office/drawing/2014/main" id="{00000000-0008-0000-0100-000051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79760</xdr:rowOff>
    </xdr:from>
    <xdr:ext cx="469744" cy="259045"/>
    <xdr:sp macro="" textlink="">
      <xdr:nvSpPr>
        <xdr:cNvPr id="338" name="n_1mainValue【公営住宅】&#10;一人当たり面積">
          <a:extLst>
            <a:ext uri="{FF2B5EF4-FFF2-40B4-BE49-F238E27FC236}">
              <a16:creationId xmlns:a16="http://schemas.microsoft.com/office/drawing/2014/main" id="{00000000-0008-0000-0100-000052010000}"/>
            </a:ext>
          </a:extLst>
        </xdr:cNvPr>
        <xdr:cNvSpPr txBox="1"/>
      </xdr:nvSpPr>
      <xdr:spPr>
        <a:xfrm>
          <a:off x="9391727" y="148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108563</xdr:rowOff>
    </xdr:from>
    <xdr:ext cx="469744" cy="259045"/>
    <xdr:sp macro="" textlink="">
      <xdr:nvSpPr>
        <xdr:cNvPr id="339" name="n_2mainValue【公営住宅】&#10;一人当たり面積">
          <a:extLst>
            <a:ext uri="{FF2B5EF4-FFF2-40B4-BE49-F238E27FC236}">
              <a16:creationId xmlns:a16="http://schemas.microsoft.com/office/drawing/2014/main" id="{00000000-0008-0000-0100-000053010000}"/>
            </a:ext>
          </a:extLst>
        </xdr:cNvPr>
        <xdr:cNvSpPr txBox="1"/>
      </xdr:nvSpPr>
      <xdr:spPr>
        <a:xfrm>
          <a:off x="8515427" y="148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75416</xdr:rowOff>
    </xdr:from>
    <xdr:ext cx="469744" cy="259045"/>
    <xdr:sp macro="" textlink="">
      <xdr:nvSpPr>
        <xdr:cNvPr id="340" name="n_3mainValue【公営住宅】&#10;一人当たり面積">
          <a:extLst>
            <a:ext uri="{FF2B5EF4-FFF2-40B4-BE49-F238E27FC236}">
              <a16:creationId xmlns:a16="http://schemas.microsoft.com/office/drawing/2014/main" id="{00000000-0008-0000-0100-000054010000}"/>
            </a:ext>
          </a:extLst>
        </xdr:cNvPr>
        <xdr:cNvSpPr txBox="1"/>
      </xdr:nvSpPr>
      <xdr:spPr>
        <a:xfrm>
          <a:off x="7626427" y="148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a:extLst>
            <a:ext uri="{FF2B5EF4-FFF2-40B4-BE49-F238E27FC236}">
              <a16:creationId xmlns:a16="http://schemas.microsoft.com/office/drawing/2014/main" id="{00000000-0008-0000-01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67" name="【港湾・漁港】&#10;有形固定資産減価償却率最小値テキスト">
          <a:extLst>
            <a:ext uri="{FF2B5EF4-FFF2-40B4-BE49-F238E27FC236}">
              <a16:creationId xmlns:a16="http://schemas.microsoft.com/office/drawing/2014/main" id="{00000000-0008-0000-0100-00006F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69" name="【港湾・漁港】&#10;有形固定資産減価償却率最大値テキスト">
          <a:extLst>
            <a:ext uri="{FF2B5EF4-FFF2-40B4-BE49-F238E27FC236}">
              <a16:creationId xmlns:a16="http://schemas.microsoft.com/office/drawing/2014/main" id="{00000000-0008-0000-0100-000071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71" name="【港湾・漁港】&#10;有形固定資産減価償却率平均値テキスト">
          <a:extLst>
            <a:ext uri="{FF2B5EF4-FFF2-40B4-BE49-F238E27FC236}">
              <a16:creationId xmlns:a16="http://schemas.microsoft.com/office/drawing/2014/main" id="{00000000-0008-0000-0100-000073010000}"/>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70775</xdr:rowOff>
    </xdr:from>
    <xdr:ext cx="405111" cy="259045"/>
    <xdr:sp macro="" textlink="">
      <xdr:nvSpPr>
        <xdr:cNvPr id="382" name="【港湾・漁港】&#10;有形固定資産減価償却率該当値テキスト">
          <a:extLst>
            <a:ext uri="{FF2B5EF4-FFF2-40B4-BE49-F238E27FC236}">
              <a16:creationId xmlns:a16="http://schemas.microsoft.com/office/drawing/2014/main" id="{00000000-0008-0000-0100-00007E010000}"/>
            </a:ext>
          </a:extLst>
        </xdr:cNvPr>
        <xdr:cNvSpPr txBox="1"/>
      </xdr:nvSpPr>
      <xdr:spPr>
        <a:xfrm>
          <a:off x="4673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104</xdr:row>
      <xdr:rowOff>170906</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3797300" y="179739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59871</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2908300" y="1800170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61505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019300" y="180621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89" name="n_1aveValue【港湾・漁港】&#10;有形固定資産減価償却率">
          <a:extLst>
            <a:ext uri="{FF2B5EF4-FFF2-40B4-BE49-F238E27FC236}">
              <a16:creationId xmlns:a16="http://schemas.microsoft.com/office/drawing/2014/main" id="{00000000-0008-0000-0100-000085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0" name="n_2aveValue【港湾・漁港】&#10;有形固定資産減価償却率">
          <a:extLst>
            <a:ext uri="{FF2B5EF4-FFF2-40B4-BE49-F238E27FC236}">
              <a16:creationId xmlns:a16="http://schemas.microsoft.com/office/drawing/2014/main" id="{00000000-0008-0000-0100-000086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1" name="n_3aveValue【港湾・漁港】&#10;有形固定資産減価償却率">
          <a:extLst>
            <a:ext uri="{FF2B5EF4-FFF2-40B4-BE49-F238E27FC236}">
              <a16:creationId xmlns:a16="http://schemas.microsoft.com/office/drawing/2014/main" id="{00000000-0008-0000-0100-000087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392" name="n_1mainValue【港湾・漁港】&#10;有形固定資産減価償却率">
          <a:extLst>
            <a:ext uri="{FF2B5EF4-FFF2-40B4-BE49-F238E27FC236}">
              <a16:creationId xmlns:a16="http://schemas.microsoft.com/office/drawing/2014/main" id="{00000000-0008-0000-0100-000088010000}"/>
            </a:ext>
          </a:extLst>
        </xdr:cNvPr>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93" name="n_2mainValue【港湾・漁港】&#10;有形固定資産減価償却率">
          <a:extLst>
            <a:ext uri="{FF2B5EF4-FFF2-40B4-BE49-F238E27FC236}">
              <a16:creationId xmlns:a16="http://schemas.microsoft.com/office/drawing/2014/main" id="{00000000-0008-0000-0100-000089010000}"/>
            </a:ext>
          </a:extLst>
        </xdr:cNvPr>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394" name="n_3mainValue【港湾・漁港】&#10;有形固定資産減価償却率">
          <a:extLst>
            <a:ext uri="{FF2B5EF4-FFF2-40B4-BE49-F238E27FC236}">
              <a16:creationId xmlns:a16="http://schemas.microsoft.com/office/drawing/2014/main" id="{00000000-0008-0000-0100-00008A010000}"/>
            </a:ext>
          </a:extLst>
        </xdr:cNvPr>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港湾・漁港】&#10;一人当たり有形固定資産（償却資産）額グラフ枠">
          <a:extLst>
            <a:ext uri="{FF2B5EF4-FFF2-40B4-BE49-F238E27FC236}">
              <a16:creationId xmlns:a16="http://schemas.microsoft.com/office/drawing/2014/main" id="{00000000-0008-0000-01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19" name="【港湾・漁港】&#10;一人当たり有形固定資産（償却資産）額最小値テキスト">
          <a:extLst>
            <a:ext uri="{FF2B5EF4-FFF2-40B4-BE49-F238E27FC236}">
              <a16:creationId xmlns:a16="http://schemas.microsoft.com/office/drawing/2014/main" id="{00000000-0008-0000-0100-0000A3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1" name="【港湾・漁港】&#10;一人当たり有形固定資産（償却資産）額最大値テキスト">
          <a:extLst>
            <a:ext uri="{FF2B5EF4-FFF2-40B4-BE49-F238E27FC236}">
              <a16:creationId xmlns:a16="http://schemas.microsoft.com/office/drawing/2014/main" id="{00000000-0008-0000-0100-0000A5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23" name="【港湾・漁港】&#10;一人当たり有形固定資産（償却資産）額平均値テキスト">
          <a:extLst>
            <a:ext uri="{FF2B5EF4-FFF2-40B4-BE49-F238E27FC236}">
              <a16:creationId xmlns:a16="http://schemas.microsoft.com/office/drawing/2014/main" id="{00000000-0008-0000-0100-0000A7010000}"/>
            </a:ext>
          </a:extLst>
        </xdr:cNvPr>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40698</xdr:rowOff>
    </xdr:from>
    <xdr:to>
      <xdr:col>55</xdr:col>
      <xdr:colOff>50800</xdr:colOff>
      <xdr:row>108</xdr:row>
      <xdr:rowOff>142298</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0426700" y="185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xdr:rowOff>
    </xdr:from>
    <xdr:ext cx="690189" cy="259045"/>
    <xdr:sp macro="" textlink="">
      <xdr:nvSpPr>
        <xdr:cNvPr id="434" name="【港湾・漁港】&#10;一人当たり有形固定資産（償却資産）額該当値テキスト">
          <a:extLst>
            <a:ext uri="{FF2B5EF4-FFF2-40B4-BE49-F238E27FC236}">
              <a16:creationId xmlns:a16="http://schemas.microsoft.com/office/drawing/2014/main" id="{00000000-0008-0000-0100-0000B2010000}"/>
            </a:ext>
          </a:extLst>
        </xdr:cNvPr>
        <xdr:cNvSpPr txBox="1"/>
      </xdr:nvSpPr>
      <xdr:spPr>
        <a:xfrm>
          <a:off x="10515600" y="18345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42676</xdr:rowOff>
    </xdr:from>
    <xdr:to>
      <xdr:col>50</xdr:col>
      <xdr:colOff>165100</xdr:colOff>
      <xdr:row>108</xdr:row>
      <xdr:rowOff>144276</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9588500" y="18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91498</xdr:rowOff>
    </xdr:from>
    <xdr:to>
      <xdr:col>55</xdr:col>
      <xdr:colOff>0</xdr:colOff>
      <xdr:row>108</xdr:row>
      <xdr:rowOff>93476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9639300" y="18608098"/>
          <a:ext cx="8382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55539</xdr:rowOff>
    </xdr:from>
    <xdr:to>
      <xdr:col>46</xdr:col>
      <xdr:colOff>38100</xdr:colOff>
      <xdr:row>108</xdr:row>
      <xdr:rowOff>157139</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8699500" y="18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93476</xdr:rowOff>
    </xdr:from>
    <xdr:to>
      <xdr:col>50</xdr:col>
      <xdr:colOff>114300</xdr:colOff>
      <xdr:row>108</xdr:row>
      <xdr:rowOff>106339</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8750300" y="18610076"/>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45399</xdr:rowOff>
    </xdr:from>
    <xdr:to>
      <xdr:col>41</xdr:col>
      <xdr:colOff>101600</xdr:colOff>
      <xdr:row>108</xdr:row>
      <xdr:rowOff>146999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7810500" y="185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96199</xdr:rowOff>
    </xdr:from>
    <xdr:to>
      <xdr:col>45</xdr:col>
      <xdr:colOff>177800</xdr:colOff>
      <xdr:row>108</xdr:row>
      <xdr:rowOff>106339</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7861300" y="18612799"/>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41" name="n_1ave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42" name="n_2ave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43" name="n_3ave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7516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160803</xdr:rowOff>
    </xdr:from>
    <xdr:ext cx="690189" cy="259045"/>
    <xdr:sp macro="" textlink="">
      <xdr:nvSpPr>
        <xdr:cNvPr id="444" name="n_1main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9281505" y="1833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2216</xdr:rowOff>
    </xdr:from>
    <xdr:ext cx="690189" cy="259045"/>
    <xdr:sp macro="" textlink="">
      <xdr:nvSpPr>
        <xdr:cNvPr id="445" name="n_2main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8405205" y="18347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163526</xdr:rowOff>
    </xdr:from>
    <xdr:ext cx="690189" cy="259045"/>
    <xdr:sp macro="" textlink="">
      <xdr:nvSpPr>
        <xdr:cNvPr id="446" name="n_3main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7516205" y="1833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a:extLst>
            <a:ext uri="{FF2B5EF4-FFF2-40B4-BE49-F238E27FC236}">
              <a16:creationId xmlns:a16="http://schemas.microsoft.com/office/drawing/2014/main" id="{00000000-0008-0000-01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3" name="【認定こども園・幼稚園・保育所】&#10;有形固定資産減価償却率最小値テキスト">
          <a:extLst>
            <a:ext uri="{FF2B5EF4-FFF2-40B4-BE49-F238E27FC236}">
              <a16:creationId xmlns:a16="http://schemas.microsoft.com/office/drawing/2014/main" id="{00000000-0008-0000-0100-0000D9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認定こども園・幼稚園・保育所】&#10;有形固定資産減価償却率最大値テキスト">
          <a:extLst>
            <a:ext uri="{FF2B5EF4-FFF2-40B4-BE49-F238E27FC236}">
              <a16:creationId xmlns:a16="http://schemas.microsoft.com/office/drawing/2014/main" id="{00000000-0008-0000-0100-0000D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77" name="【認定こども園・幼稚園・保育所】&#10;有形固定資産減価償却率平均値テキスト">
          <a:extLst>
            <a:ext uri="{FF2B5EF4-FFF2-40B4-BE49-F238E27FC236}">
              <a16:creationId xmlns:a16="http://schemas.microsoft.com/office/drawing/2014/main" id="{00000000-0008-0000-0100-0000DD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88" name="【認定こども園・幼稚園・保育所】&#10;有形固定資産減価償却率該当値テキスト">
          <a:extLst>
            <a:ext uri="{FF2B5EF4-FFF2-40B4-BE49-F238E27FC236}">
              <a16:creationId xmlns:a16="http://schemas.microsoft.com/office/drawing/2014/main" id="{00000000-0008-0000-0100-0000E8010000}"/>
            </a:ext>
          </a:extLst>
        </xdr:cNvPr>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12519</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5481300" y="60100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33746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4592300" y="60100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18869</xdr:rowOff>
    </xdr:from>
    <xdr:to>
      <xdr:col>72</xdr:col>
      <xdr:colOff>38100</xdr:colOff>
      <xdr:row>35</xdr:row>
      <xdr:rowOff>120469</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3652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69669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3703300" y="60344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95" name="n_1ave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96" name="n_2ave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97" name="n_3ave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98" name="n_1main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499" name="n_2main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136996</xdr:rowOff>
    </xdr:from>
    <xdr:ext cx="405111" cy="259045"/>
    <xdr:sp macro="" textlink="">
      <xdr:nvSpPr>
        <xdr:cNvPr id="500" name="n_3main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3500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a:extLst>
            <a:ext uri="{FF2B5EF4-FFF2-40B4-BE49-F238E27FC236}">
              <a16:creationId xmlns:a16="http://schemas.microsoft.com/office/drawing/2014/main" id="{00000000-0008-0000-01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27" name="【認定こども園・幼稚園・保育所】&#10;一人当たり面積最小値テキスト">
          <a:extLst>
            <a:ext uri="{FF2B5EF4-FFF2-40B4-BE49-F238E27FC236}">
              <a16:creationId xmlns:a16="http://schemas.microsoft.com/office/drawing/2014/main" id="{00000000-0008-0000-0100-00000F02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29" name="【認定こども園・幼稚園・保育所】&#10;一人当たり面積最大値テキスト">
          <a:extLst>
            <a:ext uri="{FF2B5EF4-FFF2-40B4-BE49-F238E27FC236}">
              <a16:creationId xmlns:a16="http://schemas.microsoft.com/office/drawing/2014/main" id="{00000000-0008-0000-0100-00001102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1" name="【認定こども園・幼稚園・保育所】&#10;一人当たり面積平均値テキスト">
          <a:extLst>
            <a:ext uri="{FF2B5EF4-FFF2-40B4-BE49-F238E27FC236}">
              <a16:creationId xmlns:a16="http://schemas.microsoft.com/office/drawing/2014/main" id="{00000000-0008-0000-0100-00001302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106499</xdr:rowOff>
    </xdr:from>
    <xdr:to>
      <xdr:col>116</xdr:col>
      <xdr:colOff>114300</xdr:colOff>
      <xdr:row>40</xdr:row>
      <xdr:rowOff>36649</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22110700" y="679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129376</xdr:rowOff>
    </xdr:from>
    <xdr:ext cx="469744" cy="259045"/>
    <xdr:sp macro="" textlink="">
      <xdr:nvSpPr>
        <xdr:cNvPr id="542" name="【認定こども園・幼稚園・保育所】&#10;一人当たり面積該当値テキスト">
          <a:extLst>
            <a:ext uri="{FF2B5EF4-FFF2-40B4-BE49-F238E27FC236}">
              <a16:creationId xmlns:a16="http://schemas.microsoft.com/office/drawing/2014/main" id="{00000000-0008-0000-0100-00001E020000}"/>
            </a:ext>
          </a:extLst>
        </xdr:cNvPr>
        <xdr:cNvSpPr txBox="1"/>
      </xdr:nvSpPr>
      <xdr:spPr>
        <a:xfrm>
          <a:off x="22199600"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125004</xdr:rowOff>
    </xdr:from>
    <xdr:to>
      <xdr:col>112</xdr:col>
      <xdr:colOff>38100</xdr:colOff>
      <xdr:row>40</xdr:row>
      <xdr:rowOff>55154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157299</xdr:rowOff>
    </xdr:from>
    <xdr:to>
      <xdr:col>116</xdr:col>
      <xdr:colOff>63500</xdr:colOff>
      <xdr:row>40</xdr:row>
      <xdr:rowOff>4354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21323300" y="6843849"/>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136978</xdr:rowOff>
    </xdr:from>
    <xdr:to>
      <xdr:col>107</xdr:col>
      <xdr:colOff>101600</xdr:colOff>
      <xdr:row>40</xdr:row>
      <xdr:rowOff>67128</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20383500" y="68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16328</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20434300" y="68623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30843</xdr:rowOff>
    </xdr:from>
    <xdr:to>
      <xdr:col>102</xdr:col>
      <xdr:colOff>165100</xdr:colOff>
      <xdr:row>38</xdr:row>
      <xdr:rowOff>132443</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9494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81643</xdr:rowOff>
    </xdr:from>
    <xdr:to>
      <xdr:col>107</xdr:col>
      <xdr:colOff>50800</xdr:colOff>
      <xdr:row>40</xdr:row>
      <xdr:rowOff>16328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9545300" y="65967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49" name="n_1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0" name="n_2ave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51" name="n_3ave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46281</xdr:rowOff>
    </xdr:from>
    <xdr:ext cx="469744" cy="259045"/>
    <xdr:sp macro="" textlink="">
      <xdr:nvSpPr>
        <xdr:cNvPr id="552" name="n_1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58255</xdr:rowOff>
    </xdr:from>
    <xdr:ext cx="469744" cy="259045"/>
    <xdr:sp macro="" textlink="">
      <xdr:nvSpPr>
        <xdr:cNvPr id="553" name="n_2main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20199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148970</xdr:rowOff>
    </xdr:from>
    <xdr:ext cx="469744" cy="259045"/>
    <xdr:sp macro="" textlink="">
      <xdr:nvSpPr>
        <xdr:cNvPr id="554" name="n_3main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19310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学校施設】&#10;有形固定資産減価償却率グラフ枠">
          <a:extLst>
            <a:ext uri="{FF2B5EF4-FFF2-40B4-BE49-F238E27FC236}">
              <a16:creationId xmlns:a16="http://schemas.microsoft.com/office/drawing/2014/main" id="{00000000-0008-0000-0100-00004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1" name="【学校施設】&#10;有形固定資産減価償却率最小値テキスト">
          <a:extLst>
            <a:ext uri="{FF2B5EF4-FFF2-40B4-BE49-F238E27FC236}">
              <a16:creationId xmlns:a16="http://schemas.microsoft.com/office/drawing/2014/main" id="{00000000-0008-0000-0100-000045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3" name="【学校施設】&#10;有形固定資産減価償却率最大値テキスト">
          <a:extLst>
            <a:ext uri="{FF2B5EF4-FFF2-40B4-BE49-F238E27FC236}">
              <a16:creationId xmlns:a16="http://schemas.microsoft.com/office/drawing/2014/main" id="{00000000-0008-0000-0100-000047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85" name="【学校施設】&#10;有形固定資産減価償却率平均値テキスト">
          <a:extLst>
            <a:ext uri="{FF2B5EF4-FFF2-40B4-BE49-F238E27FC236}">
              <a16:creationId xmlns:a16="http://schemas.microsoft.com/office/drawing/2014/main" id="{00000000-0008-0000-0100-00004902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87993</xdr:rowOff>
    </xdr:from>
    <xdr:to>
      <xdr:col>85</xdr:col>
      <xdr:colOff>177800</xdr:colOff>
      <xdr:row>59</xdr:row>
      <xdr:rowOff>18143</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6268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110870</xdr:rowOff>
    </xdr:from>
    <xdr:ext cx="405111" cy="259045"/>
    <xdr:sp macro="" textlink="">
      <xdr:nvSpPr>
        <xdr:cNvPr id="596" name="【学校施設】&#10;有形固定資産減価償却率該当値テキスト">
          <a:extLst>
            <a:ext uri="{FF2B5EF4-FFF2-40B4-BE49-F238E27FC236}">
              <a16:creationId xmlns:a16="http://schemas.microsoft.com/office/drawing/2014/main" id="{00000000-0008-0000-0100-000054020000}"/>
            </a:ext>
          </a:extLst>
        </xdr:cNvPr>
        <xdr:cNvSpPr txBox="1"/>
      </xdr:nvSpPr>
      <xdr:spPr>
        <a:xfrm>
          <a:off x="16357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138793</xdr:rowOff>
    </xdr:from>
    <xdr:to>
      <xdr:col>85</xdr:col>
      <xdr:colOff>127000</xdr:colOff>
      <xdr:row>59</xdr:row>
      <xdr:rowOff>11430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5481300" y="100828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124097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4592300" y="1012698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124097</xdr:rowOff>
    </xdr:from>
    <xdr:to>
      <xdr:col>76</xdr:col>
      <xdr:colOff>114300</xdr:colOff>
      <xdr:row>60</xdr:row>
      <xdr:rowOff>1633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3703300" y="1023964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603" name="n_1aveValue【学校施設】&#10;有形固定資産減価償却率">
          <a:extLst>
            <a:ext uri="{FF2B5EF4-FFF2-40B4-BE49-F238E27FC236}">
              <a16:creationId xmlns:a16="http://schemas.microsoft.com/office/drawing/2014/main" id="{00000000-0008-0000-0100-00005B02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04" name="n_2aveValue【学校施設】&#10;有形固定資産減価償却率">
          <a:extLst>
            <a:ext uri="{FF2B5EF4-FFF2-40B4-BE49-F238E27FC236}">
              <a16:creationId xmlns:a16="http://schemas.microsoft.com/office/drawing/2014/main" id="{00000000-0008-0000-0100-00005C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05" name="n_3aveValue【学校施設】&#10;有形固定資産減価償却率">
          <a:extLst>
            <a:ext uri="{FF2B5EF4-FFF2-40B4-BE49-F238E27FC236}">
              <a16:creationId xmlns:a16="http://schemas.microsoft.com/office/drawing/2014/main" id="{00000000-0008-0000-0100-00005D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06" name="n_1mainValue【学校施設】&#10;有形固定資産減価償却率">
          <a:extLst>
            <a:ext uri="{FF2B5EF4-FFF2-40B4-BE49-F238E27FC236}">
              <a16:creationId xmlns:a16="http://schemas.microsoft.com/office/drawing/2014/main" id="{00000000-0008-0000-0100-00005E020000}"/>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07" name="n_2mainValue【学校施設】&#10;有形固定資産減価償却率">
          <a:extLst>
            <a:ext uri="{FF2B5EF4-FFF2-40B4-BE49-F238E27FC236}">
              <a16:creationId xmlns:a16="http://schemas.microsoft.com/office/drawing/2014/main" id="{00000000-0008-0000-0100-00005F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608" name="n_3mainValue【学校施設】&#10;有形固定資産減価償却率">
          <a:extLst>
            <a:ext uri="{FF2B5EF4-FFF2-40B4-BE49-F238E27FC236}">
              <a16:creationId xmlns:a16="http://schemas.microsoft.com/office/drawing/2014/main" id="{00000000-0008-0000-0100-00006002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a:extLst>
            <a:ext uri="{FF2B5EF4-FFF2-40B4-BE49-F238E27FC236}">
              <a16:creationId xmlns:a16="http://schemas.microsoft.com/office/drawing/2014/main" id="{00000000-0008-0000-0100-00007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35" name="【学校施設】&#10;一人当たり面積最小値テキスト">
          <a:extLst>
            <a:ext uri="{FF2B5EF4-FFF2-40B4-BE49-F238E27FC236}">
              <a16:creationId xmlns:a16="http://schemas.microsoft.com/office/drawing/2014/main" id="{00000000-0008-0000-0100-00007B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37" name="【学校施設】&#10;一人当たり面積最大値テキスト">
          <a:extLst>
            <a:ext uri="{FF2B5EF4-FFF2-40B4-BE49-F238E27FC236}">
              <a16:creationId xmlns:a16="http://schemas.microsoft.com/office/drawing/2014/main" id="{00000000-0008-0000-0100-00007D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39" name="【学校施設】&#10;一人当たり面積平均値テキスト">
          <a:extLst>
            <a:ext uri="{FF2B5EF4-FFF2-40B4-BE49-F238E27FC236}">
              <a16:creationId xmlns:a16="http://schemas.microsoft.com/office/drawing/2014/main" id="{00000000-0008-0000-0100-00007F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149519</xdr:rowOff>
    </xdr:from>
    <xdr:to>
      <xdr:col>116</xdr:col>
      <xdr:colOff>114300</xdr:colOff>
      <xdr:row>64</xdr:row>
      <xdr:rowOff>79669</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22110700" y="109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650" name="【学校施設】&#10;一人当たり面積該当値テキスト">
          <a:extLst>
            <a:ext uri="{FF2B5EF4-FFF2-40B4-BE49-F238E27FC236}">
              <a16:creationId xmlns:a16="http://schemas.microsoft.com/office/drawing/2014/main" id="{00000000-0008-0000-0100-00008A020000}"/>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152262</xdr:rowOff>
    </xdr:from>
    <xdr:to>
      <xdr:col>112</xdr:col>
      <xdr:colOff>38100</xdr:colOff>
      <xdr:row>64</xdr:row>
      <xdr:rowOff>82412</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21272500" y="10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28869</xdr:rowOff>
    </xdr:from>
    <xdr:to>
      <xdr:col>116</xdr:col>
      <xdr:colOff>63500</xdr:colOff>
      <xdr:row>64</xdr:row>
      <xdr:rowOff>31612</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21323300" y="1100166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12522</xdr:rowOff>
    </xdr:from>
    <xdr:to>
      <xdr:col>107</xdr:col>
      <xdr:colOff>101600</xdr:colOff>
      <xdr:row>64</xdr:row>
      <xdr:rowOff>114122</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20383500" y="109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31612</xdr:rowOff>
    </xdr:from>
    <xdr:to>
      <xdr:col>111</xdr:col>
      <xdr:colOff>177800</xdr:colOff>
      <xdr:row>64</xdr:row>
      <xdr:rowOff>63322</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0434300" y="11004412"/>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151478</xdr:rowOff>
    </xdr:from>
    <xdr:to>
      <xdr:col>102</xdr:col>
      <xdr:colOff>165100</xdr:colOff>
      <xdr:row>64</xdr:row>
      <xdr:rowOff>81628</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9494500" y="109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30828</xdr:rowOff>
    </xdr:from>
    <xdr:to>
      <xdr:col>107</xdr:col>
      <xdr:colOff>50800</xdr:colOff>
      <xdr:row>64</xdr:row>
      <xdr:rowOff>63322</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9545300" y="11003628"/>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57" name="n_1aveValue【学校施設】&#10;一人当たり面積">
          <a:extLst>
            <a:ext uri="{FF2B5EF4-FFF2-40B4-BE49-F238E27FC236}">
              <a16:creationId xmlns:a16="http://schemas.microsoft.com/office/drawing/2014/main" id="{00000000-0008-0000-0100-000091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58" name="n_2aveValue【学校施設】&#10;一人当たり面積">
          <a:extLst>
            <a:ext uri="{FF2B5EF4-FFF2-40B4-BE49-F238E27FC236}">
              <a16:creationId xmlns:a16="http://schemas.microsoft.com/office/drawing/2014/main" id="{00000000-0008-0000-0100-000092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59" name="n_3aveValue【学校施設】&#10;一人当たり面積">
          <a:extLst>
            <a:ext uri="{FF2B5EF4-FFF2-40B4-BE49-F238E27FC236}">
              <a16:creationId xmlns:a16="http://schemas.microsoft.com/office/drawing/2014/main" id="{00000000-0008-0000-0100-000093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73539</xdr:rowOff>
    </xdr:from>
    <xdr:ext cx="469744" cy="259045"/>
    <xdr:sp macro="" textlink="">
      <xdr:nvSpPr>
        <xdr:cNvPr id="660" name="n_1mainValue【学校施設】&#10;一人当たり面積">
          <a:extLst>
            <a:ext uri="{FF2B5EF4-FFF2-40B4-BE49-F238E27FC236}">
              <a16:creationId xmlns:a16="http://schemas.microsoft.com/office/drawing/2014/main" id="{00000000-0008-0000-0100-000094020000}"/>
            </a:ext>
          </a:extLst>
        </xdr:cNvPr>
        <xdr:cNvSpPr txBox="1"/>
      </xdr:nvSpPr>
      <xdr:spPr>
        <a:xfrm>
          <a:off x="21075727" y="11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105249</xdr:rowOff>
    </xdr:from>
    <xdr:ext cx="469744" cy="259045"/>
    <xdr:sp macro="" textlink="">
      <xdr:nvSpPr>
        <xdr:cNvPr id="661" name="n_2mainValue【学校施設】&#10;一人当たり面積">
          <a:extLst>
            <a:ext uri="{FF2B5EF4-FFF2-40B4-BE49-F238E27FC236}">
              <a16:creationId xmlns:a16="http://schemas.microsoft.com/office/drawing/2014/main" id="{00000000-0008-0000-0100-000095020000}"/>
            </a:ext>
          </a:extLst>
        </xdr:cNvPr>
        <xdr:cNvSpPr txBox="1"/>
      </xdr:nvSpPr>
      <xdr:spPr>
        <a:xfrm>
          <a:off x="20199427" y="1107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72755</xdr:rowOff>
    </xdr:from>
    <xdr:ext cx="469744" cy="259045"/>
    <xdr:sp macro="" textlink="">
      <xdr:nvSpPr>
        <xdr:cNvPr id="662" name="n_3mainValue【学校施設】&#10;一人当たり面積">
          <a:extLst>
            <a:ext uri="{FF2B5EF4-FFF2-40B4-BE49-F238E27FC236}">
              <a16:creationId xmlns:a16="http://schemas.microsoft.com/office/drawing/2014/main" id="{00000000-0008-0000-0100-000096020000}"/>
            </a:ext>
          </a:extLst>
        </xdr:cNvPr>
        <xdr:cNvSpPr txBox="1"/>
      </xdr:nvSpPr>
      <xdr:spPr>
        <a:xfrm>
          <a:off x="19310427" y="110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00000000-0008-0000-0100-0000B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5" name="【公民館】&#10;有形固定資産減価償却率最小値テキスト">
          <a:extLst>
            <a:ext uri="{FF2B5EF4-FFF2-40B4-BE49-F238E27FC236}">
              <a16:creationId xmlns:a16="http://schemas.microsoft.com/office/drawing/2014/main" id="{00000000-0008-0000-0100-0000C1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a:extLst>
            <a:ext uri="{FF2B5EF4-FFF2-40B4-BE49-F238E27FC236}">
              <a16:creationId xmlns:a16="http://schemas.microsoft.com/office/drawing/2014/main" id="{00000000-0008-0000-0100-0000C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9" name="【公民館】&#10;有形固定資産減価償却率平均値テキスト">
          <a:extLst>
            <a:ext uri="{FF2B5EF4-FFF2-40B4-BE49-F238E27FC236}">
              <a16:creationId xmlns:a16="http://schemas.microsoft.com/office/drawing/2014/main" id="{00000000-0008-0000-0100-0000C5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720" name="【公民館】&#10;有形固定資産減価償却率該当値テキスト">
          <a:extLst>
            <a:ext uri="{FF2B5EF4-FFF2-40B4-BE49-F238E27FC236}">
              <a16:creationId xmlns:a16="http://schemas.microsoft.com/office/drawing/2014/main" id="{00000000-0008-0000-0100-0000D0020000}"/>
            </a:ext>
          </a:extLst>
        </xdr:cNvPr>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77651</xdr:rowOff>
    </xdr:from>
    <xdr:to>
      <xdr:col>81</xdr:col>
      <xdr:colOff>101600</xdr:colOff>
      <xdr:row>100</xdr:row>
      <xdr:rowOff>7801</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543050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128451</xdr:rowOff>
    </xdr:from>
    <xdr:to>
      <xdr:col>85</xdr:col>
      <xdr:colOff>127000</xdr:colOff>
      <xdr:row>102</xdr:row>
      <xdr:rowOff>25581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5481300" y="17102001"/>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128451</xdr:rowOff>
    </xdr:from>
    <xdr:to>
      <xdr:col>81</xdr:col>
      <xdr:colOff>50800</xdr:colOff>
      <xdr:row>103</xdr:row>
      <xdr:rowOff>94162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4592300" y="17102001"/>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107043</xdr:rowOff>
    </xdr:from>
    <xdr:to>
      <xdr:col>72</xdr:col>
      <xdr:colOff>38100</xdr:colOff>
      <xdr:row>100</xdr:row>
      <xdr:rowOff>37193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3652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157843</xdr:rowOff>
    </xdr:from>
    <xdr:to>
      <xdr:col>76</xdr:col>
      <xdr:colOff>114300</xdr:colOff>
      <xdr:row>103</xdr:row>
      <xdr:rowOff>94162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3703300" y="17131393"/>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7" name="n_1ave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28" name="n_2ave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29" name="n_3ave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24328</xdr:rowOff>
    </xdr:from>
    <xdr:ext cx="405111" cy="259045"/>
    <xdr:sp macro="" textlink="">
      <xdr:nvSpPr>
        <xdr:cNvPr id="730" name="n_1mainValue【公民館】&#10;有形固定資産減価償却率">
          <a:extLst>
            <a:ext uri="{FF2B5EF4-FFF2-40B4-BE49-F238E27FC236}">
              <a16:creationId xmlns:a16="http://schemas.microsoft.com/office/drawing/2014/main" id="{00000000-0008-0000-0100-0000DA020000}"/>
            </a:ext>
          </a:extLst>
        </xdr:cNvPr>
        <xdr:cNvSpPr txBox="1"/>
      </xdr:nvSpPr>
      <xdr:spPr>
        <a:xfrm>
          <a:off x="15266044" y="1682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136089</xdr:rowOff>
    </xdr:from>
    <xdr:ext cx="405111" cy="259045"/>
    <xdr:sp macro="" textlink="">
      <xdr:nvSpPr>
        <xdr:cNvPr id="731" name="n_2mainValue【公民館】&#10;有形固定資産減価償却率">
          <a:extLst>
            <a:ext uri="{FF2B5EF4-FFF2-40B4-BE49-F238E27FC236}">
              <a16:creationId xmlns:a16="http://schemas.microsoft.com/office/drawing/2014/main" id="{00000000-0008-0000-0100-0000DB020000}"/>
            </a:ext>
          </a:extLst>
        </xdr:cNvPr>
        <xdr:cNvSpPr txBox="1"/>
      </xdr:nvSpPr>
      <xdr:spPr>
        <a:xfrm>
          <a:off x="14389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53720</xdr:rowOff>
    </xdr:from>
    <xdr:ext cx="405111" cy="259045"/>
    <xdr:sp macro="" textlink="">
      <xdr:nvSpPr>
        <xdr:cNvPr id="732" name="n_3mainValue【公民館】&#10;有形固定資産減価償却率">
          <a:extLst>
            <a:ext uri="{FF2B5EF4-FFF2-40B4-BE49-F238E27FC236}">
              <a16:creationId xmlns:a16="http://schemas.microsoft.com/office/drawing/2014/main" id="{00000000-0008-0000-0100-0000DC020000}"/>
            </a:ext>
          </a:extLst>
        </xdr:cNvPr>
        <xdr:cNvSpPr txBox="1"/>
      </xdr:nvSpPr>
      <xdr:spPr>
        <a:xfrm>
          <a:off x="135007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00000000-0008-0000-01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7" name="【公民館】&#10;一人当たり面積最小値テキスト">
          <a:extLst>
            <a:ext uri="{FF2B5EF4-FFF2-40B4-BE49-F238E27FC236}">
              <a16:creationId xmlns:a16="http://schemas.microsoft.com/office/drawing/2014/main" id="{00000000-0008-0000-0100-0000F5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59" name="【公民館】&#10;一人当たり面積最大値テキスト">
          <a:extLst>
            <a:ext uri="{FF2B5EF4-FFF2-40B4-BE49-F238E27FC236}">
              <a16:creationId xmlns:a16="http://schemas.microsoft.com/office/drawing/2014/main" id="{00000000-0008-0000-0100-0000F7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1" name="【公民館】&#10;一人当たり面積平均値テキスト">
          <a:extLst>
            <a:ext uri="{FF2B5EF4-FFF2-40B4-BE49-F238E27FC236}">
              <a16:creationId xmlns:a16="http://schemas.microsoft.com/office/drawing/2014/main" id="{00000000-0008-0000-0100-0000F9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71806</xdr:rowOff>
    </xdr:from>
    <xdr:to>
      <xdr:col>116</xdr:col>
      <xdr:colOff>114300</xdr:colOff>
      <xdr:row>109</xdr:row>
      <xdr:rowOff>1956</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21107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72" name="【公民館】&#10;一人当たり面積該当値テキスト">
          <a:extLst>
            <a:ext uri="{FF2B5EF4-FFF2-40B4-BE49-F238E27FC236}">
              <a16:creationId xmlns:a16="http://schemas.microsoft.com/office/drawing/2014/main" id="{00000000-0008-0000-0100-00000403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79121</xdr:rowOff>
    </xdr:from>
    <xdr:to>
      <xdr:col>112</xdr:col>
      <xdr:colOff>38100</xdr:colOff>
      <xdr:row>109</xdr:row>
      <xdr:rowOff>9271</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21272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122606</xdr:rowOff>
    </xdr:from>
    <xdr:to>
      <xdr:col>116</xdr:col>
      <xdr:colOff>63500</xdr:colOff>
      <xdr:row>108</xdr:row>
      <xdr:rowOff>129921</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21323300" y="1863920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43611</xdr:rowOff>
    </xdr:from>
    <xdr:to>
      <xdr:col>107</xdr:col>
      <xdr:colOff>101600</xdr:colOff>
      <xdr:row>108</xdr:row>
      <xdr:rowOff>145211</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20383500" y="185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94411</xdr:rowOff>
    </xdr:from>
    <xdr:to>
      <xdr:col>111</xdr:col>
      <xdr:colOff>177800</xdr:colOff>
      <xdr:row>108</xdr:row>
      <xdr:rowOff>129921</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20434300" y="1861101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80263</xdr:rowOff>
    </xdr:from>
    <xdr:to>
      <xdr:col>102</xdr:col>
      <xdr:colOff>165100</xdr:colOff>
      <xdr:row>109</xdr:row>
      <xdr:rowOff>10413</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9494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94411</xdr:rowOff>
    </xdr:from>
    <xdr:to>
      <xdr:col>107</xdr:col>
      <xdr:colOff>50800</xdr:colOff>
      <xdr:row>108</xdr:row>
      <xdr:rowOff>131063</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19545300" y="18611011"/>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79" name="n_1aveValue【公民館】&#10;一人当たり面積">
          <a:extLst>
            <a:ext uri="{FF2B5EF4-FFF2-40B4-BE49-F238E27FC236}">
              <a16:creationId xmlns:a16="http://schemas.microsoft.com/office/drawing/2014/main" id="{00000000-0008-0000-0100-00000B03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0" name="n_2aveValue【公民館】&#10;一人当たり面積">
          <a:extLst>
            <a:ext uri="{FF2B5EF4-FFF2-40B4-BE49-F238E27FC236}">
              <a16:creationId xmlns:a16="http://schemas.microsoft.com/office/drawing/2014/main" id="{00000000-0008-0000-0100-00000C03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1" name="n_3aveValue【公民館】&#10;一人当たり面積">
          <a:extLst>
            <a:ext uri="{FF2B5EF4-FFF2-40B4-BE49-F238E27FC236}">
              <a16:creationId xmlns:a16="http://schemas.microsoft.com/office/drawing/2014/main" id="{00000000-0008-0000-0100-00000D03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398</xdr:rowOff>
    </xdr:from>
    <xdr:ext cx="469744" cy="259045"/>
    <xdr:sp macro="" textlink="">
      <xdr:nvSpPr>
        <xdr:cNvPr id="782" name="n_1mainValue【公民館】&#10;一人当たり面積">
          <a:extLst>
            <a:ext uri="{FF2B5EF4-FFF2-40B4-BE49-F238E27FC236}">
              <a16:creationId xmlns:a16="http://schemas.microsoft.com/office/drawing/2014/main" id="{00000000-0008-0000-0100-00000E030000}"/>
            </a:ext>
          </a:extLst>
        </xdr:cNvPr>
        <xdr:cNvSpPr txBox="1"/>
      </xdr:nvSpPr>
      <xdr:spPr>
        <a:xfrm>
          <a:off x="210757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136338</xdr:rowOff>
    </xdr:from>
    <xdr:ext cx="469744" cy="259045"/>
    <xdr:sp macro="" textlink="">
      <xdr:nvSpPr>
        <xdr:cNvPr id="783" name="n_2mainValue【公民館】&#10;一人当たり面積">
          <a:extLst>
            <a:ext uri="{FF2B5EF4-FFF2-40B4-BE49-F238E27FC236}">
              <a16:creationId xmlns:a16="http://schemas.microsoft.com/office/drawing/2014/main" id="{00000000-0008-0000-0100-00000F030000}"/>
            </a:ext>
          </a:extLst>
        </xdr:cNvPr>
        <xdr:cNvSpPr txBox="1"/>
      </xdr:nvSpPr>
      <xdr:spPr>
        <a:xfrm>
          <a:off x="20199427" y="1865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1540</xdr:rowOff>
    </xdr:from>
    <xdr:ext cx="469744" cy="259045"/>
    <xdr:sp macro="" textlink="">
      <xdr:nvSpPr>
        <xdr:cNvPr id="784" name="n_3mainValue【公民館】&#10;一人当たり面積">
          <a:extLst>
            <a:ext uri="{FF2B5EF4-FFF2-40B4-BE49-F238E27FC236}">
              <a16:creationId xmlns:a16="http://schemas.microsoft.com/office/drawing/2014/main" id="{00000000-0008-0000-0100-000010030000}"/>
            </a:ext>
          </a:extLst>
        </xdr:cNvPr>
        <xdr:cNvSpPr txBox="1"/>
      </xdr:nvSpPr>
      <xdr:spPr>
        <a:xfrm>
          <a:off x="19310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有形固定資産減価償却率については、認定こども園・幼稚園・保育所が類似団体と比較して高く、橋りょう・トンネルが低くなっている。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認定こども園・幼稚園・保育所高い要因は、本村にある幼稚園・保育所において、建築からの経過年数が耐用年数を上回っているためである。</a:t>
          </a:r>
          <a:endParaRPr lang="ja-JP" altLang="ja-JP" sz="1400">
            <a:effectLst/>
          </a:endParaRPr>
        </a:p>
        <a:p>
          <a:r>
            <a:rPr kumimoji="1" lang="ja-JP" altLang="ja-JP" sz="1100">
              <a:solidFill>
                <a:schemeClr val="dk1"/>
              </a:solidFill>
              <a:effectLst/>
              <a:latin typeface="+mn-lt"/>
              <a:ea typeface="+mn-ea"/>
              <a:cs typeface="+mn-cs"/>
            </a:rPr>
            <a:t>橋りょう・トンネルの低い要因は、平成２５年度～２７年度において、姫島全土の橋りょう・トンネルを長寿命化計画に基づき、補修工事を実施したためである。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今後は施設の現況等を確認し、令和元年度に策定した個別施設計画を活用し、適切に施設を管理していく。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xdr:rowOff>
    </xdr:from>
    <xdr:to>
      <xdr:col>10</xdr:col>
      <xdr:colOff>165100</xdr:colOff>
      <xdr:row>58</xdr:row>
      <xdr:rowOff>102235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165752</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200-00005C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93" name="n_3mainValue【体育館・プール】&#10;有形固定資産減価償却率">
          <a:extLst>
            <a:ext uri="{FF2B5EF4-FFF2-40B4-BE49-F238E27FC236}">
              <a16:creationId xmlns:a16="http://schemas.microsoft.com/office/drawing/2014/main" id="{00000000-0008-0000-0200-00005D000000}"/>
            </a:ext>
          </a:extLst>
        </xdr:cNvPr>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1" name="n_3aveValue【体育館・プール】&#10;一人当たり面積">
          <a:extLst>
            <a:ext uri="{FF2B5EF4-FFF2-40B4-BE49-F238E27FC236}">
              <a16:creationId xmlns:a16="http://schemas.microsoft.com/office/drawing/2014/main" id="{00000000-0008-0000-0200-0000830000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63990</xdr:rowOff>
    </xdr:from>
    <xdr:to>
      <xdr:col>41</xdr:col>
      <xdr:colOff>101600</xdr:colOff>
      <xdr:row>63</xdr:row>
      <xdr:rowOff>165590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10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10667</xdr:rowOff>
    </xdr:from>
    <xdr:ext cx="469744" cy="259045"/>
    <xdr:sp macro="" textlink="">
      <xdr:nvSpPr>
        <xdr:cNvPr id="138" name="n_3mainValue【体育館・プール】&#10;一人当たり面積">
          <a:extLst>
            <a:ext uri="{FF2B5EF4-FFF2-40B4-BE49-F238E27FC236}">
              <a16:creationId xmlns:a16="http://schemas.microsoft.com/office/drawing/2014/main" id="{00000000-0008-0000-0200-00008A000000}"/>
            </a:ext>
          </a:extLst>
        </xdr:cNvPr>
        <xdr:cNvSpPr txBox="1"/>
      </xdr:nvSpPr>
      <xdr:spPr>
        <a:xfrm>
          <a:off x="7626427" y="106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4" name="【福祉施設】&#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6" name="【福祉施設】&#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8" name="【福祉施設】&#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71" name="n_1aveValue【福祉施設】&#10;有形固定資産減価償却率">
          <a:extLst>
            <a:ext uri="{FF2B5EF4-FFF2-40B4-BE49-F238E27FC236}">
              <a16:creationId xmlns:a16="http://schemas.microsoft.com/office/drawing/2014/main" id="{00000000-0008-0000-0200-0000AB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3" name="n_2aveValue【福祉施設】&#10;有形固定資産減価償却率">
          <a:extLst>
            <a:ext uri="{FF2B5EF4-FFF2-40B4-BE49-F238E27FC236}">
              <a16:creationId xmlns:a16="http://schemas.microsoft.com/office/drawing/2014/main" id="{00000000-0008-0000-0200-0000AD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75" name="n_3aveValue【福祉施設】&#10;有形固定資産減価償却率">
          <a:extLst>
            <a:ext uri="{FF2B5EF4-FFF2-40B4-BE49-F238E27FC236}">
              <a16:creationId xmlns:a16="http://schemas.microsoft.com/office/drawing/2014/main" id="{00000000-0008-0000-0200-0000AF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182" name="【福祉施設】&#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83</xdr:row>
      <xdr:rowOff>120014</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3797300" y="13992225"/>
          <a:ext cx="8382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15891</xdr:rowOff>
    </xdr:from>
    <xdr:ext cx="405111" cy="259045"/>
    <xdr:sp macro="" textlink="">
      <xdr:nvSpPr>
        <xdr:cNvPr id="186" name="n_1mainValue【福祉施設】&#10;有形固定資産減価償却率">
          <a:extLst>
            <a:ext uri="{FF2B5EF4-FFF2-40B4-BE49-F238E27FC236}">
              <a16:creationId xmlns:a16="http://schemas.microsoft.com/office/drawing/2014/main" id="{00000000-0008-0000-0200-0000BA000000}"/>
            </a:ext>
          </a:extLst>
        </xdr:cNvPr>
        <xdr:cNvSpPr txBox="1"/>
      </xdr:nvSpPr>
      <xdr:spPr>
        <a:xfrm>
          <a:off x="35820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187" name="n_3mainValue【福祉施設】&#10;有形固定資産減価償却率">
          <a:extLst>
            <a:ext uri="{FF2B5EF4-FFF2-40B4-BE49-F238E27FC236}">
              <a16:creationId xmlns:a16="http://schemas.microsoft.com/office/drawing/2014/main" id="{00000000-0008-0000-0200-0000BB00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a:extLst>
            <a:ext uri="{FF2B5EF4-FFF2-40B4-BE49-F238E27FC236}">
              <a16:creationId xmlns:a16="http://schemas.microsoft.com/office/drawing/2014/main" id="{00000000-0008-0000-0200-0000D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4" name="【福祉施設】&#10;一人当たり面積最小値テキスト">
          <a:extLst>
            <a:ext uri="{FF2B5EF4-FFF2-40B4-BE49-F238E27FC236}">
              <a16:creationId xmlns:a16="http://schemas.microsoft.com/office/drawing/2014/main" id="{00000000-0008-0000-0200-0000D6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6" name="【福祉施設】&#10;一人当たり面積最大値テキスト">
          <a:extLst>
            <a:ext uri="{FF2B5EF4-FFF2-40B4-BE49-F238E27FC236}">
              <a16:creationId xmlns:a16="http://schemas.microsoft.com/office/drawing/2014/main" id="{00000000-0008-0000-0200-0000D8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18" name="【福祉施設】&#10;一人当たり面積平均値テキスト">
          <a:extLst>
            <a:ext uri="{FF2B5EF4-FFF2-40B4-BE49-F238E27FC236}">
              <a16:creationId xmlns:a16="http://schemas.microsoft.com/office/drawing/2014/main" id="{00000000-0008-0000-0200-0000DA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21" name="n_1aveValue【福祉施設】&#10;一人当たり面積">
          <a:extLst>
            <a:ext uri="{FF2B5EF4-FFF2-40B4-BE49-F238E27FC236}">
              <a16:creationId xmlns:a16="http://schemas.microsoft.com/office/drawing/2014/main" id="{00000000-0008-0000-0200-0000DD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23" name="n_2aveValue【福祉施設】&#10;一人当たり面積">
          <a:extLst>
            <a:ext uri="{FF2B5EF4-FFF2-40B4-BE49-F238E27FC236}">
              <a16:creationId xmlns:a16="http://schemas.microsoft.com/office/drawing/2014/main" id="{00000000-0008-0000-0200-0000DF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25" name="n_3aveValue【福祉施設】&#10;一人当たり面積">
          <a:extLst>
            <a:ext uri="{FF2B5EF4-FFF2-40B4-BE49-F238E27FC236}">
              <a16:creationId xmlns:a16="http://schemas.microsoft.com/office/drawing/2014/main" id="{00000000-0008-0000-0200-0000E100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136216</xdr:rowOff>
    </xdr:from>
    <xdr:to>
      <xdr:col>55</xdr:col>
      <xdr:colOff>50800</xdr:colOff>
      <xdr:row>86</xdr:row>
      <xdr:rowOff>66366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0426700" y="147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114643</xdr:rowOff>
    </xdr:from>
    <xdr:ext cx="469744" cy="259045"/>
    <xdr:sp macro="" textlink="">
      <xdr:nvSpPr>
        <xdr:cNvPr id="232" name="【福祉施設】&#10;一人当たり面積該当値テキスト">
          <a:extLst>
            <a:ext uri="{FF2B5EF4-FFF2-40B4-BE49-F238E27FC236}">
              <a16:creationId xmlns:a16="http://schemas.microsoft.com/office/drawing/2014/main" id="{00000000-0008-0000-0200-0000E8000000}"/>
            </a:ext>
          </a:extLst>
        </xdr:cNvPr>
        <xdr:cNvSpPr txBox="1"/>
      </xdr:nvSpPr>
      <xdr:spPr>
        <a:xfrm>
          <a:off x="10515600" y="1468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123154</xdr:rowOff>
    </xdr:from>
    <xdr:to>
      <xdr:col>50</xdr:col>
      <xdr:colOff>165100</xdr:colOff>
      <xdr:row>85</xdr:row>
      <xdr:rowOff>53304</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9588500" y="14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2504</xdr:rowOff>
    </xdr:from>
    <xdr:to>
      <xdr:col>55</xdr:col>
      <xdr:colOff>0</xdr:colOff>
      <xdr:row>86</xdr:row>
      <xdr:rowOff>15566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639300" y="14575754"/>
          <a:ext cx="8382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91149</xdr:rowOff>
    </xdr:from>
    <xdr:to>
      <xdr:col>41</xdr:col>
      <xdr:colOff>101600</xdr:colOff>
      <xdr:row>81</xdr:row>
      <xdr:rowOff>21299</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10500" y="138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69831</xdr:rowOff>
    </xdr:from>
    <xdr:ext cx="469744" cy="259045"/>
    <xdr:sp macro="" textlink="">
      <xdr:nvSpPr>
        <xdr:cNvPr id="236" name="n_1mainValue【福祉施設】&#10;一人当たり面積">
          <a:extLst>
            <a:ext uri="{FF2B5EF4-FFF2-40B4-BE49-F238E27FC236}">
              <a16:creationId xmlns:a16="http://schemas.microsoft.com/office/drawing/2014/main" id="{00000000-0008-0000-0200-0000EC000000}"/>
            </a:ext>
          </a:extLst>
        </xdr:cNvPr>
        <xdr:cNvSpPr txBox="1"/>
      </xdr:nvSpPr>
      <xdr:spPr>
        <a:xfrm>
          <a:off x="9391727" y="143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37826</xdr:rowOff>
    </xdr:from>
    <xdr:ext cx="469744" cy="259045"/>
    <xdr:sp macro="" textlink="">
      <xdr:nvSpPr>
        <xdr:cNvPr id="237" name="n_3mainValue【福祉施設】&#10;一人当たり面積">
          <a:extLst>
            <a:ext uri="{FF2B5EF4-FFF2-40B4-BE49-F238E27FC236}">
              <a16:creationId xmlns:a16="http://schemas.microsoft.com/office/drawing/2014/main" id="{00000000-0008-0000-0200-0000ED000000}"/>
            </a:ext>
          </a:extLst>
        </xdr:cNvPr>
        <xdr:cNvSpPr txBox="1"/>
      </xdr:nvSpPr>
      <xdr:spPr>
        <a:xfrm>
          <a:off x="7626427" y="135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00000000-0008-0000-0200-00000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61" name="【市民会館】&#10;有形固定資産減価償却率最小値テキスト">
          <a:extLst>
            <a:ext uri="{FF2B5EF4-FFF2-40B4-BE49-F238E27FC236}">
              <a16:creationId xmlns:a16="http://schemas.microsoft.com/office/drawing/2014/main" id="{00000000-0008-0000-0200-000005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3" name="【市民会館】&#10;有形固定資産減価償却率最大値テキスト">
          <a:extLst>
            <a:ext uri="{FF2B5EF4-FFF2-40B4-BE49-F238E27FC236}">
              <a16:creationId xmlns:a16="http://schemas.microsoft.com/office/drawing/2014/main" id="{00000000-0008-0000-0200-000007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00000000-0008-0000-0200-00000901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68" name="n_1aveValue【市民会館】&#10;有形固定資産減価償却率">
          <a:extLst>
            <a:ext uri="{FF2B5EF4-FFF2-40B4-BE49-F238E27FC236}">
              <a16:creationId xmlns:a16="http://schemas.microsoft.com/office/drawing/2014/main" id="{00000000-0008-0000-0200-00000C01000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70" name="n_2aveValue【市民会館】&#10;有形固定資産減価償却率">
          <a:extLst>
            <a:ext uri="{FF2B5EF4-FFF2-40B4-BE49-F238E27FC236}">
              <a16:creationId xmlns:a16="http://schemas.microsoft.com/office/drawing/2014/main" id="{00000000-0008-0000-0200-00000E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72" name="n_3aveValue【市民会館】&#10;有形固定資産減価償却率">
          <a:extLst>
            <a:ext uri="{FF2B5EF4-FFF2-40B4-BE49-F238E27FC236}">
              <a16:creationId xmlns:a16="http://schemas.microsoft.com/office/drawing/2014/main" id="{00000000-0008-0000-0200-00001001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89408</xdr:rowOff>
    </xdr:from>
    <xdr:to>
      <xdr:col>24</xdr:col>
      <xdr:colOff>114300</xdr:colOff>
      <xdr:row>106</xdr:row>
      <xdr:rowOff>19558</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112285</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79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140208</xdr:rowOff>
    </xdr:from>
    <xdr:to>
      <xdr:col>24</xdr:col>
      <xdr:colOff>63500</xdr:colOff>
      <xdr:row>106</xdr:row>
      <xdr:rowOff>30480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814245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43687</xdr:rowOff>
    </xdr:from>
    <xdr:to>
      <xdr:col>10</xdr:col>
      <xdr:colOff>165100</xdr:colOff>
      <xdr:row>106</xdr:row>
      <xdr:rowOff>145287</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96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97807</xdr:rowOff>
    </xdr:from>
    <xdr:ext cx="405111" cy="259045"/>
    <xdr:sp macro="" textlink="">
      <xdr:nvSpPr>
        <xdr:cNvPr id="283" name="n_1mainValue【市民会館】&#10;有形固定資産減価償却率">
          <a:extLst>
            <a:ext uri="{FF2B5EF4-FFF2-40B4-BE49-F238E27FC236}">
              <a16:creationId xmlns:a16="http://schemas.microsoft.com/office/drawing/2014/main" id="{00000000-0008-0000-0200-00001B010000}"/>
            </a:ext>
          </a:extLst>
        </xdr:cNvPr>
        <xdr:cNvSpPr txBox="1"/>
      </xdr:nvSpPr>
      <xdr:spPr>
        <a:xfrm>
          <a:off x="35820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161814</xdr:rowOff>
    </xdr:from>
    <xdr:ext cx="405111" cy="259045"/>
    <xdr:sp macro="" textlink="">
      <xdr:nvSpPr>
        <xdr:cNvPr id="284" name="n_3mainValue【市民会館】&#10;有形固定資産減価償却率">
          <a:extLst>
            <a:ext uri="{FF2B5EF4-FFF2-40B4-BE49-F238E27FC236}">
              <a16:creationId xmlns:a16="http://schemas.microsoft.com/office/drawing/2014/main" id="{00000000-0008-0000-0200-00001C010000}"/>
            </a:ext>
          </a:extLst>
        </xdr:cNvPr>
        <xdr:cNvSpPr txBox="1"/>
      </xdr:nvSpPr>
      <xdr:spPr>
        <a:xfrm>
          <a:off x="1816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00000000-0008-0000-0200-00003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9" name="【市民会館】&#10;一人当たり面積最小値テキスト">
          <a:extLst>
            <a:ext uri="{FF2B5EF4-FFF2-40B4-BE49-F238E27FC236}">
              <a16:creationId xmlns:a16="http://schemas.microsoft.com/office/drawing/2014/main" id="{00000000-0008-0000-0200-000035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11" name="【市民会館】&#10;一人当たり面積最大値テキスト">
          <a:extLst>
            <a:ext uri="{FF2B5EF4-FFF2-40B4-BE49-F238E27FC236}">
              <a16:creationId xmlns:a16="http://schemas.microsoft.com/office/drawing/2014/main" id="{00000000-0008-0000-0200-000037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13" name="【市民会館】&#10;一人当たり面積平均値テキスト">
          <a:extLst>
            <a:ext uri="{FF2B5EF4-FFF2-40B4-BE49-F238E27FC236}">
              <a16:creationId xmlns:a16="http://schemas.microsoft.com/office/drawing/2014/main" id="{00000000-0008-0000-0200-00003901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16" name="n_1aveValue【市民会館】&#10;一人当たり面積">
          <a:extLst>
            <a:ext uri="{FF2B5EF4-FFF2-40B4-BE49-F238E27FC236}">
              <a16:creationId xmlns:a16="http://schemas.microsoft.com/office/drawing/2014/main" id="{00000000-0008-0000-0200-00003C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18" name="n_2aveValue【市民会館】&#10;一人当たり面積">
          <a:extLst>
            <a:ext uri="{FF2B5EF4-FFF2-40B4-BE49-F238E27FC236}">
              <a16:creationId xmlns:a16="http://schemas.microsoft.com/office/drawing/2014/main" id="{00000000-0008-0000-0200-00003E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20" name="n_3aveValue【市民会館】&#10;一人当たり面積">
          <a:extLst>
            <a:ext uri="{FF2B5EF4-FFF2-40B4-BE49-F238E27FC236}">
              <a16:creationId xmlns:a16="http://schemas.microsoft.com/office/drawing/2014/main" id="{00000000-0008-0000-0200-000040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102743</xdr:rowOff>
    </xdr:from>
    <xdr:to>
      <xdr:col>55</xdr:col>
      <xdr:colOff>50800</xdr:colOff>
      <xdr:row>108</xdr:row>
      <xdr:rowOff>32893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426700" y="18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81170</xdr:rowOff>
    </xdr:from>
    <xdr:ext cx="469744" cy="259045"/>
    <xdr:sp macro="" textlink="">
      <xdr:nvSpPr>
        <xdr:cNvPr id="327" name="【市民会館】&#10;一人当たり面積該当値テキスト">
          <a:extLst>
            <a:ext uri="{FF2B5EF4-FFF2-40B4-BE49-F238E27FC236}">
              <a16:creationId xmlns:a16="http://schemas.microsoft.com/office/drawing/2014/main" id="{00000000-0008-0000-0200-000047010000}"/>
            </a:ext>
          </a:extLst>
        </xdr:cNvPr>
        <xdr:cNvSpPr txBox="1"/>
      </xdr:nvSpPr>
      <xdr:spPr>
        <a:xfrm>
          <a:off x="10515600" y="1842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588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153543</xdr:rowOff>
    </xdr:from>
    <xdr:to>
      <xdr:col>55</xdr:col>
      <xdr:colOff>0</xdr:colOff>
      <xdr:row>107</xdr:row>
      <xdr:rowOff>158114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9639300" y="1849869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79502</xdr:rowOff>
    </xdr:from>
    <xdr:to>
      <xdr:col>41</xdr:col>
      <xdr:colOff>101600</xdr:colOff>
      <xdr:row>108</xdr:row>
      <xdr:rowOff>9652</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7810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28591</xdr:rowOff>
    </xdr:from>
    <xdr:ext cx="469744" cy="259045"/>
    <xdr:sp macro="" textlink="">
      <xdr:nvSpPr>
        <xdr:cNvPr id="331" name="n_1mainValue【市民会館】&#10;一人当たり面積">
          <a:extLst>
            <a:ext uri="{FF2B5EF4-FFF2-40B4-BE49-F238E27FC236}">
              <a16:creationId xmlns:a16="http://schemas.microsoft.com/office/drawing/2014/main" id="{00000000-0008-0000-0200-00004B010000}"/>
            </a:ext>
          </a:extLst>
        </xdr:cNvPr>
        <xdr:cNvSpPr txBox="1"/>
      </xdr:nvSpPr>
      <xdr:spPr>
        <a:xfrm>
          <a:off x="9391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779</xdr:rowOff>
    </xdr:from>
    <xdr:ext cx="469744" cy="259045"/>
    <xdr:sp macro="" textlink="">
      <xdr:nvSpPr>
        <xdr:cNvPr id="332" name="n_3mainValue【市民会館】&#10;一人当たり面積">
          <a:extLst>
            <a:ext uri="{FF2B5EF4-FFF2-40B4-BE49-F238E27FC236}">
              <a16:creationId xmlns:a16="http://schemas.microsoft.com/office/drawing/2014/main" id="{00000000-0008-0000-0200-00004C010000}"/>
            </a:ext>
          </a:extLst>
        </xdr:cNvPr>
        <xdr:cNvSpPr txBox="1"/>
      </xdr:nvSpPr>
      <xdr:spPr>
        <a:xfrm>
          <a:off x="7626427" y="18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a:extLst>
            <a:ext uri="{FF2B5EF4-FFF2-40B4-BE49-F238E27FC236}">
              <a16:creationId xmlns:a16="http://schemas.microsoft.com/office/drawing/2014/main" id="{00000000-0008-0000-0200-00006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57" name="【一般廃棄物処理施設】&#10;有形固定資産減価償却率最小値テキスト">
          <a:extLst>
            <a:ext uri="{FF2B5EF4-FFF2-40B4-BE49-F238E27FC236}">
              <a16:creationId xmlns:a16="http://schemas.microsoft.com/office/drawing/2014/main" id="{00000000-0008-0000-0200-000065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59" name="【一般廃棄物処理施設】&#10;有形固定資産減価償却率最大値テキスト">
          <a:extLst>
            <a:ext uri="{FF2B5EF4-FFF2-40B4-BE49-F238E27FC236}">
              <a16:creationId xmlns:a16="http://schemas.microsoft.com/office/drawing/2014/main" id="{00000000-0008-0000-0200-000067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61" name="【一般廃棄物処理施設】&#10;有形固定資産減価償却率平均値テキスト">
          <a:extLst>
            <a:ext uri="{FF2B5EF4-FFF2-40B4-BE49-F238E27FC236}">
              <a16:creationId xmlns:a16="http://schemas.microsoft.com/office/drawing/2014/main" id="{00000000-0008-0000-0200-000069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64" name="n_1aveValue【一般廃棄物処理施設】&#10;有形固定資産減価償却率">
          <a:extLst>
            <a:ext uri="{FF2B5EF4-FFF2-40B4-BE49-F238E27FC236}">
              <a16:creationId xmlns:a16="http://schemas.microsoft.com/office/drawing/2014/main" id="{00000000-0008-0000-0200-00006C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66" name="n_2aveValue【一般廃棄物処理施設】&#10;有形固定資産減価償却率">
          <a:extLst>
            <a:ext uri="{FF2B5EF4-FFF2-40B4-BE49-F238E27FC236}">
              <a16:creationId xmlns:a16="http://schemas.microsoft.com/office/drawing/2014/main" id="{00000000-0008-0000-0200-00006E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68" name="n_3aveValue【一般廃棄物処理施設】&#10;有形固定資産減価償却率">
          <a:extLst>
            <a:ext uri="{FF2B5EF4-FFF2-40B4-BE49-F238E27FC236}">
              <a16:creationId xmlns:a16="http://schemas.microsoft.com/office/drawing/2014/main" id="{00000000-0008-0000-0200-000070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375" name="【一般廃棄物処理施設】&#10;有形固定資産減価償却率該当値テキスト">
          <a:extLst>
            <a:ext uri="{FF2B5EF4-FFF2-40B4-BE49-F238E27FC236}">
              <a16:creationId xmlns:a16="http://schemas.microsoft.com/office/drawing/2014/main" id="{00000000-0008-0000-0200-000077010000}"/>
            </a:ext>
          </a:extLst>
        </xdr:cNvPr>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158750</xdr:rowOff>
    </xdr:from>
    <xdr:to>
      <xdr:col>81</xdr:col>
      <xdr:colOff>101600</xdr:colOff>
      <xdr:row>41</xdr:row>
      <xdr:rowOff>88900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543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129540</xdr:rowOff>
    </xdr:from>
    <xdr:to>
      <xdr:col>85</xdr:col>
      <xdr:colOff>127000</xdr:colOff>
      <xdr:row>41</xdr:row>
      <xdr:rowOff>38100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5481300" y="69875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41</xdr:row>
      <xdr:rowOff>38100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4592300" y="66332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55880</xdr:rowOff>
    </xdr:from>
    <xdr:to>
      <xdr:col>72</xdr:col>
      <xdr:colOff>38100</xdr:colOff>
      <xdr:row>41</xdr:row>
      <xdr:rowOff>157480</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365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41</xdr:row>
      <xdr:rowOff>106680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3703300" y="663321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80027</xdr:rowOff>
    </xdr:from>
    <xdr:ext cx="405111" cy="259045"/>
    <xdr:sp macro="" textlink="">
      <xdr:nvSpPr>
        <xdr:cNvPr id="382" name="n_1mainValue【一般廃棄物処理施設】&#10;有形固定資産減価償却率">
          <a:extLst>
            <a:ext uri="{FF2B5EF4-FFF2-40B4-BE49-F238E27FC236}">
              <a16:creationId xmlns:a16="http://schemas.microsoft.com/office/drawing/2014/main" id="{00000000-0008-0000-0200-00007E010000}"/>
            </a:ext>
          </a:extLst>
        </xdr:cNvPr>
        <xdr:cNvSpPr txBox="1"/>
      </xdr:nvSpPr>
      <xdr:spPr>
        <a:xfrm>
          <a:off x="152660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160037</xdr:rowOff>
    </xdr:from>
    <xdr:ext cx="405111" cy="259045"/>
    <xdr:sp macro="" textlink="">
      <xdr:nvSpPr>
        <xdr:cNvPr id="383" name="n_2mainValue【一般廃棄物処理施設】&#10;有形固定資産減価償却率">
          <a:extLst>
            <a:ext uri="{FF2B5EF4-FFF2-40B4-BE49-F238E27FC236}">
              <a16:creationId xmlns:a16="http://schemas.microsoft.com/office/drawing/2014/main" id="{00000000-0008-0000-0200-00007F010000}"/>
            </a:ext>
          </a:extLst>
        </xdr:cNvPr>
        <xdr:cNvSpPr txBox="1"/>
      </xdr:nvSpPr>
      <xdr:spPr>
        <a:xfrm>
          <a:off x="14389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41</xdr:row>
      <xdr:rowOff>148607</xdr:rowOff>
    </xdr:from>
    <xdr:ext cx="340478" cy="259045"/>
    <xdr:sp macro="" textlink="">
      <xdr:nvSpPr>
        <xdr:cNvPr id="384" name="n_3mainValue【一般廃棄物処理施設】&#10;有形固定資産減価償却率">
          <a:extLst>
            <a:ext uri="{FF2B5EF4-FFF2-40B4-BE49-F238E27FC236}">
              <a16:creationId xmlns:a16="http://schemas.microsoft.com/office/drawing/2014/main" id="{00000000-0008-0000-0200-000080010000}"/>
            </a:ext>
          </a:extLst>
        </xdr:cNvPr>
        <xdr:cNvSpPr txBox="1"/>
      </xdr:nvSpPr>
      <xdr:spPr>
        <a:xfrm>
          <a:off x="13533061"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2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200-000099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200-00009B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200-00009D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16" name="n_1aveValue【一般廃棄物処理施設】&#10;一人当たり有形固定資産（償却資産）額">
          <a:extLst>
            <a:ext uri="{FF2B5EF4-FFF2-40B4-BE49-F238E27FC236}">
              <a16:creationId xmlns:a16="http://schemas.microsoft.com/office/drawing/2014/main" id="{00000000-0008-0000-0200-0000A0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00000000-0008-0000-0200-0000A2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20" name="n_3aveValue【一般廃棄物処理施設】&#10;一人当たり有形固定資産（償却資産）額">
          <a:extLst>
            <a:ext uri="{FF2B5EF4-FFF2-40B4-BE49-F238E27FC236}">
              <a16:creationId xmlns:a16="http://schemas.microsoft.com/office/drawing/2014/main" id="{00000000-0008-0000-0200-0000A4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144668</xdr:rowOff>
    </xdr:from>
    <xdr:to>
      <xdr:col>116</xdr:col>
      <xdr:colOff>114300</xdr:colOff>
      <xdr:row>42</xdr:row>
      <xdr:rowOff>74818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2110700" y="7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59595</xdr:rowOff>
    </xdr:from>
    <xdr:ext cx="534377" cy="259045"/>
    <xdr:sp macro="" textlink="">
      <xdr:nvSpPr>
        <xdr:cNvPr id="427" name="【一般廃棄物処理施設】&#10;一人当たり有形固定資産（償却資産）額該当値テキスト">
          <a:extLst>
            <a:ext uri="{FF2B5EF4-FFF2-40B4-BE49-F238E27FC236}">
              <a16:creationId xmlns:a16="http://schemas.microsoft.com/office/drawing/2014/main" id="{00000000-0008-0000-0200-0000AB010000}"/>
            </a:ext>
          </a:extLst>
        </xdr:cNvPr>
        <xdr:cNvSpPr txBox="1"/>
      </xdr:nvSpPr>
      <xdr:spPr>
        <a:xfrm>
          <a:off x="22199600" y="70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145045</xdr:rowOff>
    </xdr:from>
    <xdr:to>
      <xdr:col>112</xdr:col>
      <xdr:colOff>38100</xdr:colOff>
      <xdr:row>42</xdr:row>
      <xdr:rowOff>75195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1272500" y="71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24018</xdr:rowOff>
    </xdr:from>
    <xdr:to>
      <xdr:col>116</xdr:col>
      <xdr:colOff>63500</xdr:colOff>
      <xdr:row>42</xdr:row>
      <xdr:rowOff>24395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1323300" y="7224918"/>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67576</xdr:rowOff>
    </xdr:from>
    <xdr:to>
      <xdr:col>107</xdr:col>
      <xdr:colOff>101600</xdr:colOff>
      <xdr:row>41</xdr:row>
      <xdr:rowOff>169176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0383500" y="70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118376</xdr:rowOff>
    </xdr:from>
    <xdr:to>
      <xdr:col>111</xdr:col>
      <xdr:colOff>177800</xdr:colOff>
      <xdr:row>42</xdr:row>
      <xdr:rowOff>24395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0434300" y="7147826"/>
          <a:ext cx="889000"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145743</xdr:rowOff>
    </xdr:from>
    <xdr:to>
      <xdr:col>102</xdr:col>
      <xdr:colOff>165100</xdr:colOff>
      <xdr:row>42</xdr:row>
      <xdr:rowOff>75893</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9494500" y="71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118376</xdr:rowOff>
    </xdr:from>
    <xdr:to>
      <xdr:col>107</xdr:col>
      <xdr:colOff>50800</xdr:colOff>
      <xdr:row>42</xdr:row>
      <xdr:rowOff>25093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9545300" y="7147826"/>
          <a:ext cx="889000" cy="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66322</xdr:rowOff>
    </xdr:from>
    <xdr:ext cx="534377" cy="259045"/>
    <xdr:sp macro="" textlink="">
      <xdr:nvSpPr>
        <xdr:cNvPr id="434" name="n_1mainValue【一般廃棄物処理施設】&#10;一人当たり有形固定資産（償却資産）額">
          <a:extLst>
            <a:ext uri="{FF2B5EF4-FFF2-40B4-BE49-F238E27FC236}">
              <a16:creationId xmlns:a16="http://schemas.microsoft.com/office/drawing/2014/main" id="{00000000-0008-0000-0200-0000B2010000}"/>
            </a:ext>
          </a:extLst>
        </xdr:cNvPr>
        <xdr:cNvSpPr txBox="1"/>
      </xdr:nvSpPr>
      <xdr:spPr>
        <a:xfrm>
          <a:off x="21043411" y="72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160303</xdr:rowOff>
    </xdr:from>
    <xdr:ext cx="534377" cy="259045"/>
    <xdr:sp macro="" textlink="">
      <xdr:nvSpPr>
        <xdr:cNvPr id="435" name="n_2mainValue【一般廃棄物処理施設】&#10;一人当たり有形固定資産（償却資産）額">
          <a:extLst>
            <a:ext uri="{FF2B5EF4-FFF2-40B4-BE49-F238E27FC236}">
              <a16:creationId xmlns:a16="http://schemas.microsoft.com/office/drawing/2014/main" id="{00000000-0008-0000-0200-0000B3010000}"/>
            </a:ext>
          </a:extLst>
        </xdr:cNvPr>
        <xdr:cNvSpPr txBox="1"/>
      </xdr:nvSpPr>
      <xdr:spPr>
        <a:xfrm>
          <a:off x="20167111" y="71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67020</xdr:rowOff>
    </xdr:from>
    <xdr:ext cx="534377" cy="259045"/>
    <xdr:sp macro="" textlink="">
      <xdr:nvSpPr>
        <xdr:cNvPr id="436" name="n_3mainValue【一般廃棄物処理施設】&#10;一人当たり有形固定資産（償却資産）額">
          <a:extLst>
            <a:ext uri="{FF2B5EF4-FFF2-40B4-BE49-F238E27FC236}">
              <a16:creationId xmlns:a16="http://schemas.microsoft.com/office/drawing/2014/main" id="{00000000-0008-0000-0200-0000B4010000}"/>
            </a:ext>
          </a:extLst>
        </xdr:cNvPr>
        <xdr:cNvSpPr txBox="1"/>
      </xdr:nvSpPr>
      <xdr:spPr>
        <a:xfrm>
          <a:off x="19278111" y="72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保健センター・保健所】&#10;有形固定資産減価償却率グラフ枠">
          <a:extLst>
            <a:ext uri="{FF2B5EF4-FFF2-40B4-BE49-F238E27FC236}">
              <a16:creationId xmlns:a16="http://schemas.microsoft.com/office/drawing/2014/main" id="{00000000-0008-0000-0200-0000C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63" name="【保健センター・保健所】&#10;有形固定資産減価償却率最小値テキスト">
          <a:extLst>
            <a:ext uri="{FF2B5EF4-FFF2-40B4-BE49-F238E27FC236}">
              <a16:creationId xmlns:a16="http://schemas.microsoft.com/office/drawing/2014/main" id="{00000000-0008-0000-0200-0000CF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65" name="【保健センター・保健所】&#10;有形固定資産減価償却率最大値テキスト">
          <a:extLst>
            <a:ext uri="{FF2B5EF4-FFF2-40B4-BE49-F238E27FC236}">
              <a16:creationId xmlns:a16="http://schemas.microsoft.com/office/drawing/2014/main" id="{00000000-0008-0000-0200-0000D1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67" name="【保健センター・保健所】&#10;有形固定資産減価償却率平均値テキスト">
          <a:extLst>
            <a:ext uri="{FF2B5EF4-FFF2-40B4-BE49-F238E27FC236}">
              <a16:creationId xmlns:a16="http://schemas.microsoft.com/office/drawing/2014/main" id="{00000000-0008-0000-0200-0000D3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70" name="n_1ave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72" name="n_2ave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74" name="n_3ave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14515</xdr:rowOff>
    </xdr:from>
    <xdr:to>
      <xdr:col>85</xdr:col>
      <xdr:colOff>177800</xdr:colOff>
      <xdr:row>57</xdr:row>
      <xdr:rowOff>116115</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6268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37392</xdr:rowOff>
    </xdr:from>
    <xdr:ext cx="405111" cy="259045"/>
    <xdr:sp macro="" textlink="">
      <xdr:nvSpPr>
        <xdr:cNvPr id="481" name="【保健センター・保健所】&#10;有形固定資産減価償却率該当値テキスト">
          <a:extLst>
            <a:ext uri="{FF2B5EF4-FFF2-40B4-BE49-F238E27FC236}">
              <a16:creationId xmlns:a16="http://schemas.microsoft.com/office/drawing/2014/main" id="{00000000-0008-0000-0200-0000E1010000}"/>
            </a:ext>
          </a:extLst>
        </xdr:cNvPr>
        <xdr:cNvSpPr txBox="1"/>
      </xdr:nvSpPr>
      <xdr:spPr>
        <a:xfrm>
          <a:off x="16357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43906</xdr:rowOff>
    </xdr:from>
    <xdr:to>
      <xdr:col>81</xdr:col>
      <xdr:colOff>101600</xdr:colOff>
      <xdr:row>57</xdr:row>
      <xdr:rowOff>145506</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5430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65315</xdr:rowOff>
    </xdr:from>
    <xdr:to>
      <xdr:col>85</xdr:col>
      <xdr:colOff>127000</xdr:colOff>
      <xdr:row>57</xdr:row>
      <xdr:rowOff>94706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5481300" y="98379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58</xdr:row>
      <xdr:rowOff>81643</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4592300" y="9867356"/>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73297</xdr:rowOff>
    </xdr:from>
    <xdr:to>
      <xdr:col>72</xdr:col>
      <xdr:colOff>38100</xdr:colOff>
      <xdr:row>60</xdr:row>
      <xdr:rowOff>3447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3652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59</xdr:row>
      <xdr:rowOff>124097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3703300" y="1002574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162033</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00000000-0008-0000-0200-0000E8010000}"/>
            </a:ext>
          </a:extLst>
        </xdr:cNvPr>
        <xdr:cNvSpPr txBox="1"/>
      </xdr:nvSpPr>
      <xdr:spPr>
        <a:xfrm>
          <a:off x="15266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00000000-0008-0000-0200-0000E9010000}"/>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490" name="n_3mainValue【保健センター・保健所】&#10;有形固定資産減価償却率">
          <a:extLst>
            <a:ext uri="{FF2B5EF4-FFF2-40B4-BE49-F238E27FC236}">
              <a16:creationId xmlns:a16="http://schemas.microsoft.com/office/drawing/2014/main" id="{00000000-0008-0000-0200-0000EA01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00000000-0008-0000-02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00000000-0008-0000-0200-000003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00000000-0008-0000-0200-000005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00000000-0008-0000-0200-00000702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526" name="n_3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23114</xdr:rowOff>
    </xdr:from>
    <xdr:to>
      <xdr:col>116</xdr:col>
      <xdr:colOff>114300</xdr:colOff>
      <xdr:row>62</xdr:row>
      <xdr:rowOff>124714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221107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45991</xdr:rowOff>
    </xdr:from>
    <xdr:ext cx="469744" cy="259045"/>
    <xdr:sp macro="" textlink="">
      <xdr:nvSpPr>
        <xdr:cNvPr id="533" name="【保健センター・保健所】&#10;一人当たり面積該当値テキスト">
          <a:extLst>
            <a:ext uri="{FF2B5EF4-FFF2-40B4-BE49-F238E27FC236}">
              <a16:creationId xmlns:a16="http://schemas.microsoft.com/office/drawing/2014/main" id="{00000000-0008-0000-0200-000015020000}"/>
            </a:ext>
          </a:extLst>
        </xdr:cNvPr>
        <xdr:cNvSpPr txBox="1"/>
      </xdr:nvSpPr>
      <xdr:spPr>
        <a:xfrm>
          <a:off x="22199600" y="105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41402</xdr:rowOff>
    </xdr:from>
    <xdr:to>
      <xdr:col>112</xdr:col>
      <xdr:colOff>38100</xdr:colOff>
      <xdr:row>62</xdr:row>
      <xdr:rowOff>143002</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1272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73914</xdr:rowOff>
    </xdr:from>
    <xdr:to>
      <xdr:col>116</xdr:col>
      <xdr:colOff>63500</xdr:colOff>
      <xdr:row>62</xdr:row>
      <xdr:rowOff>92202</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21323300" y="107038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92202</xdr:rowOff>
    </xdr:from>
    <xdr:to>
      <xdr:col>111</xdr:col>
      <xdr:colOff>177800</xdr:colOff>
      <xdr:row>63</xdr:row>
      <xdr:rowOff>70866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0434300" y="10722102"/>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144780</xdr:rowOff>
    </xdr:from>
    <xdr:to>
      <xdr:col>107</xdr:col>
      <xdr:colOff>50800</xdr:colOff>
      <xdr:row>63</xdr:row>
      <xdr:rowOff>70866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9545300" y="9745980"/>
          <a:ext cx="889000" cy="1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159529</xdr:rowOff>
    </xdr:from>
    <xdr:ext cx="469744" cy="259045"/>
    <xdr:sp macro="" textlink="">
      <xdr:nvSpPr>
        <xdr:cNvPr id="540" name="n_1mainValue【保健センター・保健所】&#10;一人当たり面積">
          <a:extLst>
            <a:ext uri="{FF2B5EF4-FFF2-40B4-BE49-F238E27FC236}">
              <a16:creationId xmlns:a16="http://schemas.microsoft.com/office/drawing/2014/main" id="{00000000-0008-0000-0200-00001C020000}"/>
            </a:ext>
          </a:extLst>
        </xdr:cNvPr>
        <xdr:cNvSpPr txBox="1"/>
      </xdr:nvSpPr>
      <xdr:spPr>
        <a:xfrm>
          <a:off x="21075727"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541" name="n_2mainValue【保健センター・保健所】&#10;一人当たり面積">
          <a:extLst>
            <a:ext uri="{FF2B5EF4-FFF2-40B4-BE49-F238E27FC236}">
              <a16:creationId xmlns:a16="http://schemas.microsoft.com/office/drawing/2014/main" id="{00000000-0008-0000-0200-00001D020000}"/>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40657</xdr:rowOff>
    </xdr:from>
    <xdr:ext cx="469744" cy="259045"/>
    <xdr:sp macro="" textlink="">
      <xdr:nvSpPr>
        <xdr:cNvPr id="542" name="n_3mainValue【保健センター・保健所】&#10;一人当たり面積">
          <a:extLst>
            <a:ext uri="{FF2B5EF4-FFF2-40B4-BE49-F238E27FC236}">
              <a16:creationId xmlns:a16="http://schemas.microsoft.com/office/drawing/2014/main" id="{00000000-0008-0000-0200-00001E020000}"/>
            </a:ext>
          </a:extLst>
        </xdr:cNvPr>
        <xdr:cNvSpPr txBox="1"/>
      </xdr:nvSpPr>
      <xdr:spPr>
        <a:xfrm>
          <a:off x="19310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a:extLst>
            <a:ext uri="{FF2B5EF4-FFF2-40B4-BE49-F238E27FC236}">
              <a16:creationId xmlns:a16="http://schemas.microsoft.com/office/drawing/2014/main" id="{00000000-0008-0000-0200-00003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69" name="【消防施設】&#10;有形固定資産減価償却率最小値テキスト">
          <a:extLst>
            <a:ext uri="{FF2B5EF4-FFF2-40B4-BE49-F238E27FC236}">
              <a16:creationId xmlns:a16="http://schemas.microsoft.com/office/drawing/2014/main" id="{00000000-0008-0000-0200-000039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消防施設】&#10;有形固定資産減価償却率最大値テキスト">
          <a:extLst>
            <a:ext uri="{FF2B5EF4-FFF2-40B4-BE49-F238E27FC236}">
              <a16:creationId xmlns:a16="http://schemas.microsoft.com/office/drawing/2014/main" id="{00000000-0008-0000-0200-00003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73" name="【消防施設】&#10;有形固定資産減価償却率平均値テキスト">
          <a:extLst>
            <a:ext uri="{FF2B5EF4-FFF2-40B4-BE49-F238E27FC236}">
              <a16:creationId xmlns:a16="http://schemas.microsoft.com/office/drawing/2014/main" id="{00000000-0008-0000-0200-00003D02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76" name="n_1ave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6268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142439</xdr:rowOff>
    </xdr:from>
    <xdr:ext cx="405111" cy="259045"/>
    <xdr:sp macro="" textlink="">
      <xdr:nvSpPr>
        <xdr:cNvPr id="587" name="【消防施設】&#10;有形固定資産減価償却率該当値テキスト">
          <a:extLst>
            <a:ext uri="{FF2B5EF4-FFF2-40B4-BE49-F238E27FC236}">
              <a16:creationId xmlns:a16="http://schemas.microsoft.com/office/drawing/2014/main" id="{00000000-0008-0000-0200-00004B020000}"/>
            </a:ext>
          </a:extLst>
        </xdr:cNvPr>
        <xdr:cNvSpPr txBox="1"/>
      </xdr:nvSpPr>
      <xdr:spPr>
        <a:xfrm>
          <a:off x="16357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148952</xdr:rowOff>
    </xdr:from>
    <xdr:to>
      <xdr:col>81</xdr:col>
      <xdr:colOff>101600</xdr:colOff>
      <xdr:row>81</xdr:row>
      <xdr:rowOff>79102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5430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28302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5481300" y="138863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103232</xdr:rowOff>
    </xdr:from>
    <xdr:to>
      <xdr:col>76</xdr:col>
      <xdr:colOff>165100</xdr:colOff>
      <xdr:row>81</xdr:row>
      <xdr:rowOff>33382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4541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28302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4592300" y="13870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109764</xdr:rowOff>
    </xdr:from>
    <xdr:to>
      <xdr:col>72</xdr:col>
      <xdr:colOff>38100</xdr:colOff>
      <xdr:row>78</xdr:row>
      <xdr:rowOff>39914</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3652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160564</xdr:rowOff>
    </xdr:from>
    <xdr:to>
      <xdr:col>76</xdr:col>
      <xdr:colOff>114300</xdr:colOff>
      <xdr:row>80</xdr:row>
      <xdr:rowOff>154032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3703300" y="13362214"/>
          <a:ext cx="8890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95629</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200-000052020000}"/>
            </a:ext>
          </a:extLst>
        </xdr:cNvPr>
        <xdr:cNvSpPr txBox="1"/>
      </xdr:nvSpPr>
      <xdr:spPr>
        <a:xfrm>
          <a:off x="15266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49909</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200-000053020000}"/>
            </a:ext>
          </a:extLst>
        </xdr:cNvPr>
        <xdr:cNvSpPr txBox="1"/>
      </xdr:nvSpPr>
      <xdr:spPr>
        <a:xfrm>
          <a:off x="14389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56441</xdr:rowOff>
    </xdr:from>
    <xdr:ext cx="405111" cy="259045"/>
    <xdr:sp macro="" textlink="">
      <xdr:nvSpPr>
        <xdr:cNvPr id="596" name="n_3mainValue【消防施設】&#10;有形固定資産減価償却率">
          <a:extLst>
            <a:ext uri="{FF2B5EF4-FFF2-40B4-BE49-F238E27FC236}">
              <a16:creationId xmlns:a16="http://schemas.microsoft.com/office/drawing/2014/main" id="{00000000-0008-0000-0200-000054020000}"/>
            </a:ext>
          </a:extLst>
        </xdr:cNvPr>
        <xdr:cNvSpPr txBox="1"/>
      </xdr:nvSpPr>
      <xdr:spPr>
        <a:xfrm>
          <a:off x="135007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a:extLst>
            <a:ext uri="{FF2B5EF4-FFF2-40B4-BE49-F238E27FC236}">
              <a16:creationId xmlns:a16="http://schemas.microsoft.com/office/drawing/2014/main" id="{00000000-0008-0000-0200-00006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1" name="【消防施設】&#10;一人当たり面積最小値テキスト">
          <a:extLst>
            <a:ext uri="{FF2B5EF4-FFF2-40B4-BE49-F238E27FC236}">
              <a16:creationId xmlns:a16="http://schemas.microsoft.com/office/drawing/2014/main" id="{00000000-0008-0000-0200-00006D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3" name="【消防施設】&#10;一人当たり面積最大値テキスト">
          <a:extLst>
            <a:ext uri="{FF2B5EF4-FFF2-40B4-BE49-F238E27FC236}">
              <a16:creationId xmlns:a16="http://schemas.microsoft.com/office/drawing/2014/main" id="{00000000-0008-0000-0200-00006F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25" name="【消防施設】&#10;一人当たり面積平均値テキスト">
          <a:extLst>
            <a:ext uri="{FF2B5EF4-FFF2-40B4-BE49-F238E27FC236}">
              <a16:creationId xmlns:a16="http://schemas.microsoft.com/office/drawing/2014/main" id="{00000000-0008-0000-0200-00007102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32" name="n_3aveValue【消防施設】&#10;一人当たり面積">
          <a:extLst>
            <a:ext uri="{FF2B5EF4-FFF2-40B4-BE49-F238E27FC236}">
              <a16:creationId xmlns:a16="http://schemas.microsoft.com/office/drawing/2014/main" id="{00000000-0008-0000-0200-000078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45022</xdr:rowOff>
    </xdr:from>
    <xdr:to>
      <xdr:col>107</xdr:col>
      <xdr:colOff>101600</xdr:colOff>
      <xdr:row>86</xdr:row>
      <xdr:rowOff>146622</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0383500" y="147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45593</xdr:rowOff>
    </xdr:from>
    <xdr:to>
      <xdr:col>102</xdr:col>
      <xdr:colOff>165100</xdr:colOff>
      <xdr:row>86</xdr:row>
      <xdr:rowOff>147193</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9494500" y="147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95822</xdr:rowOff>
    </xdr:from>
    <xdr:to>
      <xdr:col>107</xdr:col>
      <xdr:colOff>50800</xdr:colOff>
      <xdr:row>86</xdr:row>
      <xdr:rowOff>96393</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19545300" y="1484052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137749</xdr:rowOff>
    </xdr:from>
    <xdr:ext cx="469744" cy="259045"/>
    <xdr:sp macro="" textlink="">
      <xdr:nvSpPr>
        <xdr:cNvPr id="641" name="n_2mainValue【消防施設】&#10;一人当たり面積">
          <a:extLst>
            <a:ext uri="{FF2B5EF4-FFF2-40B4-BE49-F238E27FC236}">
              <a16:creationId xmlns:a16="http://schemas.microsoft.com/office/drawing/2014/main" id="{00000000-0008-0000-0200-000081020000}"/>
            </a:ext>
          </a:extLst>
        </xdr:cNvPr>
        <xdr:cNvSpPr txBox="1"/>
      </xdr:nvSpPr>
      <xdr:spPr>
        <a:xfrm>
          <a:off x="20199427" y="1488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138320</xdr:rowOff>
    </xdr:from>
    <xdr:ext cx="469744" cy="259045"/>
    <xdr:sp macro="" textlink="">
      <xdr:nvSpPr>
        <xdr:cNvPr id="642" name="n_3mainValue【消防施設】&#10;一人当たり面積">
          <a:extLst>
            <a:ext uri="{FF2B5EF4-FFF2-40B4-BE49-F238E27FC236}">
              <a16:creationId xmlns:a16="http://schemas.microsoft.com/office/drawing/2014/main" id="{00000000-0008-0000-0200-000082020000}"/>
            </a:ext>
          </a:extLst>
        </xdr:cNvPr>
        <xdr:cNvSpPr txBox="1"/>
      </xdr:nvSpPr>
      <xdr:spPr>
        <a:xfrm>
          <a:off x="19310427" y="1488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00000000-0008-0000-02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7" name="【庁舎】&#10;有形固定資産減価償却率最小値テキスト">
          <a:extLst>
            <a:ext uri="{FF2B5EF4-FFF2-40B4-BE49-F238E27FC236}">
              <a16:creationId xmlns:a16="http://schemas.microsoft.com/office/drawing/2014/main" id="{00000000-0008-0000-0200-00009B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9" name="【庁舎】&#10;有形固定資産減価償却率最大値テキスト">
          <a:extLst>
            <a:ext uri="{FF2B5EF4-FFF2-40B4-BE49-F238E27FC236}">
              <a16:creationId xmlns:a16="http://schemas.microsoft.com/office/drawing/2014/main" id="{00000000-0008-0000-0200-00009D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71" name="【庁舎】&#10;有形固定資産減価償却率平均値テキスト">
          <a:extLst>
            <a:ext uri="{FF2B5EF4-FFF2-40B4-BE49-F238E27FC236}">
              <a16:creationId xmlns:a16="http://schemas.microsoft.com/office/drawing/2014/main" id="{00000000-0008-0000-0200-00009F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674" name="n_1aveValue【庁舎】&#10;有形固定資産減価償却率">
          <a:extLst>
            <a:ext uri="{FF2B5EF4-FFF2-40B4-BE49-F238E27FC236}">
              <a16:creationId xmlns:a16="http://schemas.microsoft.com/office/drawing/2014/main" id="{00000000-0008-0000-0200-0000A2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76" name="n_2aveValue【庁舎】&#10;有形固定資産減価償却率">
          <a:extLst>
            <a:ext uri="{FF2B5EF4-FFF2-40B4-BE49-F238E27FC236}">
              <a16:creationId xmlns:a16="http://schemas.microsoft.com/office/drawing/2014/main" id="{00000000-0008-0000-0200-0000A4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78" name="n_3aveValue【庁舎】&#10;有形固定資産減価償却率">
          <a:extLst>
            <a:ext uri="{FF2B5EF4-FFF2-40B4-BE49-F238E27FC236}">
              <a16:creationId xmlns:a16="http://schemas.microsoft.com/office/drawing/2014/main" id="{00000000-0008-0000-0200-0000A6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62687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24147</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200-0000AD020000}"/>
            </a:ext>
          </a:extLst>
        </xdr:cNvPr>
        <xdr:cNvSpPr txBox="1"/>
      </xdr:nvSpPr>
      <xdr:spPr>
        <a:xfrm>
          <a:off x="16357600" y="176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52070</xdr:rowOff>
    </xdr:from>
    <xdr:to>
      <xdr:col>85</xdr:col>
      <xdr:colOff>127000</xdr:colOff>
      <xdr:row>107</xdr:row>
      <xdr:rowOff>15239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15481300" y="17882870"/>
          <a:ext cx="8382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100330</xdr:rowOff>
    </xdr:from>
    <xdr:to>
      <xdr:col>76</xdr:col>
      <xdr:colOff>165100</xdr:colOff>
      <xdr:row>107</xdr:row>
      <xdr:rowOff>30480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4541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151130</xdr:rowOff>
    </xdr:from>
    <xdr:to>
      <xdr:col>81</xdr:col>
      <xdr:colOff>50800</xdr:colOff>
      <xdr:row>107</xdr:row>
      <xdr:rowOff>15239</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4592300" y="183248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52070</xdr:rowOff>
    </xdr:from>
    <xdr:to>
      <xdr:col>72</xdr:col>
      <xdr:colOff>38100</xdr:colOff>
      <xdr:row>106</xdr:row>
      <xdr:rowOff>153670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365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102870</xdr:rowOff>
    </xdr:from>
    <xdr:to>
      <xdr:col>76</xdr:col>
      <xdr:colOff>114300</xdr:colOff>
      <xdr:row>106</xdr:row>
      <xdr:rowOff>151130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3703300" y="18276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57166</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21607</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83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144797</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200-0000B6020000}"/>
            </a:ext>
          </a:extLst>
        </xdr:cNvPr>
        <xdr:cNvSpPr txBox="1"/>
      </xdr:nvSpPr>
      <xdr:spPr>
        <a:xfrm>
          <a:off x="13500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26" name="n_1aveValue【庁舎】&#10;一人当たり面積">
          <a:extLst>
            <a:ext uri="{FF2B5EF4-FFF2-40B4-BE49-F238E27FC236}">
              <a16:creationId xmlns:a16="http://schemas.microsoft.com/office/drawing/2014/main" id="{00000000-0008-0000-0200-0000D6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28" name="n_2aveValue【庁舎】&#10;一人当たり面積">
          <a:extLst>
            <a:ext uri="{FF2B5EF4-FFF2-40B4-BE49-F238E27FC236}">
              <a16:creationId xmlns:a16="http://schemas.microsoft.com/office/drawing/2014/main" id="{00000000-0008-0000-0200-0000D8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30" name="n_3aveValue【庁舎】&#10;一人当たり面積">
          <a:extLst>
            <a:ext uri="{FF2B5EF4-FFF2-40B4-BE49-F238E27FC236}">
              <a16:creationId xmlns:a16="http://schemas.microsoft.com/office/drawing/2014/main" id="{00000000-0008-0000-0200-0000DA02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116460</xdr:rowOff>
    </xdr:from>
    <xdr:to>
      <xdr:col>116</xdr:col>
      <xdr:colOff>114300</xdr:colOff>
      <xdr:row>106</xdr:row>
      <xdr:rowOff>46610</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81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139337</xdr:rowOff>
    </xdr:from>
    <xdr:ext cx="469744" cy="259045"/>
    <xdr:sp macro="" textlink="">
      <xdr:nvSpPr>
        <xdr:cNvPr id="737" name="【庁舎】&#10;一人当たり面積該当値テキスト">
          <a:extLst>
            <a:ext uri="{FF2B5EF4-FFF2-40B4-BE49-F238E27FC236}">
              <a16:creationId xmlns:a16="http://schemas.microsoft.com/office/drawing/2014/main" id="{00000000-0008-0000-0200-0000E1020000}"/>
            </a:ext>
          </a:extLst>
        </xdr:cNvPr>
        <xdr:cNvSpPr txBox="1"/>
      </xdr:nvSpPr>
      <xdr:spPr>
        <a:xfrm>
          <a:off x="22199600" y="1797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129794</xdr:rowOff>
    </xdr:from>
    <xdr:to>
      <xdr:col>112</xdr:col>
      <xdr:colOff>38100</xdr:colOff>
      <xdr:row>106</xdr:row>
      <xdr:rowOff>59944</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81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167260</xdr:rowOff>
    </xdr:from>
    <xdr:to>
      <xdr:col>116</xdr:col>
      <xdr:colOff>63500</xdr:colOff>
      <xdr:row>106</xdr:row>
      <xdr:rowOff>9144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816951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9144</xdr:rowOff>
    </xdr:from>
    <xdr:to>
      <xdr:col>111</xdr:col>
      <xdr:colOff>177800</xdr:colOff>
      <xdr:row>107</xdr:row>
      <xdr:rowOff>102870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8182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105029</xdr:rowOff>
    </xdr:from>
    <xdr:to>
      <xdr:col>102</xdr:col>
      <xdr:colOff>165100</xdr:colOff>
      <xdr:row>106</xdr:row>
      <xdr:rowOff>35179</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94500" y="181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155829</xdr:rowOff>
    </xdr:from>
    <xdr:to>
      <xdr:col>107</xdr:col>
      <xdr:colOff>50800</xdr:colOff>
      <xdr:row>107</xdr:row>
      <xdr:rowOff>102870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9545300" y="18158079"/>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76471</xdr:rowOff>
    </xdr:from>
    <xdr:ext cx="469744" cy="259045"/>
    <xdr:sp macro="" textlink="">
      <xdr:nvSpPr>
        <xdr:cNvPr id="744" name="n_1mainValue【庁舎】&#10;一人当たり面積">
          <a:extLst>
            <a:ext uri="{FF2B5EF4-FFF2-40B4-BE49-F238E27FC236}">
              <a16:creationId xmlns:a16="http://schemas.microsoft.com/office/drawing/2014/main" id="{00000000-0008-0000-0200-0000E8020000}"/>
            </a:ext>
          </a:extLst>
        </xdr:cNvPr>
        <xdr:cNvSpPr txBox="1"/>
      </xdr:nvSpPr>
      <xdr:spPr>
        <a:xfrm>
          <a:off x="21075727" y="1790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45" name="n_2mainValue【庁舎】&#10;一人当たり面積">
          <a:extLst>
            <a:ext uri="{FF2B5EF4-FFF2-40B4-BE49-F238E27FC236}">
              <a16:creationId xmlns:a16="http://schemas.microsoft.com/office/drawing/2014/main" id="{00000000-0008-0000-0200-0000E9020000}"/>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51706</xdr:rowOff>
    </xdr:from>
    <xdr:ext cx="469744" cy="259045"/>
    <xdr:sp macro="" textlink="">
      <xdr:nvSpPr>
        <xdr:cNvPr id="746" name="n_3mainValue【庁舎】&#10;一人当たり面積">
          <a:extLst>
            <a:ext uri="{FF2B5EF4-FFF2-40B4-BE49-F238E27FC236}">
              <a16:creationId xmlns:a16="http://schemas.microsoft.com/office/drawing/2014/main" id="{00000000-0008-0000-0200-0000EA020000}"/>
            </a:ext>
          </a:extLst>
        </xdr:cNvPr>
        <xdr:cNvSpPr txBox="1"/>
      </xdr:nvSpPr>
      <xdr:spPr>
        <a:xfrm>
          <a:off x="19310427" y="178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有形固定資産減価償却率については、消防施設が類似団体と比較して高</a:t>
          </a:r>
          <a:r>
            <a:rPr kumimoji="1" lang="ja-JP" altLang="en-US"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消防施設の高い要因は、本村にある消防ポンプ格納庫において、建築からの経過年数が１６年を経過しているためであるが、平成２７年度に、村内に防火水槽を設置したことにより</a:t>
          </a:r>
          <a:r>
            <a:rPr kumimoji="1" lang="ja-JP" altLang="en-US" sz="1100">
              <a:solidFill>
                <a:schemeClr val="dk1"/>
              </a:solidFill>
              <a:effectLst/>
              <a:latin typeface="+mn-lt"/>
              <a:ea typeface="+mn-ea"/>
              <a:cs typeface="+mn-cs"/>
            </a:rPr>
            <a:t>、翌年より大幅に下がり、類似団体と同程度の水準になった。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今後は施設の現況等を確認し、令和元年度</a:t>
          </a:r>
          <a:r>
            <a:rPr kumimoji="1" lang="ja-JP" altLang="en-US" sz="1100">
              <a:solidFill>
                <a:schemeClr val="dk1"/>
              </a:solidFill>
              <a:effectLst/>
              <a:latin typeface="+mn-lt"/>
              <a:ea typeface="+mn-ea"/>
              <a:cs typeface="+mn-cs"/>
            </a:rPr>
            <a:t>に策定した</a:t>
          </a:r>
          <a:r>
            <a:rPr kumimoji="1" lang="ja-JP" altLang="ja-JP" sz="1100">
              <a:solidFill>
                <a:schemeClr val="dk1"/>
              </a:solidFill>
              <a:effectLst/>
              <a:latin typeface="+mn-lt"/>
              <a:ea typeface="+mn-ea"/>
              <a:cs typeface="+mn-cs"/>
            </a:rPr>
            <a:t>個別施設計画を</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し、適切に施設を管理していく。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前年に比べて０．２ポイント減少している。主な要因としては、償還完了による公債費の減（前年比▲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があげられる。平成２７年度より改善され、現在は類似団体とほぼ同水準であるが、引き続き、職員給与費の削減、退職者の補充を必要最小限に抑え、物品調達の見直しなどの歳出削減策を実施し、経常収支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74083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714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63</xdr:row>
      <xdr:rowOff>74083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472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70062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472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64</xdr:row>
      <xdr:rowOff>59479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7141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81508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職報酬・給料、職員手当等の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148303</xdr:rowOff>
    </xdr:from>
    <xdr:to>
      <xdr:col>23</xdr:col>
      <xdr:colOff>133350</xdr:colOff>
      <xdr:row>82</xdr:row>
      <xdr:rowOff>148665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07203"/>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123927</xdr:rowOff>
    </xdr:from>
    <xdr:to>
      <xdr:col>19</xdr:col>
      <xdr:colOff>133350</xdr:colOff>
      <xdr:row>82</xdr:row>
      <xdr:rowOff>148665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2827"/>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111300</xdr:rowOff>
    </xdr:from>
    <xdr:to>
      <xdr:col>15</xdr:col>
      <xdr:colOff>82550</xdr:colOff>
      <xdr:row>82</xdr:row>
      <xdr:rowOff>123927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0200"/>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83410</xdr:rowOff>
    </xdr:from>
    <xdr:to>
      <xdr:col>11</xdr:col>
      <xdr:colOff>31750</xdr:colOff>
      <xdr:row>82</xdr:row>
      <xdr:rowOff>111300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23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97503</xdr:rowOff>
    </xdr:from>
    <xdr:to>
      <xdr:col>23</xdr:col>
      <xdr:colOff>184150</xdr:colOff>
      <xdr:row>83</xdr:row>
      <xdr:rowOff>27653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114030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97865</xdr:rowOff>
    </xdr:from>
    <xdr:to>
      <xdr:col>19</xdr:col>
      <xdr:colOff>184150</xdr:colOff>
      <xdr:row>83</xdr:row>
      <xdr:rowOff>28015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38192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73127</xdr:rowOff>
    </xdr:from>
    <xdr:to>
      <xdr:col>15</xdr:col>
      <xdr:colOff>133350</xdr:colOff>
      <xdr:row>83</xdr:row>
      <xdr:rowOff>3277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60500</xdr:rowOff>
    </xdr:from>
    <xdr:to>
      <xdr:col>11</xdr:col>
      <xdr:colOff>82550</xdr:colOff>
      <xdr:row>82</xdr:row>
      <xdr:rowOff>162100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32610</xdr:rowOff>
    </xdr:from>
    <xdr:to>
      <xdr:col>7</xdr:col>
      <xdr:colOff>31750</xdr:colOff>
      <xdr:row>82</xdr:row>
      <xdr:rowOff>134210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144387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14987</xdr:rowOff>
    </xdr:from>
    <xdr:to>
      <xdr:col>81</xdr:col>
      <xdr:colOff>44450</xdr:colOff>
      <xdr:row>89</xdr:row>
      <xdr:rowOff>156718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416787"/>
          <a:ext cx="0" cy="998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128795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156718</xdr:rowOff>
    </xdr:from>
    <xdr:to>
      <xdr:col>81</xdr:col>
      <xdr:colOff>133350</xdr:colOff>
      <xdr:row>89</xdr:row>
      <xdr:rowOff>156718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1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101364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41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14987</xdr:rowOff>
    </xdr:from>
    <xdr:to>
      <xdr:col>81</xdr:col>
      <xdr:colOff>133350</xdr:colOff>
      <xdr:row>84</xdr:row>
      <xdr:rowOff>14987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41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84</xdr:row>
      <xdr:rowOff>14987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44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121683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94742</xdr:rowOff>
    </xdr:from>
    <xdr:to>
      <xdr:col>77</xdr:col>
      <xdr:colOff>44450</xdr:colOff>
      <xdr:row>83</xdr:row>
      <xdr:rowOff>114046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2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149606</xdr:rowOff>
    </xdr:from>
    <xdr:to>
      <xdr:col>77</xdr:col>
      <xdr:colOff>95250</xdr:colOff>
      <xdr:row>88</xdr:row>
      <xdr:rowOff>79756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64533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126237</xdr:rowOff>
    </xdr:from>
    <xdr:to>
      <xdr:col>72</xdr:col>
      <xdr:colOff>203200</xdr:colOff>
      <xdr:row>83</xdr:row>
      <xdr:rowOff>94742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85137"/>
          <a:ext cx="8890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130302</xdr:rowOff>
    </xdr:from>
    <xdr:to>
      <xdr:col>73</xdr:col>
      <xdr:colOff>44450</xdr:colOff>
      <xdr:row>88</xdr:row>
      <xdr:rowOff>60452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45229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97282</xdr:rowOff>
    </xdr:from>
    <xdr:to>
      <xdr:col>68</xdr:col>
      <xdr:colOff>152400</xdr:colOff>
      <xdr:row>82</xdr:row>
      <xdr:rowOff>126237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561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139954</xdr:rowOff>
    </xdr:from>
    <xdr:to>
      <xdr:col>68</xdr:col>
      <xdr:colOff>203200</xdr:colOff>
      <xdr:row>88</xdr:row>
      <xdr:rowOff>70104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54881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135637</xdr:rowOff>
    </xdr:from>
    <xdr:to>
      <xdr:col>81</xdr:col>
      <xdr:colOff>95250</xdr:colOff>
      <xdr:row>84</xdr:row>
      <xdr:rowOff>65787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56914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8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63246</xdr:rowOff>
    </xdr:from>
    <xdr:to>
      <xdr:col>77</xdr:col>
      <xdr:colOff>95250</xdr:colOff>
      <xdr:row>83</xdr:row>
      <xdr:rowOff>164846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3573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43942</xdr:rowOff>
    </xdr:from>
    <xdr:to>
      <xdr:col>73</xdr:col>
      <xdr:colOff>44450</xdr:colOff>
      <xdr:row>83</xdr:row>
      <xdr:rowOff>145542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155719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75437</xdr:rowOff>
    </xdr:from>
    <xdr:to>
      <xdr:col>68</xdr:col>
      <xdr:colOff>203200</xdr:colOff>
      <xdr:row>83</xdr:row>
      <xdr:rowOff>5587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15764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0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46482</xdr:rowOff>
    </xdr:from>
    <xdr:to>
      <xdr:col>64</xdr:col>
      <xdr:colOff>152400</xdr:colOff>
      <xdr:row>82</xdr:row>
      <xdr:rowOff>148082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158259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67292</xdr:rowOff>
    </xdr:from>
    <xdr:to>
      <xdr:col>81</xdr:col>
      <xdr:colOff>44450</xdr:colOff>
      <xdr:row>64</xdr:row>
      <xdr:rowOff>90043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40092"/>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41439</xdr:rowOff>
    </xdr:from>
    <xdr:to>
      <xdr:col>77</xdr:col>
      <xdr:colOff>44450</xdr:colOff>
      <xdr:row>64</xdr:row>
      <xdr:rowOff>67292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1423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9035</xdr:rowOff>
    </xdr:from>
    <xdr:to>
      <xdr:col>72</xdr:col>
      <xdr:colOff>203200</xdr:colOff>
      <xdr:row>64</xdr:row>
      <xdr:rowOff>41439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81835"/>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99478</xdr:rowOff>
    </xdr:from>
    <xdr:to>
      <xdr:col>68</xdr:col>
      <xdr:colOff>152400</xdr:colOff>
      <xdr:row>64</xdr:row>
      <xdr:rowOff>9035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00828"/>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39243</xdr:rowOff>
    </xdr:from>
    <xdr:to>
      <xdr:col>81</xdr:col>
      <xdr:colOff>95250</xdr:colOff>
      <xdr:row>64</xdr:row>
      <xdr:rowOff>140843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11320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16492</xdr:rowOff>
    </xdr:from>
    <xdr:to>
      <xdr:col>77</xdr:col>
      <xdr:colOff>95250</xdr:colOff>
      <xdr:row>64</xdr:row>
      <xdr:rowOff>118092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102869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7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162089</xdr:rowOff>
    </xdr:from>
    <xdr:to>
      <xdr:col>73</xdr:col>
      <xdr:colOff>44450</xdr:colOff>
      <xdr:row>64</xdr:row>
      <xdr:rowOff>92239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77016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129685</xdr:rowOff>
    </xdr:from>
    <xdr:to>
      <xdr:col>68</xdr:col>
      <xdr:colOff>203200</xdr:colOff>
      <xdr:row>64</xdr:row>
      <xdr:rowOff>59835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44612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1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48678</xdr:rowOff>
    </xdr:from>
    <xdr:to>
      <xdr:col>64</xdr:col>
      <xdr:colOff>152400</xdr:colOff>
      <xdr:row>63</xdr:row>
      <xdr:rowOff>150278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135055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3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現存する社会資本の更新に多額の費用がかかると推測されるため、将来負担の増とならないよう注視し、計画的に実施していくとともに、借入については交付税措置の多い地方債の借入を中心に考慮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117348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705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47244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04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109982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２６８．３％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住促進・雇用の場の確保として職員１人あたりの給与を低くし、職員を多く雇用する施策を実施しているため、類似団体と比較して高くなっている。公債費の減により、平成２９年度と比較すると人件費の額は減少しているが、割合については増加している。今後も引き続き、職員給与費の削減や、退職者の補充を必要最小限にとどめる等の歳出削減策を行い、経常収支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76708</xdr:rowOff>
    </xdr:from>
    <xdr:to>
      <xdr:col>24</xdr:col>
      <xdr:colOff>25400</xdr:colOff>
      <xdr:row>40</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34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165862</xdr:rowOff>
    </xdr:from>
    <xdr:to>
      <xdr:col>19</xdr:col>
      <xdr:colOff>187325</xdr:colOff>
      <xdr:row>40</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52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156718</xdr:rowOff>
    </xdr:from>
    <xdr:to>
      <xdr:col>15</xdr:col>
      <xdr:colOff>98425</xdr:colOff>
      <xdr:row>39</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43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156718</xdr:rowOff>
    </xdr:from>
    <xdr:to>
      <xdr:col>11</xdr:col>
      <xdr:colOff>9525</xdr:colOff>
      <xdr:row>40</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432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71628</xdr:rowOff>
    </xdr:from>
    <xdr:to>
      <xdr:col>24</xdr:col>
      <xdr:colOff>76200</xdr:colOff>
      <xdr:row>41</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151655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25908</xdr:rowOff>
    </xdr:from>
    <xdr:to>
      <xdr:col>20</xdr:col>
      <xdr:colOff>38100</xdr:colOff>
      <xdr:row>40</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115062</xdr:rowOff>
    </xdr:from>
    <xdr:to>
      <xdr:col>15</xdr:col>
      <xdr:colOff>149225</xdr:colOff>
      <xdr:row>40</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105918</xdr:rowOff>
    </xdr:from>
    <xdr:to>
      <xdr:col>11</xdr:col>
      <xdr:colOff>60325</xdr:colOff>
      <xdr:row>40</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39624</xdr:rowOff>
    </xdr:from>
    <xdr:to>
      <xdr:col>6</xdr:col>
      <xdr:colOff>171450</xdr:colOff>
      <xdr:row>40</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べて、１．３ポイント増加している。増加の要因は、平成３０年度より戸籍システムの利用料の支出が始まったことと、職員の制服の更新をしたためである。今後も引き続き、物品調達の見直し等の経費削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3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60706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53865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平成２９年度と比べて０．３ポイント減少している。その要因は、障害者医療費の減によるものと考えられる。令和元年度以降のポイントについては、同程度の水準で推移すると考えている。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平成２９年度と比べて０．４ポイント上昇している。上昇の要因については、高齢者生活福祉センター特別会計への繰出金の増が主な要因である。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95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68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156718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55</xdr:row>
      <xdr:rowOff>165862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86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平成２９年度と比較して、割合は同水準となっている。金額についても平成２９年度とほぼ同額（前年比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３千円）となっている。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xdr:rowOff>
    </xdr:from>
    <xdr:to>
      <xdr:col>82</xdr:col>
      <xdr:colOff>107950</xdr:colOff>
      <xdr:row>34</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32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8191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124206</xdr:rowOff>
    </xdr:from>
    <xdr:to>
      <xdr:col>82</xdr:col>
      <xdr:colOff>158750</xdr:colOff>
      <xdr:row>34</xdr:row>
      <xdr:rowOff>54356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32783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124206</xdr:rowOff>
    </xdr:from>
    <xdr:to>
      <xdr:col>78</xdr:col>
      <xdr:colOff>120650</xdr:colOff>
      <xdr:row>34</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べて２．６ポイント改善している。主な要因は平成１７年度借入分（過疎債）の償還完了によるものである。平成２２年度が公債費のピークであり、現在、減少傾向にあるが、今後、清掃センター建替等の事業において多額の借入を行うため、その元金償還が始まる令和５年度より増加すると考えている。今後も、将来負担の増とならないよう、交付税措置の割合の高い地方債を中心に借入を考慮し、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64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79</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591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140970</xdr:rowOff>
    </xdr:from>
    <xdr:to>
      <xdr:col>6</xdr:col>
      <xdr:colOff>171450</xdr:colOff>
      <xdr:row>79</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と比較して２．４ポイントの悪化となっている。その要因は、公債費の減により、他の割合が増加したことである。今後も引き続き、歳出削減策を実施し、併せて職員の経費削減に対する意識の高揚を引き続き図っていき、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163576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389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108713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106426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771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55626</xdr:rowOff>
    </xdr:from>
    <xdr:to>
      <xdr:col>65</xdr:col>
      <xdr:colOff>53975</xdr:colOff>
      <xdr:row>76</xdr:row>
      <xdr:rowOff>157226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142003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19764</xdr:rowOff>
    </xdr:from>
    <xdr:to>
      <xdr:col>29</xdr:col>
      <xdr:colOff>127000</xdr:colOff>
      <xdr:row>17</xdr:row>
      <xdr:rowOff>39258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82039"/>
          <a:ext cx="647700" cy="1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39258</xdr:rowOff>
    </xdr:from>
    <xdr:to>
      <xdr:col>26</xdr:col>
      <xdr:colOff>50800</xdr:colOff>
      <xdr:row>17</xdr:row>
      <xdr:rowOff>72315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1533"/>
          <a:ext cx="698500" cy="3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72315</xdr:rowOff>
    </xdr:from>
    <xdr:to>
      <xdr:col>22</xdr:col>
      <xdr:colOff>114300</xdr:colOff>
      <xdr:row>17</xdr:row>
      <xdr:rowOff>86067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4590"/>
          <a:ext cx="698500" cy="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86067</xdr:rowOff>
    </xdr:from>
    <xdr:to>
      <xdr:col>18</xdr:col>
      <xdr:colOff>177800</xdr:colOff>
      <xdr:row>17</xdr:row>
      <xdr:rowOff>121653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48342"/>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140414</xdr:rowOff>
    </xdr:from>
    <xdr:to>
      <xdr:col>29</xdr:col>
      <xdr:colOff>177800</xdr:colOff>
      <xdr:row>17</xdr:row>
      <xdr:rowOff>70564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156941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159908</xdr:rowOff>
    </xdr:from>
    <xdr:to>
      <xdr:col>26</xdr:col>
      <xdr:colOff>101600</xdr:colOff>
      <xdr:row>17</xdr:row>
      <xdr:rowOff>90058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100235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21515</xdr:rowOff>
    </xdr:from>
    <xdr:to>
      <xdr:col>22</xdr:col>
      <xdr:colOff>165100</xdr:colOff>
      <xdr:row>17</xdr:row>
      <xdr:rowOff>123115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133292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35267</xdr:rowOff>
    </xdr:from>
    <xdr:to>
      <xdr:col>19</xdr:col>
      <xdr:colOff>38100</xdr:colOff>
      <xdr:row>17</xdr:row>
      <xdr:rowOff>136867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147044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70853</xdr:rowOff>
    </xdr:from>
    <xdr:to>
      <xdr:col>15</xdr:col>
      <xdr:colOff>101600</xdr:colOff>
      <xdr:row>18</xdr:row>
      <xdr:rowOff>1003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276994</xdr:rowOff>
    </xdr:from>
    <xdr:to>
      <xdr:col>29</xdr:col>
      <xdr:colOff>127000</xdr:colOff>
      <xdr:row>35</xdr:row>
      <xdr:rowOff>305216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87344"/>
          <a:ext cx="647700" cy="2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276994</xdr:rowOff>
    </xdr:from>
    <xdr:to>
      <xdr:col>26</xdr:col>
      <xdr:colOff>50800</xdr:colOff>
      <xdr:row>35</xdr:row>
      <xdr:rowOff>312107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7344"/>
          <a:ext cx="6985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307718</xdr:rowOff>
    </xdr:from>
    <xdr:to>
      <xdr:col>22</xdr:col>
      <xdr:colOff>114300</xdr:colOff>
      <xdr:row>35</xdr:row>
      <xdr:rowOff>312107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18068"/>
          <a:ext cx="6985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266679</xdr:rowOff>
    </xdr:from>
    <xdr:to>
      <xdr:col>18</xdr:col>
      <xdr:colOff>177800</xdr:colOff>
      <xdr:row>35</xdr:row>
      <xdr:rowOff>307718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77029"/>
          <a:ext cx="698500" cy="4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254416</xdr:rowOff>
    </xdr:from>
    <xdr:to>
      <xdr:col>29</xdr:col>
      <xdr:colOff>177800</xdr:colOff>
      <xdr:row>36</xdr:row>
      <xdr:rowOff>13116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226493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226194</xdr:rowOff>
    </xdr:from>
    <xdr:to>
      <xdr:col>26</xdr:col>
      <xdr:colOff>101600</xdr:colOff>
      <xdr:row>35</xdr:row>
      <xdr:rowOff>327794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312571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261307</xdr:rowOff>
    </xdr:from>
    <xdr:to>
      <xdr:col>22</xdr:col>
      <xdr:colOff>165100</xdr:colOff>
      <xdr:row>36</xdr:row>
      <xdr:rowOff>20007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256918</xdr:rowOff>
    </xdr:from>
    <xdr:to>
      <xdr:col>19</xdr:col>
      <xdr:colOff>38100</xdr:colOff>
      <xdr:row>36</xdr:row>
      <xdr:rowOff>15618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215879</xdr:rowOff>
    </xdr:from>
    <xdr:to>
      <xdr:col>15</xdr:col>
      <xdr:colOff>101600</xdr:colOff>
      <xdr:row>35</xdr:row>
      <xdr:rowOff>317479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302256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61599</xdr:rowOff>
    </xdr:from>
    <xdr:to>
      <xdr:col>24</xdr:col>
      <xdr:colOff>63500</xdr:colOff>
      <xdr:row>35</xdr:row>
      <xdr:rowOff>71998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62349"/>
          <a:ext cx="8382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71998</xdr:rowOff>
    </xdr:from>
    <xdr:to>
      <xdr:col>19</xdr:col>
      <xdr:colOff>177800</xdr:colOff>
      <xdr:row>35</xdr:row>
      <xdr:rowOff>111024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274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111024</xdr:rowOff>
    </xdr:from>
    <xdr:to>
      <xdr:col>15</xdr:col>
      <xdr:colOff>50800</xdr:colOff>
      <xdr:row>35</xdr:row>
      <xdr:rowOff>126972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1774"/>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126972</xdr:rowOff>
    </xdr:from>
    <xdr:to>
      <xdr:col>10</xdr:col>
      <xdr:colOff>114300</xdr:colOff>
      <xdr:row>35</xdr:row>
      <xdr:rowOff>134458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7722"/>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10799</xdr:rowOff>
    </xdr:from>
    <xdr:to>
      <xdr:col>24</xdr:col>
      <xdr:colOff>114300</xdr:colOff>
      <xdr:row>35</xdr:row>
      <xdr:rowOff>112399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33676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21198</xdr:rowOff>
    </xdr:from>
    <xdr:to>
      <xdr:col>20</xdr:col>
      <xdr:colOff>38100</xdr:colOff>
      <xdr:row>35</xdr:row>
      <xdr:rowOff>122798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139325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60224</xdr:rowOff>
    </xdr:from>
    <xdr:to>
      <xdr:col>15</xdr:col>
      <xdr:colOff>101600</xdr:colOff>
      <xdr:row>35</xdr:row>
      <xdr:rowOff>161824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76172</xdr:rowOff>
    </xdr:from>
    <xdr:to>
      <xdr:col>10</xdr:col>
      <xdr:colOff>165100</xdr:colOff>
      <xdr:row>36</xdr:row>
      <xdr:rowOff>6322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22849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83658</xdr:rowOff>
    </xdr:from>
    <xdr:to>
      <xdr:col>6</xdr:col>
      <xdr:colOff>38100</xdr:colOff>
      <xdr:row>36</xdr:row>
      <xdr:rowOff>13808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30335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12677</xdr:rowOff>
    </xdr:from>
    <xdr:to>
      <xdr:col>24</xdr:col>
      <xdr:colOff>63500</xdr:colOff>
      <xdr:row>58</xdr:row>
      <xdr:rowOff>16909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56777"/>
          <a:ext cx="8382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12677</xdr:rowOff>
    </xdr:from>
    <xdr:to>
      <xdr:col>19</xdr:col>
      <xdr:colOff>177800</xdr:colOff>
      <xdr:row>58</xdr:row>
      <xdr:rowOff>17167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6777"/>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17167</xdr:rowOff>
    </xdr:from>
    <xdr:to>
      <xdr:col>15</xdr:col>
      <xdr:colOff>50800</xdr:colOff>
      <xdr:row>58</xdr:row>
      <xdr:rowOff>26079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1267"/>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26079</xdr:rowOff>
    </xdr:from>
    <xdr:to>
      <xdr:col>10</xdr:col>
      <xdr:colOff>114300</xdr:colOff>
      <xdr:row>58</xdr:row>
      <xdr:rowOff>55015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70179"/>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137559</xdr:rowOff>
    </xdr:from>
    <xdr:to>
      <xdr:col>24</xdr:col>
      <xdr:colOff>114300</xdr:colOff>
      <xdr:row>58</xdr:row>
      <xdr:rowOff>67709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52486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133327</xdr:rowOff>
    </xdr:from>
    <xdr:to>
      <xdr:col>20</xdr:col>
      <xdr:colOff>38100</xdr:colOff>
      <xdr:row>58</xdr:row>
      <xdr:rowOff>63477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54604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137817</xdr:rowOff>
    </xdr:from>
    <xdr:to>
      <xdr:col>15</xdr:col>
      <xdr:colOff>101600</xdr:colOff>
      <xdr:row>58</xdr:row>
      <xdr:rowOff>67967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59094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146729</xdr:rowOff>
    </xdr:from>
    <xdr:to>
      <xdr:col>10</xdr:col>
      <xdr:colOff>165100</xdr:colOff>
      <xdr:row>58</xdr:row>
      <xdr:rowOff>76879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68006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4215</xdr:rowOff>
    </xdr:from>
    <xdr:to>
      <xdr:col>6</xdr:col>
      <xdr:colOff>38100</xdr:colOff>
      <xdr:row>58</xdr:row>
      <xdr:rowOff>105815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96942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18008</xdr:rowOff>
    </xdr:from>
    <xdr:to>
      <xdr:col>24</xdr:col>
      <xdr:colOff>63500</xdr:colOff>
      <xdr:row>79</xdr:row>
      <xdr:rowOff>22268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2558"/>
          <a:ext cx="8382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18008</xdr:rowOff>
    </xdr:from>
    <xdr:to>
      <xdr:col>19</xdr:col>
      <xdr:colOff>177800</xdr:colOff>
      <xdr:row>79</xdr:row>
      <xdr:rowOff>22671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2558"/>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11578</xdr:rowOff>
    </xdr:from>
    <xdr:to>
      <xdr:col>15</xdr:col>
      <xdr:colOff>50800</xdr:colOff>
      <xdr:row>79</xdr:row>
      <xdr:rowOff>22671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6128"/>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11578</xdr:rowOff>
    </xdr:from>
    <xdr:to>
      <xdr:col>10</xdr:col>
      <xdr:colOff>114300</xdr:colOff>
      <xdr:row>79</xdr:row>
      <xdr:rowOff>27998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6128"/>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142918</xdr:rowOff>
    </xdr:from>
    <xdr:to>
      <xdr:col>24</xdr:col>
      <xdr:colOff>114300</xdr:colOff>
      <xdr:row>79</xdr:row>
      <xdr:rowOff>73068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57845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138658</xdr:rowOff>
    </xdr:from>
    <xdr:to>
      <xdr:col>20</xdr:col>
      <xdr:colOff>38100</xdr:colOff>
      <xdr:row>79</xdr:row>
      <xdr:rowOff>68808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59935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143321</xdr:rowOff>
    </xdr:from>
    <xdr:to>
      <xdr:col>15</xdr:col>
      <xdr:colOff>101600</xdr:colOff>
      <xdr:row>79</xdr:row>
      <xdr:rowOff>73471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64598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132228</xdr:rowOff>
    </xdr:from>
    <xdr:to>
      <xdr:col>10</xdr:col>
      <xdr:colOff>165100</xdr:colOff>
      <xdr:row>79</xdr:row>
      <xdr:rowOff>62378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53505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148648</xdr:rowOff>
    </xdr:from>
    <xdr:to>
      <xdr:col>6</xdr:col>
      <xdr:colOff>38100</xdr:colOff>
      <xdr:row>79</xdr:row>
      <xdr:rowOff>78798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69925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47107</xdr:rowOff>
    </xdr:from>
    <xdr:to>
      <xdr:col>24</xdr:col>
      <xdr:colOff>63500</xdr:colOff>
      <xdr:row>97</xdr:row>
      <xdr:rowOff>76997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7757"/>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40963</xdr:rowOff>
    </xdr:from>
    <xdr:to>
      <xdr:col>19</xdr:col>
      <xdr:colOff>177800</xdr:colOff>
      <xdr:row>97</xdr:row>
      <xdr:rowOff>47107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71613"/>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40963</xdr:rowOff>
    </xdr:from>
    <xdr:to>
      <xdr:col>15</xdr:col>
      <xdr:colOff>50800</xdr:colOff>
      <xdr:row>97</xdr:row>
      <xdr:rowOff>114688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71613"/>
          <a:ext cx="889000" cy="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89075</xdr:rowOff>
    </xdr:from>
    <xdr:to>
      <xdr:col>10</xdr:col>
      <xdr:colOff>114300</xdr:colOff>
      <xdr:row>97</xdr:row>
      <xdr:rowOff>114688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19725"/>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26197</xdr:rowOff>
    </xdr:from>
    <xdr:to>
      <xdr:col>24</xdr:col>
      <xdr:colOff>114300</xdr:colOff>
      <xdr:row>97</xdr:row>
      <xdr:rowOff>127797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4624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167757</xdr:rowOff>
    </xdr:from>
    <xdr:to>
      <xdr:col>20</xdr:col>
      <xdr:colOff>38100</xdr:colOff>
      <xdr:row>97</xdr:row>
      <xdr:rowOff>97907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161613</xdr:rowOff>
    </xdr:from>
    <xdr:to>
      <xdr:col>15</xdr:col>
      <xdr:colOff>101600</xdr:colOff>
      <xdr:row>97</xdr:row>
      <xdr:rowOff>91763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82890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63888</xdr:rowOff>
    </xdr:from>
    <xdr:to>
      <xdr:col>10</xdr:col>
      <xdr:colOff>165100</xdr:colOff>
      <xdr:row>97</xdr:row>
      <xdr:rowOff>165488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156615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38275</xdr:rowOff>
    </xdr:from>
    <xdr:to>
      <xdr:col>6</xdr:col>
      <xdr:colOff>38100</xdr:colOff>
      <xdr:row>97</xdr:row>
      <xdr:rowOff>139875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131002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137099</xdr:rowOff>
    </xdr:from>
    <xdr:to>
      <xdr:col>55</xdr:col>
      <xdr:colOff>0</xdr:colOff>
      <xdr:row>38</xdr:row>
      <xdr:rowOff>139062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52199"/>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139062</xdr:rowOff>
    </xdr:from>
    <xdr:to>
      <xdr:col>50</xdr:col>
      <xdr:colOff>114300</xdr:colOff>
      <xdr:row>38</xdr:row>
      <xdr:rowOff>143491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654162"/>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130322</xdr:rowOff>
    </xdr:from>
    <xdr:to>
      <xdr:col>45</xdr:col>
      <xdr:colOff>177800</xdr:colOff>
      <xdr:row>38</xdr:row>
      <xdr:rowOff>143491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645422"/>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130322</xdr:rowOff>
    </xdr:from>
    <xdr:to>
      <xdr:col>41</xdr:col>
      <xdr:colOff>50800</xdr:colOff>
      <xdr:row>38</xdr:row>
      <xdr:rowOff>144059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45422"/>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86299</xdr:rowOff>
    </xdr:from>
    <xdr:to>
      <xdr:col>55</xdr:col>
      <xdr:colOff>50800</xdr:colOff>
      <xdr:row>39</xdr:row>
      <xdr:rowOff>16449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88262</xdr:rowOff>
    </xdr:from>
    <xdr:to>
      <xdr:col>50</xdr:col>
      <xdr:colOff>165100</xdr:colOff>
      <xdr:row>39</xdr:row>
      <xdr:rowOff>18412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9539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92691</xdr:rowOff>
    </xdr:from>
    <xdr:to>
      <xdr:col>46</xdr:col>
      <xdr:colOff>38100</xdr:colOff>
      <xdr:row>39</xdr:row>
      <xdr:rowOff>22841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13968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79522</xdr:rowOff>
    </xdr:from>
    <xdr:to>
      <xdr:col>41</xdr:col>
      <xdr:colOff>101600</xdr:colOff>
      <xdr:row>39</xdr:row>
      <xdr:rowOff>9672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93259</xdr:rowOff>
    </xdr:from>
    <xdr:to>
      <xdr:col>36</xdr:col>
      <xdr:colOff>165100</xdr:colOff>
      <xdr:row>39</xdr:row>
      <xdr:rowOff>23409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41035</xdr:rowOff>
    </xdr:from>
    <xdr:to>
      <xdr:col>55</xdr:col>
      <xdr:colOff>0</xdr:colOff>
      <xdr:row>58</xdr:row>
      <xdr:rowOff>78238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5135"/>
          <a:ext cx="838200" cy="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78238</xdr:rowOff>
    </xdr:from>
    <xdr:to>
      <xdr:col>50</xdr:col>
      <xdr:colOff>114300</xdr:colOff>
      <xdr:row>58</xdr:row>
      <xdr:rowOff>84580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22338"/>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84580</xdr:rowOff>
    </xdr:from>
    <xdr:to>
      <xdr:col>45</xdr:col>
      <xdr:colOff>177800</xdr:colOff>
      <xdr:row>58</xdr:row>
      <xdr:rowOff>86710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2868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67637</xdr:rowOff>
    </xdr:from>
    <xdr:to>
      <xdr:col>41</xdr:col>
      <xdr:colOff>50800</xdr:colOff>
      <xdr:row>58</xdr:row>
      <xdr:rowOff>86710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1737"/>
          <a:ext cx="8890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161685</xdr:rowOff>
    </xdr:from>
    <xdr:to>
      <xdr:col>55</xdr:col>
      <xdr:colOff>50800</xdr:colOff>
      <xdr:row>58</xdr:row>
      <xdr:rowOff>91835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27438</xdr:rowOff>
    </xdr:from>
    <xdr:to>
      <xdr:col>50</xdr:col>
      <xdr:colOff>165100</xdr:colOff>
      <xdr:row>58</xdr:row>
      <xdr:rowOff>129038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120165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6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33780</xdr:rowOff>
    </xdr:from>
    <xdr:to>
      <xdr:col>46</xdr:col>
      <xdr:colOff>38100</xdr:colOff>
      <xdr:row>58</xdr:row>
      <xdr:rowOff>135380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126507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35910</xdr:rowOff>
    </xdr:from>
    <xdr:to>
      <xdr:col>41</xdr:col>
      <xdr:colOff>101600</xdr:colOff>
      <xdr:row>58</xdr:row>
      <xdr:rowOff>137510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128637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16837</xdr:rowOff>
    </xdr:from>
    <xdr:to>
      <xdr:col>36</xdr:col>
      <xdr:colOff>165100</xdr:colOff>
      <xdr:row>58</xdr:row>
      <xdr:rowOff>118437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109564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5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169194</xdr:rowOff>
    </xdr:from>
    <xdr:to>
      <xdr:col>55</xdr:col>
      <xdr:colOff>0</xdr:colOff>
      <xdr:row>79</xdr:row>
      <xdr:rowOff>26887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2294"/>
          <a:ext cx="8382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152273</xdr:rowOff>
    </xdr:from>
    <xdr:to>
      <xdr:col>50</xdr:col>
      <xdr:colOff>114300</xdr:colOff>
      <xdr:row>79</xdr:row>
      <xdr:rowOff>26887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5373"/>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152273</xdr:rowOff>
    </xdr:from>
    <xdr:to>
      <xdr:col>45</xdr:col>
      <xdr:colOff>177800</xdr:colOff>
      <xdr:row>79</xdr:row>
      <xdr:rowOff>346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25373"/>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170893</xdr:rowOff>
    </xdr:from>
    <xdr:to>
      <xdr:col>41</xdr:col>
      <xdr:colOff>50800</xdr:colOff>
      <xdr:row>79</xdr:row>
      <xdr:rowOff>346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3993"/>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118394</xdr:rowOff>
    </xdr:from>
    <xdr:to>
      <xdr:col>55</xdr:col>
      <xdr:colOff>50800</xdr:colOff>
      <xdr:row>79</xdr:row>
      <xdr:rowOff>48544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147537</xdr:rowOff>
    </xdr:from>
    <xdr:to>
      <xdr:col>50</xdr:col>
      <xdr:colOff>165100</xdr:colOff>
      <xdr:row>79</xdr:row>
      <xdr:rowOff>77687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68814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101473</xdr:rowOff>
    </xdr:from>
    <xdr:to>
      <xdr:col>46</xdr:col>
      <xdr:colOff>38100</xdr:colOff>
      <xdr:row>79</xdr:row>
      <xdr:rowOff>31623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120996</xdr:rowOff>
    </xdr:from>
    <xdr:to>
      <xdr:col>41</xdr:col>
      <xdr:colOff>101600</xdr:colOff>
      <xdr:row>79</xdr:row>
      <xdr:rowOff>51146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42273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120093</xdr:rowOff>
    </xdr:from>
    <xdr:to>
      <xdr:col>36</xdr:col>
      <xdr:colOff>165100</xdr:colOff>
      <xdr:row>79</xdr:row>
      <xdr:rowOff>50243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41370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59686</xdr:rowOff>
    </xdr:from>
    <xdr:to>
      <xdr:col>55</xdr:col>
      <xdr:colOff>0</xdr:colOff>
      <xdr:row>98</xdr:row>
      <xdr:rowOff>86116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1786"/>
          <a:ext cx="8382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86116</xdr:rowOff>
    </xdr:from>
    <xdr:to>
      <xdr:col>50</xdr:col>
      <xdr:colOff>114300</xdr:colOff>
      <xdr:row>98</xdr:row>
      <xdr:rowOff>110103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821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107181</xdr:rowOff>
    </xdr:from>
    <xdr:to>
      <xdr:col>45</xdr:col>
      <xdr:colOff>177800</xdr:colOff>
      <xdr:row>98</xdr:row>
      <xdr:rowOff>110103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9281"/>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86027</xdr:rowOff>
    </xdr:from>
    <xdr:to>
      <xdr:col>41</xdr:col>
      <xdr:colOff>50800</xdr:colOff>
      <xdr:row>98</xdr:row>
      <xdr:rowOff>107181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8127"/>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8886</xdr:rowOff>
    </xdr:from>
    <xdr:to>
      <xdr:col>55</xdr:col>
      <xdr:colOff>50800</xdr:colOff>
      <xdr:row>98</xdr:row>
      <xdr:rowOff>110486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139713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35316</xdr:rowOff>
    </xdr:from>
    <xdr:to>
      <xdr:col>50</xdr:col>
      <xdr:colOff>165100</xdr:colOff>
      <xdr:row>98</xdr:row>
      <xdr:rowOff>136916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128043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59303</xdr:rowOff>
    </xdr:from>
    <xdr:to>
      <xdr:col>46</xdr:col>
      <xdr:colOff>38100</xdr:colOff>
      <xdr:row>98</xdr:row>
      <xdr:rowOff>160903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152030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56381</xdr:rowOff>
    </xdr:from>
    <xdr:to>
      <xdr:col>41</xdr:col>
      <xdr:colOff>101600</xdr:colOff>
      <xdr:row>98</xdr:row>
      <xdr:rowOff>157981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35227</xdr:rowOff>
    </xdr:from>
    <xdr:to>
      <xdr:col>36</xdr:col>
      <xdr:colOff>165100</xdr:colOff>
      <xdr:row>98</xdr:row>
      <xdr:rowOff>136827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127954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153698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8798"/>
          <a:ext cx="8382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43345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102898</xdr:rowOff>
    </xdr:from>
    <xdr:to>
      <xdr:col>85</xdr:col>
      <xdr:colOff>177800</xdr:colOff>
      <xdr:row>39</xdr:row>
      <xdr:rowOff>33048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163995</xdr:rowOff>
    </xdr:from>
    <xdr:to>
      <xdr:col>67</xdr:col>
      <xdr:colOff>101600</xdr:colOff>
      <xdr:row>39</xdr:row>
      <xdr:rowOff>94145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85272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132676</xdr:rowOff>
    </xdr:from>
    <xdr:to>
      <xdr:col>85</xdr:col>
      <xdr:colOff>127000</xdr:colOff>
      <xdr:row>77</xdr:row>
      <xdr:rowOff>166038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34326"/>
          <a:ext cx="8382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128524</xdr:rowOff>
    </xdr:from>
    <xdr:to>
      <xdr:col>81</xdr:col>
      <xdr:colOff>50800</xdr:colOff>
      <xdr:row>77</xdr:row>
      <xdr:rowOff>132676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30174"/>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112806</xdr:rowOff>
    </xdr:from>
    <xdr:to>
      <xdr:col>76</xdr:col>
      <xdr:colOff>114300</xdr:colOff>
      <xdr:row>77</xdr:row>
      <xdr:rowOff>128524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14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72766</xdr:rowOff>
    </xdr:from>
    <xdr:to>
      <xdr:col>71</xdr:col>
      <xdr:colOff>177800</xdr:colOff>
      <xdr:row>77</xdr:row>
      <xdr:rowOff>112806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74416"/>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115238</xdr:rowOff>
    </xdr:from>
    <xdr:to>
      <xdr:col>85</xdr:col>
      <xdr:colOff>177800</xdr:colOff>
      <xdr:row>78</xdr:row>
      <xdr:rowOff>45388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93665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81876</xdr:rowOff>
    </xdr:from>
    <xdr:to>
      <xdr:col>81</xdr:col>
      <xdr:colOff>101600</xdr:colOff>
      <xdr:row>78</xdr:row>
      <xdr:rowOff>12026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3153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77724</xdr:rowOff>
    </xdr:from>
    <xdr:to>
      <xdr:col>76</xdr:col>
      <xdr:colOff>165100</xdr:colOff>
      <xdr:row>78</xdr:row>
      <xdr:rowOff>7874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170451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62006</xdr:rowOff>
    </xdr:from>
    <xdr:to>
      <xdr:col>72</xdr:col>
      <xdr:colOff>38100</xdr:colOff>
      <xdr:row>77</xdr:row>
      <xdr:rowOff>163606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154733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5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21966</xdr:rowOff>
    </xdr:from>
    <xdr:to>
      <xdr:col>67</xdr:col>
      <xdr:colOff>101600</xdr:colOff>
      <xdr:row>77</xdr:row>
      <xdr:rowOff>123566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140093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9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31792</xdr:rowOff>
    </xdr:from>
    <xdr:to>
      <xdr:col>85</xdr:col>
      <xdr:colOff>127000</xdr:colOff>
      <xdr:row>98</xdr:row>
      <xdr:rowOff>112340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3892"/>
          <a:ext cx="838200" cy="8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112340</xdr:rowOff>
    </xdr:from>
    <xdr:to>
      <xdr:col>81</xdr:col>
      <xdr:colOff>50800</xdr:colOff>
      <xdr:row>99</xdr:row>
      <xdr:rowOff>14608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4440"/>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13447</xdr:rowOff>
    </xdr:from>
    <xdr:to>
      <xdr:col>76</xdr:col>
      <xdr:colOff>114300</xdr:colOff>
      <xdr:row>99</xdr:row>
      <xdr:rowOff>14608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86997"/>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13447</xdr:rowOff>
    </xdr:from>
    <xdr:to>
      <xdr:col>71</xdr:col>
      <xdr:colOff>177800</xdr:colOff>
      <xdr:row>99</xdr:row>
      <xdr:rowOff>49118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6997"/>
          <a:ext cx="889000" cy="3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152442</xdr:rowOff>
    </xdr:from>
    <xdr:to>
      <xdr:col>85</xdr:col>
      <xdr:colOff>177800</xdr:colOff>
      <xdr:row>98</xdr:row>
      <xdr:rowOff>82592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61540</xdr:rowOff>
    </xdr:from>
    <xdr:to>
      <xdr:col>81</xdr:col>
      <xdr:colOff>101600</xdr:colOff>
      <xdr:row>98</xdr:row>
      <xdr:rowOff>163140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8217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135258</xdr:rowOff>
    </xdr:from>
    <xdr:to>
      <xdr:col>76</xdr:col>
      <xdr:colOff>165100</xdr:colOff>
      <xdr:row>99</xdr:row>
      <xdr:rowOff>65408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81935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134097</xdr:rowOff>
    </xdr:from>
    <xdr:to>
      <xdr:col>72</xdr:col>
      <xdr:colOff>38100</xdr:colOff>
      <xdr:row>99</xdr:row>
      <xdr:rowOff>64247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55374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169768</xdr:rowOff>
    </xdr:from>
    <xdr:to>
      <xdr:col>67</xdr:col>
      <xdr:colOff>101600</xdr:colOff>
      <xdr:row>99</xdr:row>
      <xdr:rowOff>99918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91045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44203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164853</xdr:rowOff>
    </xdr:from>
    <xdr:to>
      <xdr:col>98</xdr:col>
      <xdr:colOff>38100</xdr:colOff>
      <xdr:row>39</xdr:row>
      <xdr:rowOff>95003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86130</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33268</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05918"/>
          <a:ext cx="889000" cy="3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33268</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05918"/>
          <a:ext cx="889000" cy="3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30220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5770"/>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153918</xdr:rowOff>
    </xdr:from>
    <xdr:to>
      <xdr:col>107</xdr:col>
      <xdr:colOff>101600</xdr:colOff>
      <xdr:row>57</xdr:row>
      <xdr:rowOff>84068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100595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150870</xdr:rowOff>
    </xdr:from>
    <xdr:to>
      <xdr:col>98</xdr:col>
      <xdr:colOff>38100</xdr:colOff>
      <xdr:row>59</xdr:row>
      <xdr:rowOff>81020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72147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27247</xdr:rowOff>
    </xdr:from>
    <xdr:to>
      <xdr:col>116</xdr:col>
      <xdr:colOff>63500</xdr:colOff>
      <xdr:row>74</xdr:row>
      <xdr:rowOff>63055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14547"/>
          <a:ext cx="838200" cy="3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27380</xdr:rowOff>
    </xdr:from>
    <xdr:to>
      <xdr:col>111</xdr:col>
      <xdr:colOff>177800</xdr:colOff>
      <xdr:row>74</xdr:row>
      <xdr:rowOff>63055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14680"/>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27380</xdr:rowOff>
    </xdr:from>
    <xdr:to>
      <xdr:col>107</xdr:col>
      <xdr:colOff>50800</xdr:colOff>
      <xdr:row>74</xdr:row>
      <xdr:rowOff>163251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14680"/>
          <a:ext cx="889000" cy="1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163251</xdr:rowOff>
    </xdr:from>
    <xdr:to>
      <xdr:col>102</xdr:col>
      <xdr:colOff>114300</xdr:colOff>
      <xdr:row>75</xdr:row>
      <xdr:rowOff>107490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50551"/>
          <a:ext cx="889000" cy="1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147897</xdr:rowOff>
    </xdr:from>
    <xdr:to>
      <xdr:col>116</xdr:col>
      <xdr:colOff>114300</xdr:colOff>
      <xdr:row>74</xdr:row>
      <xdr:rowOff>78047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170774</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12255</xdr:rowOff>
    </xdr:from>
    <xdr:to>
      <xdr:col>112</xdr:col>
      <xdr:colOff>38100</xdr:colOff>
      <xdr:row>74</xdr:row>
      <xdr:rowOff>113855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130382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47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148030</xdr:rowOff>
    </xdr:from>
    <xdr:to>
      <xdr:col>107</xdr:col>
      <xdr:colOff>101600</xdr:colOff>
      <xdr:row>74</xdr:row>
      <xdr:rowOff>78180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94707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4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112451</xdr:rowOff>
    </xdr:from>
    <xdr:to>
      <xdr:col>102</xdr:col>
      <xdr:colOff>165100</xdr:colOff>
      <xdr:row>75</xdr:row>
      <xdr:rowOff>42601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59128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7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56690</xdr:rowOff>
    </xdr:from>
    <xdr:to>
      <xdr:col>98</xdr:col>
      <xdr:colOff>38100</xdr:colOff>
      <xdr:row>75</xdr:row>
      <xdr:rowOff>158291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15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3367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9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人あたりのコストが類似団体と比較して高いのは主に、人件費、積立金、繰出金である。人件費については、定住促進・雇用の場の確保として職員１人あたりの給与を低くし、職員を多く雇用する施策を実施しているため、全国・県・類似団体と比較して高くなっている。積立金については、今後の村有施設の整備に充てるため、基金に、１８５，０００千円の積立を行い、後年度（令和２年度）に村内の情報通信基盤整備を行うために姫島ＩＴアイランド推進基金を設立し７２，０００千円の積立をしたためである。繰出金については、全国・県・類似団体と比較しても高い。その理由は、姫島丸特別会計・高齢者生活福祉センター特別会計への繰出金の増が多いためである。今後も引き続き、歳出削減策により、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2,034
2,034
6.99
2,745,018
2,528,775
207,452
1,347,076
1,862,459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44869</xdr:rowOff>
    </xdr:from>
    <xdr:to>
      <xdr:col>24</xdr:col>
      <xdr:colOff>63500</xdr:colOff>
      <xdr:row>37</xdr:row>
      <xdr:rowOff>55709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8519"/>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55709</xdr:rowOff>
    </xdr:from>
    <xdr:to>
      <xdr:col>19</xdr:col>
      <xdr:colOff>177800</xdr:colOff>
      <xdr:row>37</xdr:row>
      <xdr:rowOff>69386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935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42050</xdr:rowOff>
    </xdr:from>
    <xdr:to>
      <xdr:col>15</xdr:col>
      <xdr:colOff>50800</xdr:colOff>
      <xdr:row>37</xdr:row>
      <xdr:rowOff>69386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5700"/>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42050</xdr:rowOff>
    </xdr:from>
    <xdr:to>
      <xdr:col>10</xdr:col>
      <xdr:colOff>114300</xdr:colOff>
      <xdr:row>37</xdr:row>
      <xdr:rowOff>57614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570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165519</xdr:rowOff>
    </xdr:from>
    <xdr:to>
      <xdr:col>24</xdr:col>
      <xdr:colOff>114300</xdr:colOff>
      <xdr:row>37</xdr:row>
      <xdr:rowOff>95669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4909</xdr:rowOff>
    </xdr:from>
    <xdr:to>
      <xdr:col>20</xdr:col>
      <xdr:colOff>38100</xdr:colOff>
      <xdr:row>37</xdr:row>
      <xdr:rowOff>106509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97636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18586</xdr:rowOff>
    </xdr:from>
    <xdr:to>
      <xdr:col>15</xdr:col>
      <xdr:colOff>101600</xdr:colOff>
      <xdr:row>37</xdr:row>
      <xdr:rowOff>120186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111313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162700</xdr:rowOff>
    </xdr:from>
    <xdr:to>
      <xdr:col>10</xdr:col>
      <xdr:colOff>165100</xdr:colOff>
      <xdr:row>37</xdr:row>
      <xdr:rowOff>92850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83977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6814</xdr:rowOff>
    </xdr:from>
    <xdr:to>
      <xdr:col>6</xdr:col>
      <xdr:colOff>38100</xdr:colOff>
      <xdr:row>37</xdr:row>
      <xdr:rowOff>108414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99541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143535</xdr:rowOff>
    </xdr:from>
    <xdr:to>
      <xdr:col>24</xdr:col>
      <xdr:colOff>63500</xdr:colOff>
      <xdr:row>57</xdr:row>
      <xdr:rowOff>153883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6185"/>
          <a:ext cx="8382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153883</xdr:rowOff>
    </xdr:from>
    <xdr:to>
      <xdr:col>19</xdr:col>
      <xdr:colOff>177800</xdr:colOff>
      <xdr:row>58</xdr:row>
      <xdr:rowOff>17476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6533"/>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17476</xdr:rowOff>
    </xdr:from>
    <xdr:to>
      <xdr:col>15</xdr:col>
      <xdr:colOff>50800</xdr:colOff>
      <xdr:row>58</xdr:row>
      <xdr:rowOff>33213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1576"/>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20121</xdr:rowOff>
    </xdr:from>
    <xdr:to>
      <xdr:col>10</xdr:col>
      <xdr:colOff>114300</xdr:colOff>
      <xdr:row>58</xdr:row>
      <xdr:rowOff>33213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4221"/>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92735</xdr:rowOff>
    </xdr:from>
    <xdr:to>
      <xdr:col>24</xdr:col>
      <xdr:colOff>114300</xdr:colOff>
      <xdr:row>58</xdr:row>
      <xdr:rowOff>22885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52112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103083</xdr:rowOff>
    </xdr:from>
    <xdr:to>
      <xdr:col>20</xdr:col>
      <xdr:colOff>38100</xdr:colOff>
      <xdr:row>58</xdr:row>
      <xdr:rowOff>33233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49760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138126</xdr:rowOff>
    </xdr:from>
    <xdr:to>
      <xdr:col>15</xdr:col>
      <xdr:colOff>101600</xdr:colOff>
      <xdr:row>58</xdr:row>
      <xdr:rowOff>68276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84803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153863</xdr:rowOff>
    </xdr:from>
    <xdr:to>
      <xdr:col>10</xdr:col>
      <xdr:colOff>165100</xdr:colOff>
      <xdr:row>58</xdr:row>
      <xdr:rowOff>84013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75140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140771</xdr:rowOff>
    </xdr:from>
    <xdr:to>
      <xdr:col>6</xdr:col>
      <xdr:colOff>38100</xdr:colOff>
      <xdr:row>58</xdr:row>
      <xdr:rowOff>70921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87448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154350</xdr:rowOff>
    </xdr:from>
    <xdr:to>
      <xdr:col>24</xdr:col>
      <xdr:colOff>63500</xdr:colOff>
      <xdr:row>77</xdr:row>
      <xdr:rowOff>162564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6000"/>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159503</xdr:rowOff>
    </xdr:from>
    <xdr:to>
      <xdr:col>19</xdr:col>
      <xdr:colOff>177800</xdr:colOff>
      <xdr:row>77</xdr:row>
      <xdr:rowOff>162564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6115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159503</xdr:rowOff>
    </xdr:from>
    <xdr:to>
      <xdr:col>15</xdr:col>
      <xdr:colOff>50800</xdr:colOff>
      <xdr:row>77</xdr:row>
      <xdr:rowOff>166570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115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166570</xdr:rowOff>
    </xdr:from>
    <xdr:to>
      <xdr:col>10</xdr:col>
      <xdr:colOff>114300</xdr:colOff>
      <xdr:row>77</xdr:row>
      <xdr:rowOff>168191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8220"/>
          <a:ext cx="8890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103550</xdr:rowOff>
    </xdr:from>
    <xdr:to>
      <xdr:col>24</xdr:col>
      <xdr:colOff>114300</xdr:colOff>
      <xdr:row>78</xdr:row>
      <xdr:rowOff>33700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111764</xdr:rowOff>
    </xdr:from>
    <xdr:to>
      <xdr:col>20</xdr:col>
      <xdr:colOff>38100</xdr:colOff>
      <xdr:row>78</xdr:row>
      <xdr:rowOff>41914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33041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108703</xdr:rowOff>
    </xdr:from>
    <xdr:to>
      <xdr:col>15</xdr:col>
      <xdr:colOff>101600</xdr:colOff>
      <xdr:row>78</xdr:row>
      <xdr:rowOff>38853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115770</xdr:rowOff>
    </xdr:from>
    <xdr:to>
      <xdr:col>10</xdr:col>
      <xdr:colOff>165100</xdr:colOff>
      <xdr:row>78</xdr:row>
      <xdr:rowOff>45920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37047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117391</xdr:rowOff>
    </xdr:from>
    <xdr:to>
      <xdr:col>6</xdr:col>
      <xdr:colOff>38100</xdr:colOff>
      <xdr:row>78</xdr:row>
      <xdr:rowOff>47541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84249</xdr:rowOff>
    </xdr:from>
    <xdr:to>
      <xdr:col>24</xdr:col>
      <xdr:colOff>63500</xdr:colOff>
      <xdr:row>97</xdr:row>
      <xdr:rowOff>66754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43449"/>
          <a:ext cx="838200" cy="15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66754</xdr:rowOff>
    </xdr:from>
    <xdr:to>
      <xdr:col>19</xdr:col>
      <xdr:colOff>177800</xdr:colOff>
      <xdr:row>97</xdr:row>
      <xdr:rowOff>94173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97404"/>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81735</xdr:rowOff>
    </xdr:from>
    <xdr:to>
      <xdr:col>15</xdr:col>
      <xdr:colOff>50800</xdr:colOff>
      <xdr:row>97</xdr:row>
      <xdr:rowOff>94173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2385"/>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81735</xdr:rowOff>
    </xdr:from>
    <xdr:to>
      <xdr:col>10</xdr:col>
      <xdr:colOff>114300</xdr:colOff>
      <xdr:row>97</xdr:row>
      <xdr:rowOff>110941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2385"/>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33449</xdr:rowOff>
    </xdr:from>
    <xdr:to>
      <xdr:col>24</xdr:col>
      <xdr:colOff>114300</xdr:colOff>
      <xdr:row>96</xdr:row>
      <xdr:rowOff>135049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56326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15954</xdr:rowOff>
    </xdr:from>
    <xdr:to>
      <xdr:col>20</xdr:col>
      <xdr:colOff>38100</xdr:colOff>
      <xdr:row>97</xdr:row>
      <xdr:rowOff>117554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108681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3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43373</xdr:rowOff>
    </xdr:from>
    <xdr:to>
      <xdr:col>15</xdr:col>
      <xdr:colOff>101600</xdr:colOff>
      <xdr:row>97</xdr:row>
      <xdr:rowOff>144973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136100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6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30935</xdr:rowOff>
    </xdr:from>
    <xdr:to>
      <xdr:col>10</xdr:col>
      <xdr:colOff>165100</xdr:colOff>
      <xdr:row>97</xdr:row>
      <xdr:rowOff>132535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123662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5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60141</xdr:rowOff>
    </xdr:from>
    <xdr:to>
      <xdr:col>6</xdr:col>
      <xdr:colOff>38100</xdr:colOff>
      <xdr:row>97</xdr:row>
      <xdr:rowOff>161741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92565</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79115"/>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41765</xdr:rowOff>
    </xdr:from>
    <xdr:to>
      <xdr:col>36</xdr:col>
      <xdr:colOff>165100</xdr:colOff>
      <xdr:row>39</xdr:row>
      <xdr:rowOff>143365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134492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1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7448</xdr:rowOff>
    </xdr:from>
    <xdr:to>
      <xdr:col>55</xdr:col>
      <xdr:colOff>0</xdr:colOff>
      <xdr:row>59</xdr:row>
      <xdr:rowOff>44712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2998"/>
          <a:ext cx="838200" cy="3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29866</xdr:rowOff>
    </xdr:from>
    <xdr:to>
      <xdr:col>50</xdr:col>
      <xdr:colOff>114300</xdr:colOff>
      <xdr:row>59</xdr:row>
      <xdr:rowOff>44712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45416"/>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29866</xdr:rowOff>
    </xdr:from>
    <xdr:to>
      <xdr:col>45</xdr:col>
      <xdr:colOff>177800</xdr:colOff>
      <xdr:row>59</xdr:row>
      <xdr:rowOff>31255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5416"/>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31255</xdr:rowOff>
    </xdr:from>
    <xdr:to>
      <xdr:col>41</xdr:col>
      <xdr:colOff>50800</xdr:colOff>
      <xdr:row>59</xdr:row>
      <xdr:rowOff>62079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46805"/>
          <a:ext cx="8890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128098</xdr:rowOff>
    </xdr:from>
    <xdr:to>
      <xdr:col>55</xdr:col>
      <xdr:colOff>50800</xdr:colOff>
      <xdr:row>59</xdr:row>
      <xdr:rowOff>58248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43025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165362</xdr:rowOff>
    </xdr:from>
    <xdr:to>
      <xdr:col>50</xdr:col>
      <xdr:colOff>165100</xdr:colOff>
      <xdr:row>59</xdr:row>
      <xdr:rowOff>95512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86639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150516</xdr:rowOff>
    </xdr:from>
    <xdr:to>
      <xdr:col>46</xdr:col>
      <xdr:colOff>38100</xdr:colOff>
      <xdr:row>59</xdr:row>
      <xdr:rowOff>80666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71793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151905</xdr:rowOff>
    </xdr:from>
    <xdr:to>
      <xdr:col>41</xdr:col>
      <xdr:colOff>101600</xdr:colOff>
      <xdr:row>59</xdr:row>
      <xdr:rowOff>82055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11279</xdr:rowOff>
    </xdr:from>
    <xdr:to>
      <xdr:col>36</xdr:col>
      <xdr:colOff>165100</xdr:colOff>
      <xdr:row>59</xdr:row>
      <xdr:rowOff>112879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104006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141447</xdr:rowOff>
    </xdr:from>
    <xdr:to>
      <xdr:col>55</xdr:col>
      <xdr:colOff>0</xdr:colOff>
      <xdr:row>78</xdr:row>
      <xdr:rowOff>39870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3097"/>
          <a:ext cx="838200" cy="6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39870</xdr:rowOff>
    </xdr:from>
    <xdr:to>
      <xdr:col>50</xdr:col>
      <xdr:colOff>114300</xdr:colOff>
      <xdr:row>78</xdr:row>
      <xdr:rowOff>107395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12970"/>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67636</xdr:rowOff>
    </xdr:from>
    <xdr:to>
      <xdr:col>45</xdr:col>
      <xdr:colOff>177800</xdr:colOff>
      <xdr:row>78</xdr:row>
      <xdr:rowOff>107395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40736"/>
          <a:ext cx="8890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67636</xdr:rowOff>
    </xdr:from>
    <xdr:to>
      <xdr:col>41</xdr:col>
      <xdr:colOff>50800</xdr:colOff>
      <xdr:row>78</xdr:row>
      <xdr:rowOff>108544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40736"/>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90647</xdr:rowOff>
    </xdr:from>
    <xdr:to>
      <xdr:col>55</xdr:col>
      <xdr:colOff>50800</xdr:colOff>
      <xdr:row>78</xdr:row>
      <xdr:rowOff>20797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113524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160520</xdr:rowOff>
    </xdr:from>
    <xdr:to>
      <xdr:col>50</xdr:col>
      <xdr:colOff>165100</xdr:colOff>
      <xdr:row>78</xdr:row>
      <xdr:rowOff>90670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81797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56595</xdr:rowOff>
    </xdr:from>
    <xdr:to>
      <xdr:col>46</xdr:col>
      <xdr:colOff>38100</xdr:colOff>
      <xdr:row>78</xdr:row>
      <xdr:rowOff>158195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149322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2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16836</xdr:rowOff>
    </xdr:from>
    <xdr:to>
      <xdr:col>41</xdr:col>
      <xdr:colOff>101600</xdr:colOff>
      <xdr:row>78</xdr:row>
      <xdr:rowOff>118436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109563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8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57744</xdr:rowOff>
    </xdr:from>
    <xdr:to>
      <xdr:col>36</xdr:col>
      <xdr:colOff>165100</xdr:colOff>
      <xdr:row>78</xdr:row>
      <xdr:rowOff>159344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155570</xdr:rowOff>
    </xdr:from>
    <xdr:to>
      <xdr:col>55</xdr:col>
      <xdr:colOff>0</xdr:colOff>
      <xdr:row>97</xdr:row>
      <xdr:rowOff>158755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6220"/>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157390</xdr:rowOff>
    </xdr:from>
    <xdr:to>
      <xdr:col>50</xdr:col>
      <xdr:colOff>114300</xdr:colOff>
      <xdr:row>97</xdr:row>
      <xdr:rowOff>158755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88040"/>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156961</xdr:rowOff>
    </xdr:from>
    <xdr:to>
      <xdr:col>45</xdr:col>
      <xdr:colOff>177800</xdr:colOff>
      <xdr:row>97</xdr:row>
      <xdr:rowOff>157390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8761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156961</xdr:rowOff>
    </xdr:from>
    <xdr:to>
      <xdr:col>41</xdr:col>
      <xdr:colOff>50800</xdr:colOff>
      <xdr:row>97</xdr:row>
      <xdr:rowOff>162931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87611"/>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104770</xdr:rowOff>
    </xdr:from>
    <xdr:to>
      <xdr:col>55</xdr:col>
      <xdr:colOff>50800</xdr:colOff>
      <xdr:row>98</xdr:row>
      <xdr:rowOff>34920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107955</xdr:rowOff>
    </xdr:from>
    <xdr:to>
      <xdr:col>50</xdr:col>
      <xdr:colOff>165100</xdr:colOff>
      <xdr:row>98</xdr:row>
      <xdr:rowOff>38105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106590</xdr:rowOff>
    </xdr:from>
    <xdr:to>
      <xdr:col>46</xdr:col>
      <xdr:colOff>38100</xdr:colOff>
      <xdr:row>98</xdr:row>
      <xdr:rowOff>36740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27867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106161</xdr:rowOff>
    </xdr:from>
    <xdr:to>
      <xdr:col>41</xdr:col>
      <xdr:colOff>101600</xdr:colOff>
      <xdr:row>98</xdr:row>
      <xdr:rowOff>36311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27438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112131</xdr:rowOff>
    </xdr:from>
    <xdr:to>
      <xdr:col>36</xdr:col>
      <xdr:colOff>165100</xdr:colOff>
      <xdr:row>98</xdr:row>
      <xdr:rowOff>42281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151702</xdr:rowOff>
    </xdr:from>
    <xdr:to>
      <xdr:col>85</xdr:col>
      <xdr:colOff>127000</xdr:colOff>
      <xdr:row>38</xdr:row>
      <xdr:rowOff>166861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66802"/>
          <a:ext cx="8382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126274</xdr:rowOff>
    </xdr:from>
    <xdr:to>
      <xdr:col>81</xdr:col>
      <xdr:colOff>50800</xdr:colOff>
      <xdr:row>38</xdr:row>
      <xdr:rowOff>166861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41374"/>
          <a:ext cx="889000" cy="4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126274</xdr:rowOff>
    </xdr:from>
    <xdr:to>
      <xdr:col>76</xdr:col>
      <xdr:colOff>114300</xdr:colOff>
      <xdr:row>38</xdr:row>
      <xdr:rowOff>157612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41374"/>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138909</xdr:rowOff>
    </xdr:from>
    <xdr:to>
      <xdr:col>71</xdr:col>
      <xdr:colOff>177800</xdr:colOff>
      <xdr:row>38</xdr:row>
      <xdr:rowOff>157612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54009"/>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100902</xdr:rowOff>
    </xdr:from>
    <xdr:to>
      <xdr:col>85</xdr:col>
      <xdr:colOff>177800</xdr:colOff>
      <xdr:row>39</xdr:row>
      <xdr:rowOff>31052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116061</xdr:rowOff>
    </xdr:from>
    <xdr:to>
      <xdr:col>81</xdr:col>
      <xdr:colOff>101600</xdr:colOff>
      <xdr:row>39</xdr:row>
      <xdr:rowOff>46211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75474</xdr:rowOff>
    </xdr:from>
    <xdr:to>
      <xdr:col>76</xdr:col>
      <xdr:colOff>165100</xdr:colOff>
      <xdr:row>39</xdr:row>
      <xdr:rowOff>5624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168201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106812</xdr:rowOff>
    </xdr:from>
    <xdr:to>
      <xdr:col>72</xdr:col>
      <xdr:colOff>38100</xdr:colOff>
      <xdr:row>39</xdr:row>
      <xdr:rowOff>36962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28089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88109</xdr:rowOff>
    </xdr:from>
    <xdr:to>
      <xdr:col>67</xdr:col>
      <xdr:colOff>101600</xdr:colOff>
      <xdr:row>39</xdr:row>
      <xdr:rowOff>18259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9386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119149</xdr:rowOff>
    </xdr:from>
    <xdr:to>
      <xdr:col>85</xdr:col>
      <xdr:colOff>127000</xdr:colOff>
      <xdr:row>57</xdr:row>
      <xdr:rowOff>135610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91799"/>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117473</xdr:rowOff>
    </xdr:from>
    <xdr:to>
      <xdr:col>81</xdr:col>
      <xdr:colOff>50800</xdr:colOff>
      <xdr:row>57</xdr:row>
      <xdr:rowOff>119149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9012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117473</xdr:rowOff>
    </xdr:from>
    <xdr:to>
      <xdr:col>76</xdr:col>
      <xdr:colOff>114300</xdr:colOff>
      <xdr:row>57</xdr:row>
      <xdr:rowOff>138699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012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138699</xdr:rowOff>
    </xdr:from>
    <xdr:to>
      <xdr:col>71</xdr:col>
      <xdr:colOff>177800</xdr:colOff>
      <xdr:row>57</xdr:row>
      <xdr:rowOff>142560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134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84810</xdr:rowOff>
    </xdr:from>
    <xdr:to>
      <xdr:col>85</xdr:col>
      <xdr:colOff>177800</xdr:colOff>
      <xdr:row>58</xdr:row>
      <xdr:rowOff>14960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171187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68349</xdr:rowOff>
    </xdr:from>
    <xdr:to>
      <xdr:col>81</xdr:col>
      <xdr:colOff>101600</xdr:colOff>
      <xdr:row>57</xdr:row>
      <xdr:rowOff>169949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66673</xdr:rowOff>
    </xdr:from>
    <xdr:to>
      <xdr:col>76</xdr:col>
      <xdr:colOff>165100</xdr:colOff>
      <xdr:row>57</xdr:row>
      <xdr:rowOff>168273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159400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87899</xdr:rowOff>
    </xdr:from>
    <xdr:to>
      <xdr:col>72</xdr:col>
      <xdr:colOff>38100</xdr:colOff>
      <xdr:row>58</xdr:row>
      <xdr:rowOff>18049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9176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91760</xdr:rowOff>
    </xdr:from>
    <xdr:to>
      <xdr:col>67</xdr:col>
      <xdr:colOff>101600</xdr:colOff>
      <xdr:row>58</xdr:row>
      <xdr:rowOff>21910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13037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153698</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26798"/>
          <a:ext cx="8382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43345</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102898</xdr:rowOff>
    </xdr:from>
    <xdr:to>
      <xdr:col>85</xdr:col>
      <xdr:colOff>177800</xdr:colOff>
      <xdr:row>79</xdr:row>
      <xdr:rowOff>33048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163995</xdr:rowOff>
    </xdr:from>
    <xdr:to>
      <xdr:col>67</xdr:col>
      <xdr:colOff>101600</xdr:colOff>
      <xdr:row>79</xdr:row>
      <xdr:rowOff>94145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85272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132676</xdr:rowOff>
    </xdr:from>
    <xdr:to>
      <xdr:col>85</xdr:col>
      <xdr:colOff>127000</xdr:colOff>
      <xdr:row>97</xdr:row>
      <xdr:rowOff>166038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63326"/>
          <a:ext cx="8382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128524</xdr:rowOff>
    </xdr:from>
    <xdr:to>
      <xdr:col>81</xdr:col>
      <xdr:colOff>50800</xdr:colOff>
      <xdr:row>97</xdr:row>
      <xdr:rowOff>132676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59174"/>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112806</xdr:rowOff>
    </xdr:from>
    <xdr:to>
      <xdr:col>76</xdr:col>
      <xdr:colOff>114300</xdr:colOff>
      <xdr:row>97</xdr:row>
      <xdr:rowOff>128524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43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72766</xdr:rowOff>
    </xdr:from>
    <xdr:to>
      <xdr:col>71</xdr:col>
      <xdr:colOff>177800</xdr:colOff>
      <xdr:row>97</xdr:row>
      <xdr:rowOff>112806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03416"/>
          <a:ext cx="8890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115238</xdr:rowOff>
    </xdr:from>
    <xdr:to>
      <xdr:col>85</xdr:col>
      <xdr:colOff>177800</xdr:colOff>
      <xdr:row>98</xdr:row>
      <xdr:rowOff>45388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93665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81876</xdr:rowOff>
    </xdr:from>
    <xdr:to>
      <xdr:col>81</xdr:col>
      <xdr:colOff>101600</xdr:colOff>
      <xdr:row>98</xdr:row>
      <xdr:rowOff>12026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3153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77724</xdr:rowOff>
    </xdr:from>
    <xdr:to>
      <xdr:col>76</xdr:col>
      <xdr:colOff>165100</xdr:colOff>
      <xdr:row>98</xdr:row>
      <xdr:rowOff>7874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170451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62006</xdr:rowOff>
    </xdr:from>
    <xdr:to>
      <xdr:col>72</xdr:col>
      <xdr:colOff>38100</xdr:colOff>
      <xdr:row>97</xdr:row>
      <xdr:rowOff>163606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154733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78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21966</xdr:rowOff>
    </xdr:from>
    <xdr:to>
      <xdr:col>67</xdr:col>
      <xdr:colOff>101600</xdr:colOff>
      <xdr:row>97</xdr:row>
      <xdr:rowOff>123566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140093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72557</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730407"/>
          <a:ext cx="1269" cy="10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144492</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310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19234</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5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72557</xdr:rowOff>
    </xdr:from>
    <xdr:to>
      <xdr:col>116</xdr:col>
      <xdr:colOff>152400</xdr:colOff>
      <xdr:row>33</xdr:row>
      <xdr:rowOff>72557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73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43166</xdr:rowOff>
    </xdr:from>
    <xdr:to>
      <xdr:col>116</xdr:col>
      <xdr:colOff>63500</xdr:colOff>
      <xdr:row>33</xdr:row>
      <xdr:rowOff>72557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57010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17492</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7040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39065</xdr:rowOff>
    </xdr:from>
    <xdr:to>
      <xdr:col>116</xdr:col>
      <xdr:colOff>114300</xdr:colOff>
      <xdr:row>39</xdr:row>
      <xdr:rowOff>140665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7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42480</xdr:rowOff>
    </xdr:from>
    <xdr:to>
      <xdr:col>111</xdr:col>
      <xdr:colOff>177800</xdr:colOff>
      <xdr:row>33</xdr:row>
      <xdr:rowOff>43166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5357430"/>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34036</xdr:rowOff>
    </xdr:from>
    <xdr:to>
      <xdr:col>112</xdr:col>
      <xdr:colOff>38100</xdr:colOff>
      <xdr:row>39</xdr:row>
      <xdr:rowOff>135636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126763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81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42480</xdr:rowOff>
    </xdr:from>
    <xdr:to>
      <xdr:col>107</xdr:col>
      <xdr:colOff>50800</xdr:colOff>
      <xdr:row>36</xdr:row>
      <xdr:rowOff>158968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357430"/>
          <a:ext cx="889000" cy="9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27863</xdr:rowOff>
    </xdr:from>
    <xdr:to>
      <xdr:col>107</xdr:col>
      <xdr:colOff>101600</xdr:colOff>
      <xdr:row>39</xdr:row>
      <xdr:rowOff>129463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120590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807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158968</xdr:rowOff>
    </xdr:from>
    <xdr:to>
      <xdr:col>102</xdr:col>
      <xdr:colOff>114300</xdr:colOff>
      <xdr:row>37</xdr:row>
      <xdr:rowOff>142672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8656300" y="6331168"/>
          <a:ext cx="8890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29987</xdr:rowOff>
    </xdr:from>
    <xdr:to>
      <xdr:col>102</xdr:col>
      <xdr:colOff>165100</xdr:colOff>
      <xdr:row>39</xdr:row>
      <xdr:rowOff>131587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122714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141902</xdr:rowOff>
    </xdr:from>
    <xdr:to>
      <xdr:col>98</xdr:col>
      <xdr:colOff>38100</xdr:colOff>
      <xdr:row>39</xdr:row>
      <xdr:rowOff>72052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63179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21757</xdr:rowOff>
    </xdr:from>
    <xdr:to>
      <xdr:col>116</xdr:col>
      <xdr:colOff>114300</xdr:colOff>
      <xdr:row>33</xdr:row>
      <xdr:rowOff>123357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56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146234</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56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163816</xdr:rowOff>
    </xdr:from>
    <xdr:to>
      <xdr:col>112</xdr:col>
      <xdr:colOff>38100</xdr:colOff>
      <xdr:row>33</xdr:row>
      <xdr:rowOff>93966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5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110493</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54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163130</xdr:rowOff>
    </xdr:from>
    <xdr:to>
      <xdr:col>107</xdr:col>
      <xdr:colOff>101600</xdr:colOff>
      <xdr:row>31</xdr:row>
      <xdr:rowOff>93280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3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109807</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108168</xdr:rowOff>
    </xdr:from>
    <xdr:to>
      <xdr:col>102</xdr:col>
      <xdr:colOff>165100</xdr:colOff>
      <xdr:row>37</xdr:row>
      <xdr:rowOff>38318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54845</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60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91872</xdr:rowOff>
    </xdr:from>
    <xdr:to>
      <xdr:col>98</xdr:col>
      <xdr:colOff>38100</xdr:colOff>
      <xdr:row>38</xdr:row>
      <xdr:rowOff>22022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38549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8" y="62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人あたりのコストが類似団体と比較して高いのは主に、総務費・衛生費・商工費である。総務費については平成２９年度と比較して大幅に増加している。主な要因として、村有施設整備基金への積立金（１８５，０００千円）及び姫島ＩＴアイランド推進基金への積立金（７２，０００千円）である。衛生費については、清掃センター建替事業（Ｈ３０支出額：１７６，６８６千円）の実施によるものである。商工費については、コワーキングスペース整備工事（事業費：３３，３８４千円）の実施によるものである。今後も引き続き、歳出削減策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６．２ポイント改善している。要因としては、平成２９年度に今後の村有施設の整備に充てるため、積み立てた３００，０００千円の財源に、財政調整基金を充当したことによる、財政調整基金残高の減である（取崩額３００，０００千円）。今後も引き続き、物品調達の見直し等の事務経費節減や職員給与費の削減、退職者の補充を最小限に抑える等の歳出削減策により、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一般会計以外は前年度と比べて大きな増減はなく、実質収支も黒字である。一般会計の黒字額が前年度より少ないのは、平成２９年度に地方財政法の規定による剰余金の１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２を超える金額の財政調整基金の積立を行わなかったため、黒字額が増えたためである。今後も引き続き、歳出削減策を行い、実質単年度収支の動きを注視していく。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3221_&#23019;&#23798;&#26449;_2018(2&#22238;&#30446;)%20092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46.8</v>
          </cell>
          <cell r="CF53">
            <v>48.5</v>
          </cell>
          <cell r="CN53">
            <v>49.7</v>
          </cell>
          <cell r="CV53">
            <v>52.7</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8.1999999999999993</v>
          </cell>
          <cell r="BX75">
            <v>6.9</v>
          </cell>
          <cell r="CF75">
            <v>5.4</v>
          </cell>
          <cell r="CN75">
            <v>4.8</v>
          </cell>
          <cell r="CV75">
            <v>4.7</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2745018</v>
      </c>
      <c r="BO4" s="423"/>
      <c r="BP4" s="423"/>
      <c r="BQ4" s="423"/>
      <c r="BR4" s="423"/>
      <c r="BS4" s="423"/>
      <c r="BT4" s="423"/>
      <c r="BU4" s="424"/>
      <c r="BV4" s="422">
        <v>2549068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15.4</v>
      </c>
      <c r="CU4" s="604"/>
      <c r="CV4" s="604"/>
      <c r="CW4" s="604"/>
      <c r="CX4" s="604"/>
      <c r="CY4" s="604"/>
      <c r="CZ4" s="604"/>
      <c r="DA4" s="605"/>
      <c r="DB4" s="603">
        <v>20.6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2528775</v>
      </c>
      <c r="BO5" s="428"/>
      <c r="BP5" s="428"/>
      <c r="BQ5" s="428"/>
      <c r="BR5" s="428"/>
      <c r="BS5" s="428"/>
      <c r="BT5" s="428"/>
      <c r="BU5" s="429"/>
      <c r="BV5" s="427">
        <v>2261277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83.8</v>
      </c>
      <c r="CU5" s="398"/>
      <c r="CV5" s="398"/>
      <c r="CW5" s="398"/>
      <c r="CX5" s="398"/>
      <c r="CY5" s="398"/>
      <c r="CZ5" s="398"/>
      <c r="DA5" s="399"/>
      <c r="DB5" s="397">
        <v>84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216243</v>
      </c>
      <c r="BO6" s="428"/>
      <c r="BP6" s="428"/>
      <c r="BQ6" s="428"/>
      <c r="BR6" s="428"/>
      <c r="BS6" s="428"/>
      <c r="BT6" s="428"/>
      <c r="BU6" s="429"/>
      <c r="BV6" s="427">
        <v>287791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86.8</v>
      </c>
      <c r="CU6" s="578"/>
      <c r="CV6" s="578"/>
      <c r="CW6" s="578"/>
      <c r="CX6" s="578"/>
      <c r="CY6" s="578"/>
      <c r="CZ6" s="578"/>
      <c r="DA6" s="579"/>
      <c r="DB6" s="577">
        <v>87.1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8791</v>
      </c>
      <c r="BO7" s="428"/>
      <c r="BP7" s="428"/>
      <c r="BQ7" s="428"/>
      <c r="BR7" s="428"/>
      <c r="BS7" s="428"/>
      <c r="BT7" s="428"/>
      <c r="BU7" s="429"/>
      <c r="BV7" s="427">
        <v>2675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1347076</v>
      </c>
      <c r="CU7" s="428"/>
      <c r="CV7" s="428"/>
      <c r="CW7" s="428"/>
      <c r="CX7" s="428"/>
      <c r="CY7" s="428"/>
      <c r="CZ7" s="428"/>
      <c r="DA7" s="429"/>
      <c r="DB7" s="427">
        <v>1383649</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207452</v>
      </c>
      <c r="BO8" s="428"/>
      <c r="BP8" s="428"/>
      <c r="BQ8" s="428"/>
      <c r="BR8" s="428"/>
      <c r="BS8" s="428"/>
      <c r="BT8" s="428"/>
      <c r="BU8" s="429"/>
      <c r="BV8" s="427">
        <v>285116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v>
      </c>
      <c r="CU8" s="541"/>
      <c r="CV8" s="541"/>
      <c r="CW8" s="541"/>
      <c r="CX8" s="541"/>
      <c r="CY8" s="541"/>
      <c r="CZ8" s="541"/>
      <c r="DA8" s="542"/>
      <c r="DB8" s="540">
        <v>0.1</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1991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-77664</v>
      </c>
      <c r="BO9" s="428"/>
      <c r="BP9" s="428"/>
      <c r="BQ9" s="428"/>
      <c r="BR9" s="428"/>
      <c r="BS9" s="428"/>
      <c r="BT9" s="428"/>
      <c r="BU9" s="429"/>
      <c r="BV9" s="427">
        <v>134546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11.3</v>
      </c>
      <c r="CU9" s="398"/>
      <c r="CV9" s="398"/>
      <c r="CW9" s="398"/>
      <c r="CX9" s="398"/>
      <c r="CY9" s="398"/>
      <c r="CZ9" s="398"/>
      <c r="DA9" s="399"/>
      <c r="DB9" s="397">
        <v>13.3</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2189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185605</v>
      </c>
      <c r="BO10" s="428"/>
      <c r="BP10" s="428"/>
      <c r="BQ10" s="428"/>
      <c r="BR10" s="428"/>
      <c r="BS10" s="428"/>
      <c r="BT10" s="428"/>
      <c r="BU10" s="429"/>
      <c r="BV10" s="427">
        <v>502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2034</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185605</v>
      </c>
      <c r="BO12" s="428"/>
      <c r="BP12" s="428"/>
      <c r="BQ12" s="428"/>
      <c r="BR12" s="428"/>
      <c r="BS12" s="428"/>
      <c r="BT12" s="428"/>
      <c r="BU12" s="429"/>
      <c r="BV12" s="427">
        <v>300502</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2034</v>
      </c>
      <c r="S13" s="531"/>
      <c r="T13" s="531"/>
      <c r="U13" s="531"/>
      <c r="V13" s="532"/>
      <c r="W13" s="518" t="s">
        <v>139</v>
      </c>
      <c r="X13" s="440"/>
      <c r="Y13" s="440"/>
      <c r="Z13" s="440"/>
      <c r="AA13" s="440"/>
      <c r="AB13" s="441"/>
      <c r="AC13" s="403">
        <v>218</v>
      </c>
      <c r="AD13" s="404"/>
      <c r="AE13" s="404"/>
      <c r="AF13" s="404"/>
      <c r="AG13" s="405"/>
      <c r="AH13" s="403">
        <v>272</v>
      </c>
      <c r="AI13" s="404"/>
      <c r="AJ13" s="404"/>
      <c r="AK13" s="404"/>
      <c r="AL13" s="406"/>
      <c r="AM13" s="496" t="s">
        <v>140</v>
      </c>
      <c r="AN13" s="401"/>
      <c r="AO13" s="401"/>
      <c r="AP13" s="401"/>
      <c r="AQ13" s="401"/>
      <c r="AR13" s="401"/>
      <c r="AS13" s="401"/>
      <c r="AT13" s="402"/>
      <c r="AU13" s="484" t="s">
        <v>94</v>
      </c>
      <c r="AV13" s="485"/>
      <c r="AW13" s="485"/>
      <c r="AX13" s="485"/>
      <c r="AY13" s="407" t="s">
        <v>141</v>
      </c>
      <c r="AZ13" s="408"/>
      <c r="BA13" s="408"/>
      <c r="BB13" s="408"/>
      <c r="BC13" s="408"/>
      <c r="BD13" s="408"/>
      <c r="BE13" s="408"/>
      <c r="BF13" s="408"/>
      <c r="BG13" s="408"/>
      <c r="BH13" s="408"/>
      <c r="BI13" s="408"/>
      <c r="BJ13" s="408"/>
      <c r="BK13" s="408"/>
      <c r="BL13" s="408"/>
      <c r="BM13" s="409"/>
      <c r="BN13" s="427">
        <v>-77664</v>
      </c>
      <c r="BO13" s="428"/>
      <c r="BP13" s="428"/>
      <c r="BQ13" s="428"/>
      <c r="BR13" s="428"/>
      <c r="BS13" s="428"/>
      <c r="BT13" s="428"/>
      <c r="BU13" s="429"/>
      <c r="BV13" s="427">
        <v>-165454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4.7</v>
      </c>
      <c r="CU13" s="398"/>
      <c r="CV13" s="398"/>
      <c r="CW13" s="398"/>
      <c r="CX13" s="398"/>
      <c r="CY13" s="398"/>
      <c r="CZ13" s="398"/>
      <c r="DA13" s="399"/>
      <c r="DB13" s="397">
        <v>4.8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2090</v>
      </c>
      <c r="S14" s="531"/>
      <c r="T14" s="531"/>
      <c r="U14" s="531"/>
      <c r="V14" s="532"/>
      <c r="W14" s="533"/>
      <c r="X14" s="443"/>
      <c r="Y14" s="443"/>
      <c r="Z14" s="443"/>
      <c r="AA14" s="443"/>
      <c r="AB14" s="444"/>
      <c r="AC14" s="523">
        <v>24.7</v>
      </c>
      <c r="AD14" s="524"/>
      <c r="AE14" s="524"/>
      <c r="AF14" s="524"/>
      <c r="AG14" s="525"/>
      <c r="AH14" s="523">
        <v>27.9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2090</v>
      </c>
      <c r="S15" s="531"/>
      <c r="T15" s="531"/>
      <c r="U15" s="531"/>
      <c r="V15" s="532"/>
      <c r="W15" s="518" t="s">
        <v>145</v>
      </c>
      <c r="X15" s="440"/>
      <c r="Y15" s="440"/>
      <c r="Z15" s="440"/>
      <c r="AA15" s="440"/>
      <c r="AB15" s="441"/>
      <c r="AC15" s="403">
        <v>121</v>
      </c>
      <c r="AD15" s="404"/>
      <c r="AE15" s="404"/>
      <c r="AF15" s="404"/>
      <c r="AG15" s="405"/>
      <c r="AH15" s="403">
        <v>151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133312</v>
      </c>
      <c r="BO15" s="423"/>
      <c r="BP15" s="423"/>
      <c r="BQ15" s="423"/>
      <c r="BR15" s="423"/>
      <c r="BS15" s="423"/>
      <c r="BT15" s="423"/>
      <c r="BU15" s="424"/>
      <c r="BV15" s="422">
        <v>133991</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13.7</v>
      </c>
      <c r="AD16" s="524"/>
      <c r="AE16" s="524"/>
      <c r="AF16" s="524"/>
      <c r="AG16" s="525"/>
      <c r="AH16" s="523">
        <v>15.5</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1267249</v>
      </c>
      <c r="BO16" s="428"/>
      <c r="BP16" s="428"/>
      <c r="BQ16" s="428"/>
      <c r="BR16" s="428"/>
      <c r="BS16" s="428"/>
      <c r="BT16" s="428"/>
      <c r="BU16" s="429"/>
      <c r="BV16" s="427">
        <v>1301901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543</v>
      </c>
      <c r="AD17" s="404"/>
      <c r="AE17" s="404"/>
      <c r="AF17" s="404"/>
      <c r="AG17" s="405"/>
      <c r="AH17" s="403">
        <v>552</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165738</v>
      </c>
      <c r="BO17" s="428"/>
      <c r="BP17" s="428"/>
      <c r="BQ17" s="428"/>
      <c r="BR17" s="428"/>
      <c r="BS17" s="428"/>
      <c r="BT17" s="428"/>
      <c r="BU17" s="429"/>
      <c r="BV17" s="427">
        <v>167010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6.99</v>
      </c>
      <c r="M18" s="492"/>
      <c r="N18" s="492"/>
      <c r="O18" s="492"/>
      <c r="P18" s="492"/>
      <c r="Q18" s="492"/>
      <c r="R18" s="493"/>
      <c r="S18" s="493"/>
      <c r="T18" s="493"/>
      <c r="U18" s="493"/>
      <c r="V18" s="494"/>
      <c r="W18" s="508"/>
      <c r="X18" s="509"/>
      <c r="Y18" s="509"/>
      <c r="Z18" s="509"/>
      <c r="AA18" s="509"/>
      <c r="AB18" s="519"/>
      <c r="AC18" s="391">
        <v>61.6</v>
      </c>
      <c r="AD18" s="392"/>
      <c r="AE18" s="392"/>
      <c r="AF18" s="392"/>
      <c r="AG18" s="495"/>
      <c r="AH18" s="391">
        <v>56.6</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1150140</v>
      </c>
      <c r="BO18" s="428"/>
      <c r="BP18" s="428"/>
      <c r="BQ18" s="428"/>
      <c r="BR18" s="428"/>
      <c r="BS18" s="428"/>
      <c r="BT18" s="428"/>
      <c r="BU18" s="429"/>
      <c r="BV18" s="427">
        <v>1187187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285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2089258</v>
      </c>
      <c r="BO19" s="428"/>
      <c r="BP19" s="428"/>
      <c r="BQ19" s="428"/>
      <c r="BR19" s="428"/>
      <c r="BS19" s="428"/>
      <c r="BT19" s="428"/>
      <c r="BU19" s="429"/>
      <c r="BV19" s="427">
        <v>2099697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879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1862459</v>
      </c>
      <c r="BO23" s="428"/>
      <c r="BP23" s="428"/>
      <c r="BQ23" s="428"/>
      <c r="BR23" s="428"/>
      <c r="BS23" s="428"/>
      <c r="BT23" s="428"/>
      <c r="BU23" s="429"/>
      <c r="BV23" s="427">
        <v>1862639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6021</v>
      </c>
      <c r="R24" s="404"/>
      <c r="S24" s="404"/>
      <c r="T24" s="404"/>
      <c r="U24" s="404"/>
      <c r="V24" s="405"/>
      <c r="W24" s="469"/>
      <c r="X24" s="460"/>
      <c r="Y24" s="461"/>
      <c r="Z24" s="400" t="s">
        <v>168</v>
      </c>
      <c r="AA24" s="401"/>
      <c r="AB24" s="401"/>
      <c r="AC24" s="401"/>
      <c r="AD24" s="401"/>
      <c r="AE24" s="401"/>
      <c r="AF24" s="401"/>
      <c r="AG24" s="402"/>
      <c r="AH24" s="403">
        <v>62</v>
      </c>
      <c r="AI24" s="404"/>
      <c r="AJ24" s="404"/>
      <c r="AK24" s="404"/>
      <c r="AL24" s="405"/>
      <c r="AM24" s="403">
        <v>153140</v>
      </c>
      <c r="AN24" s="404"/>
      <c r="AO24" s="404"/>
      <c r="AP24" s="404"/>
      <c r="AQ24" s="404"/>
      <c r="AR24" s="405"/>
      <c r="AS24" s="403">
        <v>2470</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1844810</v>
      </c>
      <c r="BO24" s="428"/>
      <c r="BP24" s="428"/>
      <c r="BQ24" s="428"/>
      <c r="BR24" s="428"/>
      <c r="BS24" s="428"/>
      <c r="BT24" s="428"/>
      <c r="BU24" s="429"/>
      <c r="BV24" s="427">
        <v>1842577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4815</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129</v>
      </c>
      <c r="AN25" s="404"/>
      <c r="AO25" s="404"/>
      <c r="AP25" s="404"/>
      <c r="AQ25" s="404"/>
      <c r="AR25" s="405"/>
      <c r="AS25" s="403" t="s">
        <v>137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568</v>
      </c>
      <c r="BO25" s="423"/>
      <c r="BP25" s="423"/>
      <c r="BQ25" s="423"/>
      <c r="BR25" s="423"/>
      <c r="BS25" s="423"/>
      <c r="BT25" s="423"/>
      <c r="BU25" s="424"/>
      <c r="BV25" s="422">
        <v>169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4370</v>
      </c>
      <c r="R26" s="404"/>
      <c r="S26" s="404"/>
      <c r="T26" s="404"/>
      <c r="U26" s="404"/>
      <c r="V26" s="405"/>
      <c r="W26" s="469"/>
      <c r="X26" s="460"/>
      <c r="Y26" s="461"/>
      <c r="Z26" s="400" t="s">
        <v>175</v>
      </c>
      <c r="AA26" s="482"/>
      <c r="AB26" s="482"/>
      <c r="AC26" s="482"/>
      <c r="AD26" s="482"/>
      <c r="AE26" s="482"/>
      <c r="AF26" s="482"/>
      <c r="AG26" s="483"/>
      <c r="AH26" s="403">
        <v>7</v>
      </c>
      <c r="AI26" s="404"/>
      <c r="AJ26" s="404"/>
      <c r="AK26" s="404"/>
      <c r="AL26" s="405"/>
      <c r="AM26" s="403">
        <v>14469</v>
      </c>
      <c r="AN26" s="404"/>
      <c r="AO26" s="404"/>
      <c r="AP26" s="404"/>
      <c r="AQ26" s="404"/>
      <c r="AR26" s="405"/>
      <c r="AS26" s="403">
        <v>2067</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172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2277</v>
      </c>
      <c r="R27" s="404"/>
      <c r="S27" s="404"/>
      <c r="T27" s="404"/>
      <c r="U27" s="404"/>
      <c r="V27" s="405"/>
      <c r="W27" s="469"/>
      <c r="X27" s="460"/>
      <c r="Y27" s="461"/>
      <c r="Z27" s="400" t="s">
        <v>178</v>
      </c>
      <c r="AA27" s="401"/>
      <c r="AB27" s="401"/>
      <c r="AC27" s="401"/>
      <c r="AD27" s="401"/>
      <c r="AE27" s="401"/>
      <c r="AF27" s="401"/>
      <c r="AG27" s="402"/>
      <c r="AH27" s="403">
        <v>4</v>
      </c>
      <c r="AI27" s="404"/>
      <c r="AJ27" s="404"/>
      <c r="AK27" s="404"/>
      <c r="AL27" s="405"/>
      <c r="AM27" s="403">
        <v>10076</v>
      </c>
      <c r="AN27" s="404"/>
      <c r="AO27" s="404"/>
      <c r="AP27" s="404"/>
      <c r="AQ27" s="404"/>
      <c r="AR27" s="405"/>
      <c r="AS27" s="403">
        <v>2519</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45000</v>
      </c>
      <c r="BO27" s="431"/>
      <c r="BP27" s="431"/>
      <c r="BQ27" s="431"/>
      <c r="BR27" s="431"/>
      <c r="BS27" s="431"/>
      <c r="BT27" s="431"/>
      <c r="BU27" s="432"/>
      <c r="BV27" s="430">
        <v>45000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1971</v>
      </c>
      <c r="R28" s="404"/>
      <c r="S28" s="404"/>
      <c r="T28" s="404"/>
      <c r="U28" s="404"/>
      <c r="V28" s="405"/>
      <c r="W28" s="469"/>
      <c r="X28" s="460"/>
      <c r="Y28" s="461"/>
      <c r="Z28" s="400" t="s">
        <v>181</v>
      </c>
      <c r="AA28" s="401"/>
      <c r="AB28" s="401"/>
      <c r="AC28" s="401"/>
      <c r="AD28" s="401"/>
      <c r="AE28" s="401"/>
      <c r="AF28" s="401"/>
      <c r="AG28" s="402"/>
      <c r="AH28" s="403">
        <v>21</v>
      </c>
      <c r="AI28" s="404"/>
      <c r="AJ28" s="404"/>
      <c r="AK28" s="404"/>
      <c r="AL28" s="405"/>
      <c r="AM28" s="403">
        <v>41874</v>
      </c>
      <c r="AN28" s="404"/>
      <c r="AO28" s="404"/>
      <c r="AP28" s="404"/>
      <c r="AQ28" s="404"/>
      <c r="AR28" s="405"/>
      <c r="AS28" s="403">
        <v>1994</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310747</v>
      </c>
      <c r="BO28" s="423"/>
      <c r="BP28" s="423"/>
      <c r="BQ28" s="423"/>
      <c r="BR28" s="423"/>
      <c r="BS28" s="423"/>
      <c r="BT28" s="423"/>
      <c r="BU28" s="424"/>
      <c r="BV28" s="422">
        <v>310747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6</v>
      </c>
      <c r="M29" s="404"/>
      <c r="N29" s="404"/>
      <c r="O29" s="404"/>
      <c r="P29" s="405"/>
      <c r="Q29" s="403">
        <v>1863</v>
      </c>
      <c r="R29" s="404"/>
      <c r="S29" s="404"/>
      <c r="T29" s="404"/>
      <c r="U29" s="404"/>
      <c r="V29" s="405"/>
      <c r="W29" s="470"/>
      <c r="X29" s="471"/>
      <c r="Y29" s="472"/>
      <c r="Z29" s="400" t="s">
        <v>184</v>
      </c>
      <c r="AA29" s="401"/>
      <c r="AB29" s="401"/>
      <c r="AC29" s="401"/>
      <c r="AD29" s="401"/>
      <c r="AE29" s="401"/>
      <c r="AF29" s="401"/>
      <c r="AG29" s="402"/>
      <c r="AH29" s="403">
        <v>87</v>
      </c>
      <c r="AI29" s="404"/>
      <c r="AJ29" s="404"/>
      <c r="AK29" s="404"/>
      <c r="AL29" s="405"/>
      <c r="AM29" s="403">
        <v>205090</v>
      </c>
      <c r="AN29" s="404"/>
      <c r="AO29" s="404"/>
      <c r="AP29" s="404"/>
      <c r="AQ29" s="404"/>
      <c r="AR29" s="405"/>
      <c r="AS29" s="403">
        <v>2357</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246245</v>
      </c>
      <c r="BO29" s="428"/>
      <c r="BP29" s="428"/>
      <c r="BQ29" s="428"/>
      <c r="BR29" s="428"/>
      <c r="BS29" s="428"/>
      <c r="BT29" s="428"/>
      <c r="BU29" s="429"/>
      <c r="BV29" s="427">
        <v>246003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81.099999999999994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2701644</v>
      </c>
      <c r="BO30" s="431"/>
      <c r="BP30" s="431"/>
      <c r="BQ30" s="431"/>
      <c r="BR30" s="431"/>
      <c r="BS30" s="431"/>
      <c r="BT30" s="431"/>
      <c r="BU30" s="432"/>
      <c r="BV30" s="430">
        <v>2441903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16</v>
      </c>
      <c r="BX34" s="386"/>
      <c r="BY34" s="385" t="str">
        <f>IF('各会計、関係団体の財政状況及び健全化判断比率'!B68="","",'各会計、関係団体の財政状況及び健全化判断比率'!B68)</f>
        <v>大分県退職手当組合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姫島車えび養殖</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姫島開発総合センター特別会計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IF('各会計、関係団体の財政状況及び健全化判断比率'!B36="","",'各会計、関係団体の財政状況及び健全化判断比率'!B36)</f>
        <v>姫島丸特別会計</v>
      </c>
      <c r="BH35" s="385"/>
      <c r="BI35" s="385"/>
      <c r="BJ35" s="385"/>
      <c r="BK35" s="385"/>
      <c r="BL35" s="385"/>
      <c r="BM35" s="385"/>
      <c r="BN35" s="385"/>
      <c r="BO35" s="385"/>
      <c r="BP35" s="385"/>
      <c r="BQ35" s="385"/>
      <c r="BR35" s="385"/>
      <c r="BS35" s="385"/>
      <c r="BT35" s="385"/>
      <c r="BU35" s="385"/>
      <c r="BV35" s="213"/>
      <c r="BW35" s="386">
        <f t="shared" ref="BW35:BW43" si="2">IF(BY35="","",BW34+1)</f>
        <v>17</v>
      </c>
      <c r="BX35" s="386"/>
      <c r="BY35" s="385" t="str">
        <f>IF('各会計、関係団体の財政状況及び健全化判断比率'!B69="","",'各会計、関係団体の財政状況及び健全化判断比率'!B69)</f>
        <v>大分県消防補償等組合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ケーブルテレビ事業特別会計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駐車場特別会計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IF('各会計、関係団体の財政状況及び健全化判断比率'!B37="","",'各会計、関係団体の財政状況及び健全化判断比率'!B37)</f>
        <v>下水道特別会計</v>
      </c>
      <c r="BH36" s="385"/>
      <c r="BI36" s="385"/>
      <c r="BJ36" s="385"/>
      <c r="BK36" s="385"/>
      <c r="BL36" s="385"/>
      <c r="BM36" s="385"/>
      <c r="BN36" s="385"/>
      <c r="BO36" s="385"/>
      <c r="BP36" s="385"/>
      <c r="BQ36" s="385"/>
      <c r="BR36" s="385"/>
      <c r="BS36" s="385"/>
      <c r="BT36" s="385"/>
      <c r="BU36" s="385"/>
      <c r="BV36" s="213"/>
      <c r="BW36" s="386">
        <f t="shared" si="2"/>
        <v>18</v>
      </c>
      <c r="BX36" s="386"/>
      <c r="BY36" s="385" t="str">
        <f>IF('各会計、関係団体の財政状況及び健全化判断比率'!B70="","",'各会計、関係団体の財政状況及び健全化判断比率'!B70)</f>
        <v>大分県交通災害共済組合（交通災害共済事業会計）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高齢者生活福祉センター特別会計（普通会計）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15</v>
      </c>
      <c r="BF37" s="386"/>
      <c r="BG37" s="385" t="str">
        <f>IF('各会計、関係団体の財政状況及び健全化判断比率'!B38="","",'各会計、関係団体の財政状況及び健全化判断比率'!B38)</f>
        <v>漁業集落排水事業特別会計</v>
      </c>
      <c r="BH37" s="385"/>
      <c r="BI37" s="385"/>
      <c r="BJ37" s="385"/>
      <c r="BK37" s="385"/>
      <c r="BL37" s="385"/>
      <c r="BM37" s="385"/>
      <c r="BN37" s="385"/>
      <c r="BO37" s="385"/>
      <c r="BP37" s="385"/>
      <c r="BQ37" s="385"/>
      <c r="BR37" s="385"/>
      <c r="BS37" s="385"/>
      <c r="BT37" s="385"/>
      <c r="BU37" s="385"/>
      <c r="BV37" s="213"/>
      <c r="BW37" s="386">
        <f t="shared" si="2"/>
        <v>19</v>
      </c>
      <c r="BX37" s="386"/>
      <c r="BY37" s="385" t="str">
        <f>IF('各会計、関係団体の財政状況及び健全化判断比率'!B71="","",'各会計、関係団体の財政状況及び健全化判断比率'!B71)</f>
        <v>大分県市町村会館管理組合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高齢者生活福祉センター特別会計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20</v>
      </c>
      <c r="BX38" s="386"/>
      <c r="BY38" s="385" t="str">
        <f>IF('各会計、関係団体の財政状況及び健全化判断比率'!B72="","",'各会計、関係団体の財政状況及び健全化判断比率'!B72)</f>
        <v>大分県後期高齢者医療広域連合（普通会計）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10</v>
      </c>
      <c r="V39" s="386"/>
      <c r="W39" s="385" t="str">
        <f>IF('各会計、関係団体の財政状況及び健全化判断比率'!B33="","",'各会計、関係団体の財政状況及び健全化判断比率'!B33)</f>
        <v>地域包括支援センター特別会計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21</v>
      </c>
      <c r="BX39" s="386"/>
      <c r="BY39" s="385" t="str">
        <f>IF('各会計、関係団体の財政状況及び健全化判断比率'!B73="","",'各会計、関係団体の財政状況及び健全化判断比率'!B73)</f>
        <v>大分県後期高齢者医療広域連合（後期高齢者医療事業会計）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f t="shared" si="4"/>
        <v>11</v>
      </c>
      <c r="V40" s="386"/>
      <c r="W40" s="385" t="str">
        <f>IF('各会計、関係団体の財政状況及び健全化判断比率'!B34="","",'各会計、関係団体の財政状況及び健全化判断比率'!B34)</f>
        <v>後期高齢者医療特別会計</v>
      </c>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mkslM4NGxpcd1YAQcX53C7gnMWq85sMs6wLQPQx9zhziaeJBfv7MWDjtReBXoNwY9z90iyy0xnTtOMoIBzSjjQ==" saltValue="4XMexezP/yiQ7wl9LhVE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07" t="s">
        <v>578</v>
      </c>
      <c r="D34" s="1207"/>
      <c r="E34" s="1208"/>
      <c r="F34" s="32">
        <v>9.24</v>
      </c>
      <c r="G34" s="33">
        <v>10.35</v>
      </c>
      <c r="H34" s="33">
        <v>10.73</v>
      </c>
      <c r="I34" s="33">
        <v>20.6</v>
      </c>
      <c r="J34" s="34">
        <v>15.39</v>
      </c>
      <c r="K34" s="22"/>
      <c r="L34" s="22"/>
      <c r="M34" s="22"/>
      <c r="N34" s="22"/>
      <c r="O34" s="22"/>
      <c r="P34" s="22"/>
    </row>
    <row r="35" spans="1:16" ht="39" customHeight="1">
      <c r="A35" s="22"/>
      <c r="B35" s="35"/>
      <c r="C35" s="1201" t="s">
        <v>579</v>
      </c>
      <c r="D35" s="1202"/>
      <c r="E35" s="1203"/>
      <c r="F35" s="36">
        <v>0.99</v>
      </c>
      <c r="G35" s="37">
        <v>0.9</v>
      </c>
      <c r="H35" s="37">
        <v>1.37</v>
      </c>
      <c r="I35" s="37">
        <v>1.55</v>
      </c>
      <c r="J35" s="38">
        <v>2.2400000000000002</v>
      </c>
      <c r="K35" s="22"/>
      <c r="L35" s="22"/>
      <c r="M35" s="22"/>
      <c r="N35" s="22"/>
      <c r="O35" s="22"/>
      <c r="P35" s="22"/>
    </row>
    <row r="36" spans="1:16" ht="39" customHeight="1">
      <c r="A36" s="22"/>
      <c r="B36" s="35"/>
      <c r="C36" s="1201" t="s">
        <v>580</v>
      </c>
      <c r="D36" s="1202"/>
      <c r="E36" s="1203"/>
      <c r="F36" s="36">
        <v>0.23</v>
      </c>
      <c r="G36" s="37">
        <v>0.01</v>
      </c>
      <c r="H36" s="37">
        <v>0.01</v>
      </c>
      <c r="I36" s="37">
        <v>0.19</v>
      </c>
      <c r="J36" s="38">
        <v>1</v>
      </c>
      <c r="K36" s="22"/>
      <c r="L36" s="22"/>
      <c r="M36" s="22"/>
      <c r="N36" s="22"/>
      <c r="O36" s="22"/>
      <c r="P36" s="22"/>
    </row>
    <row r="37" spans="1:16" ht="39" customHeight="1">
      <c r="A37" s="22"/>
      <c r="B37" s="35"/>
      <c r="C37" s="1201" t="s">
        <v>581</v>
      </c>
      <c r="D37" s="1202"/>
      <c r="E37" s="1203"/>
      <c r="F37" s="36">
        <v>0.01</v>
      </c>
      <c r="G37" s="37">
        <v>0.01</v>
      </c>
      <c r="H37" s="37">
        <v>0.05</v>
      </c>
      <c r="I37" s="37">
        <v>0.06</v>
      </c>
      <c r="J37" s="38">
        <v>7.0000000000000007E-2</v>
      </c>
      <c r="K37" s="22"/>
      <c r="L37" s="22"/>
      <c r="M37" s="22"/>
      <c r="N37" s="22"/>
      <c r="O37" s="22"/>
      <c r="P37" s="22"/>
    </row>
    <row r="38" spans="1:16" ht="39" customHeight="1">
      <c r="A38" s="22"/>
      <c r="B38" s="35"/>
      <c r="C38" s="1201" t="s">
        <v>582</v>
      </c>
      <c r="D38" s="1202"/>
      <c r="E38" s="1203"/>
      <c r="F38" s="36">
        <v>0.03</v>
      </c>
      <c r="G38" s="37">
        <v>0.04</v>
      </c>
      <c r="H38" s="37">
        <v>0.05</v>
      </c>
      <c r="I38" s="37">
        <v>0.06</v>
      </c>
      <c r="J38" s="38">
        <v>0.03</v>
      </c>
      <c r="K38" s="22"/>
      <c r="L38" s="22"/>
      <c r="M38" s="22"/>
      <c r="N38" s="22"/>
      <c r="O38" s="22"/>
      <c r="P38" s="22"/>
    </row>
    <row r="39" spans="1:16" ht="39" customHeight="1">
      <c r="A39" s="22"/>
      <c r="B39" s="35"/>
      <c r="C39" s="1201" t="s">
        <v>583</v>
      </c>
      <c r="D39" s="1202"/>
      <c r="E39" s="1203"/>
      <c r="F39" s="36">
        <v>0.03</v>
      </c>
      <c r="G39" s="37">
        <v>0.01</v>
      </c>
      <c r="H39" s="37">
        <v>0.01</v>
      </c>
      <c r="I39" s="37">
        <v>0.01</v>
      </c>
      <c r="J39" s="38">
        <v>0.02</v>
      </c>
      <c r="K39" s="22"/>
      <c r="L39" s="22"/>
      <c r="M39" s="22"/>
      <c r="N39" s="22"/>
      <c r="O39" s="22"/>
      <c r="P39" s="22"/>
    </row>
    <row r="40" spans="1:16" ht="39" customHeight="1">
      <c r="A40" s="22"/>
      <c r="B40" s="35"/>
      <c r="C40" s="1201" t="s">
        <v>584</v>
      </c>
      <c r="D40" s="1202"/>
      <c r="E40" s="1203"/>
      <c r="F40" s="36">
        <v>0</v>
      </c>
      <c r="G40" s="37">
        <v>0</v>
      </c>
      <c r="H40" s="37">
        <v>0</v>
      </c>
      <c r="I40" s="37">
        <v>0</v>
      </c>
      <c r="J40" s="38">
        <v>0.01</v>
      </c>
      <c r="K40" s="22"/>
      <c r="L40" s="22"/>
      <c r="M40" s="22"/>
      <c r="N40" s="22"/>
      <c r="O40" s="22"/>
      <c r="P40" s="22"/>
    </row>
    <row r="41" spans="1:16" ht="39" customHeight="1">
      <c r="A41" s="22"/>
      <c r="B41" s="35"/>
      <c r="C41" s="1201" t="s">
        <v>585</v>
      </c>
      <c r="D41" s="1202"/>
      <c r="E41" s="1203"/>
      <c r="F41" s="36">
        <v>0</v>
      </c>
      <c r="G41" s="37">
        <v>0</v>
      </c>
      <c r="H41" s="37">
        <v>0</v>
      </c>
      <c r="I41" s="37">
        <v>0</v>
      </c>
      <c r="J41" s="38">
        <v>0</v>
      </c>
      <c r="K41" s="22"/>
      <c r="L41" s="22"/>
      <c r="M41" s="22"/>
      <c r="N41" s="22"/>
      <c r="O41" s="22"/>
      <c r="P41" s="22"/>
    </row>
    <row r="42" spans="1:16" ht="39" customHeight="1">
      <c r="A42" s="22"/>
      <c r="B42" s="39"/>
      <c r="C42" s="1201" t="s">
        <v>586</v>
      </c>
      <c r="D42" s="1202"/>
      <c r="E42" s="1203"/>
      <c r="F42" s="36" t="s">
        <v>587</v>
      </c>
      <c r="G42" s="37" t="s">
        <v>588</v>
      </c>
      <c r="H42" s="37" t="s">
        <v>527</v>
      </c>
      <c r="I42" s="37" t="s">
        <v>527</v>
      </c>
      <c r="J42" s="38" t="s">
        <v>527</v>
      </c>
      <c r="K42" s="22"/>
      <c r="L42" s="22"/>
      <c r="M42" s="22"/>
      <c r="N42" s="22"/>
      <c r="O42" s="22"/>
      <c r="P42" s="22"/>
    </row>
    <row r="43" spans="1:16" ht="39" customHeight="1" thickBot="1">
      <c r="A43" s="22"/>
      <c r="B43" s="40"/>
      <c r="C43" s="1204" t="s">
        <v>589</v>
      </c>
      <c r="D43" s="1205"/>
      <c r="E43" s="1206"/>
      <c r="F43" s="41">
        <v>0.01</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v1GL+uOBodyttlo3zDVcEVRYGvrSMyth51Deh5R+9pp9AQvs34/EA2kOiji5UdQj83caCF/RP/uZ3EACt0vbw==" saltValue="WrVP7bcpRYMiQc1Uy2c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27" t="s">
        <v>11</v>
      </c>
      <c r="C45" s="1228"/>
      <c r="D45" s="58"/>
      <c r="E45" s="1233" t="s">
        <v>12</v>
      </c>
      <c r="F45" s="1233"/>
      <c r="G45" s="1233"/>
      <c r="H45" s="1233"/>
      <c r="I45" s="1233"/>
      <c r="J45" s="1234"/>
      <c r="K45" s="59">
        <v>369</v>
      </c>
      <c r="L45" s="60">
        <v>317</v>
      </c>
      <c r="M45" s="60">
        <v>292</v>
      </c>
      <c r="N45" s="60">
        <v>279</v>
      </c>
      <c r="O45" s="61">
        <v>236</v>
      </c>
      <c r="P45" s="48"/>
      <c r="Q45" s="48"/>
      <c r="R45" s="48"/>
      <c r="S45" s="48"/>
      <c r="T45" s="48"/>
      <c r="U45" s="48"/>
    </row>
    <row r="46" spans="1:21" ht="30.75" customHeight="1">
      <c r="A46" s="48"/>
      <c r="B46" s="1229"/>
      <c r="C46" s="1230"/>
      <c r="D46" s="62"/>
      <c r="E46" s="1211" t="s">
        <v>13</v>
      </c>
      <c r="F46" s="1211"/>
      <c r="G46" s="1211"/>
      <c r="H46" s="1211"/>
      <c r="I46" s="1211"/>
      <c r="J46" s="1212"/>
      <c r="K46" s="63" t="s">
        <v>527</v>
      </c>
      <c r="L46" s="64" t="s">
        <v>527</v>
      </c>
      <c r="M46" s="64" t="s">
        <v>527</v>
      </c>
      <c r="N46" s="64" t="s">
        <v>527</v>
      </c>
      <c r="O46" s="65" t="s">
        <v>527</v>
      </c>
      <c r="P46" s="48"/>
      <c r="Q46" s="48"/>
      <c r="R46" s="48"/>
      <c r="S46" s="48"/>
      <c r="T46" s="48"/>
      <c r="U46" s="48"/>
    </row>
    <row r="47" spans="1:21" ht="30.75" customHeight="1">
      <c r="A47" s="48"/>
      <c r="B47" s="1229"/>
      <c r="C47" s="1230"/>
      <c r="D47" s="62"/>
      <c r="E47" s="1211" t="s">
        <v>14</v>
      </c>
      <c r="F47" s="1211"/>
      <c r="G47" s="1211"/>
      <c r="H47" s="1211"/>
      <c r="I47" s="1211"/>
      <c r="J47" s="1212"/>
      <c r="K47" s="63" t="s">
        <v>527</v>
      </c>
      <c r="L47" s="64" t="s">
        <v>527</v>
      </c>
      <c r="M47" s="64" t="s">
        <v>527</v>
      </c>
      <c r="N47" s="64" t="s">
        <v>527</v>
      </c>
      <c r="O47" s="65" t="s">
        <v>527</v>
      </c>
      <c r="P47" s="48"/>
      <c r="Q47" s="48"/>
      <c r="R47" s="48"/>
      <c r="S47" s="48"/>
      <c r="T47" s="48"/>
      <c r="U47" s="48"/>
    </row>
    <row r="48" spans="1:21" ht="30.75" customHeight="1">
      <c r="A48" s="48"/>
      <c r="B48" s="1229"/>
      <c r="C48" s="1230"/>
      <c r="D48" s="62"/>
      <c r="E48" s="1211" t="s">
        <v>15</v>
      </c>
      <c r="F48" s="1211"/>
      <c r="G48" s="1211"/>
      <c r="H48" s="1211"/>
      <c r="I48" s="1211"/>
      <c r="J48" s="1212"/>
      <c r="K48" s="63">
        <v>48</v>
      </c>
      <c r="L48" s="64">
        <v>52</v>
      </c>
      <c r="M48" s="64">
        <v>58</v>
      </c>
      <c r="N48" s="64">
        <v>60</v>
      </c>
      <c r="O48" s="65">
        <v>54</v>
      </c>
      <c r="P48" s="48"/>
      <c r="Q48" s="48"/>
      <c r="R48" s="48"/>
      <c r="S48" s="48"/>
      <c r="T48" s="48"/>
      <c r="U48" s="48"/>
    </row>
    <row r="49" spans="1:21" ht="30.75" customHeight="1">
      <c r="A49" s="48"/>
      <c r="B49" s="1229"/>
      <c r="C49" s="1230"/>
      <c r="D49" s="62"/>
      <c r="E49" s="1211" t="s">
        <v>16</v>
      </c>
      <c r="F49" s="1211"/>
      <c r="G49" s="1211"/>
      <c r="H49" s="1211"/>
      <c r="I49" s="1211"/>
      <c r="J49" s="1212"/>
      <c r="K49" s="63" t="s">
        <v>527</v>
      </c>
      <c r="L49" s="64" t="s">
        <v>527</v>
      </c>
      <c r="M49" s="64" t="s">
        <v>527</v>
      </c>
      <c r="N49" s="64" t="s">
        <v>527</v>
      </c>
      <c r="O49" s="65" t="s">
        <v>527</v>
      </c>
      <c r="P49" s="48"/>
      <c r="Q49" s="48"/>
      <c r="R49" s="48"/>
      <c r="S49" s="48"/>
      <c r="T49" s="48"/>
      <c r="U49" s="48"/>
    </row>
    <row r="50" spans="1:21" ht="30.75" customHeight="1">
      <c r="A50" s="48"/>
      <c r="B50" s="1229"/>
      <c r="C50" s="1230"/>
      <c r="D50" s="62"/>
      <c r="E50" s="1211" t="s">
        <v>17</v>
      </c>
      <c r="F50" s="1211"/>
      <c r="G50" s="1211"/>
      <c r="H50" s="1211"/>
      <c r="I50" s="1211"/>
      <c r="J50" s="1212"/>
      <c r="K50" s="63" t="s">
        <v>527</v>
      </c>
      <c r="L50" s="64" t="s">
        <v>527</v>
      </c>
      <c r="M50" s="64" t="s">
        <v>527</v>
      </c>
      <c r="N50" s="64" t="s">
        <v>527</v>
      </c>
      <c r="O50" s="65" t="s">
        <v>527</v>
      </c>
      <c r="P50" s="48"/>
      <c r="Q50" s="48"/>
      <c r="R50" s="48"/>
      <c r="S50" s="48"/>
      <c r="T50" s="48"/>
      <c r="U50" s="48"/>
    </row>
    <row r="51" spans="1:21" ht="30.75" customHeight="1">
      <c r="A51" s="48"/>
      <c r="B51" s="1231"/>
      <c r="C51" s="1232"/>
      <c r="D51" s="66"/>
      <c r="E51" s="1211" t="s">
        <v>18</v>
      </c>
      <c r="F51" s="1211"/>
      <c r="G51" s="1211"/>
      <c r="H51" s="1211"/>
      <c r="I51" s="1211"/>
      <c r="J51" s="1212"/>
      <c r="K51" s="63" t="s">
        <v>527</v>
      </c>
      <c r="L51" s="64" t="s">
        <v>527</v>
      </c>
      <c r="M51" s="64" t="s">
        <v>527</v>
      </c>
      <c r="N51" s="64" t="s">
        <v>527</v>
      </c>
      <c r="O51" s="65" t="s">
        <v>527</v>
      </c>
      <c r="P51" s="48"/>
      <c r="Q51" s="48"/>
      <c r="R51" s="48"/>
      <c r="S51" s="48"/>
      <c r="T51" s="48"/>
      <c r="U51" s="48"/>
    </row>
    <row r="52" spans="1:21" ht="30.75" customHeight="1">
      <c r="A52" s="48"/>
      <c r="B52" s="1209" t="s">
        <v>19</v>
      </c>
      <c r="C52" s="1210"/>
      <c r="D52" s="66"/>
      <c r="E52" s="1211" t="s">
        <v>20</v>
      </c>
      <c r="F52" s="1211"/>
      <c r="G52" s="1211"/>
      <c r="H52" s="1211"/>
      <c r="I52" s="1211"/>
      <c r="J52" s="1212"/>
      <c r="K52" s="63">
        <v>346</v>
      </c>
      <c r="L52" s="64">
        <v>319</v>
      </c>
      <c r="M52" s="64">
        <v>304</v>
      </c>
      <c r="N52" s="64">
        <v>277</v>
      </c>
      <c r="O52" s="65">
        <v>243</v>
      </c>
      <c r="P52" s="48"/>
      <c r="Q52" s="48"/>
      <c r="R52" s="48"/>
      <c r="S52" s="48"/>
      <c r="T52" s="48"/>
      <c r="U52" s="48"/>
    </row>
    <row r="53" spans="1:21" ht="30.75" customHeight="1" thickBot="1">
      <c r="A53" s="48"/>
      <c r="B53" s="1213" t="s">
        <v>21</v>
      </c>
      <c r="C53" s="1214"/>
      <c r="D53" s="67"/>
      <c r="E53" s="1215" t="s">
        <v>22</v>
      </c>
      <c r="F53" s="1215"/>
      <c r="G53" s="1215"/>
      <c r="H53" s="1215"/>
      <c r="I53" s="1215"/>
      <c r="J53" s="1216"/>
      <c r="K53" s="68">
        <v>71</v>
      </c>
      <c r="L53" s="69">
        <v>50</v>
      </c>
      <c r="M53" s="69">
        <v>46</v>
      </c>
      <c r="N53" s="69">
        <v>62</v>
      </c>
      <c r="O53" s="70">
        <v>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c r="B57" s="1217" t="s">
        <v>25</v>
      </c>
      <c r="C57" s="1218"/>
      <c r="D57" s="1221" t="s">
        <v>26</v>
      </c>
      <c r="E57" s="1222"/>
      <c r="F57" s="1222"/>
      <c r="G57" s="1222"/>
      <c r="H57" s="1222"/>
      <c r="I57" s="1222"/>
      <c r="J57" s="1223"/>
      <c r="K57" s="82" t="s">
        <v>611</v>
      </c>
      <c r="L57" s="83" t="s">
        <v>611</v>
      </c>
      <c r="M57" s="83" t="s">
        <v>611</v>
      </c>
      <c r="N57" s="83" t="s">
        <v>611</v>
      </c>
      <c r="O57" s="84" t="s">
        <v>611</v>
      </c>
    </row>
    <row r="58" spans="1:21" ht="31.5" customHeight="1" thickBot="1">
      <c r="B58" s="1219"/>
      <c r="C58" s="1220"/>
      <c r="D58" s="1224" t="s">
        <v>27</v>
      </c>
      <c r="E58" s="1225"/>
      <c r="F58" s="1225"/>
      <c r="G58" s="1225"/>
      <c r="H58" s="1225"/>
      <c r="I58" s="1225"/>
      <c r="J58" s="1226"/>
      <c r="K58" s="85" t="s">
        <v>610</v>
      </c>
      <c r="L58" s="86" t="s">
        <v>610</v>
      </c>
      <c r="M58" s="86" t="s">
        <v>610</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GVmFRZzwMWDe+s2CQ13nCSveNJjZxtuHjn+oN9txg510hVYtgHaNmd6nOGgA+uHl/wVgM1rnzdwHI8MZPIpug==" saltValue="SL4agy5gQ+cpVrTFAUk4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569</v>
      </c>
      <c r="J40" s="99" t="s">
        <v>570</v>
      </c>
      <c r="K40" s="99" t="s">
        <v>571</v>
      </c>
      <c r="L40" s="99" t="s">
        <v>572</v>
      </c>
      <c r="M40" s="100" t="s">
        <v>573</v>
      </c>
    </row>
    <row r="41" spans="2:13" ht="27.75" customHeight="1">
      <c r="B41" s="1247" t="s">
        <v>30</v>
      </c>
      <c r="C41" s="1248"/>
      <c r="D41" s="101"/>
      <c r="E41" s="1249" t="s">
        <v>31</v>
      </c>
      <c r="F41" s="1249"/>
      <c r="G41" s="1249"/>
      <c r="H41" s="1250"/>
      <c r="I41" s="102">
        <v>2191</v>
      </c>
      <c r="J41" s="103">
        <v>2007</v>
      </c>
      <c r="K41" s="103">
        <v>1977</v>
      </c>
      <c r="L41" s="103">
        <v>1863</v>
      </c>
      <c r="M41" s="104">
        <v>1862</v>
      </c>
    </row>
    <row r="42" spans="2:13" ht="27.75" customHeight="1">
      <c r="B42" s="1237"/>
      <c r="C42" s="1238"/>
      <c r="D42" s="105"/>
      <c r="E42" s="1241" t="s">
        <v>32</v>
      </c>
      <c r="F42" s="1241"/>
      <c r="G42" s="1241"/>
      <c r="H42" s="1242"/>
      <c r="I42" s="106" t="s">
        <v>527</v>
      </c>
      <c r="J42" s="107" t="s">
        <v>527</v>
      </c>
      <c r="K42" s="107" t="s">
        <v>527</v>
      </c>
      <c r="L42" s="107" t="s">
        <v>527</v>
      </c>
      <c r="M42" s="108" t="s">
        <v>527</v>
      </c>
    </row>
    <row r="43" spans="2:13" ht="27.75" customHeight="1">
      <c r="B43" s="1237"/>
      <c r="C43" s="1238"/>
      <c r="D43" s="105"/>
      <c r="E43" s="1241" t="s">
        <v>33</v>
      </c>
      <c r="F43" s="1241"/>
      <c r="G43" s="1241"/>
      <c r="H43" s="1242"/>
      <c r="I43" s="106">
        <v>407</v>
      </c>
      <c r="J43" s="107">
        <v>433</v>
      </c>
      <c r="K43" s="107">
        <v>446</v>
      </c>
      <c r="L43" s="107">
        <v>428</v>
      </c>
      <c r="M43" s="108">
        <v>451</v>
      </c>
    </row>
    <row r="44" spans="2:13" ht="27.75" customHeight="1">
      <c r="B44" s="1237"/>
      <c r="C44" s="1238"/>
      <c r="D44" s="105"/>
      <c r="E44" s="1241" t="s">
        <v>34</v>
      </c>
      <c r="F44" s="1241"/>
      <c r="G44" s="1241"/>
      <c r="H44" s="1242"/>
      <c r="I44" s="106" t="s">
        <v>527</v>
      </c>
      <c r="J44" s="107" t="s">
        <v>527</v>
      </c>
      <c r="K44" s="107" t="s">
        <v>527</v>
      </c>
      <c r="L44" s="107" t="s">
        <v>527</v>
      </c>
      <c r="M44" s="108" t="s">
        <v>527</v>
      </c>
    </row>
    <row r="45" spans="2:13" ht="27.75" customHeight="1">
      <c r="B45" s="1237"/>
      <c r="C45" s="1238"/>
      <c r="D45" s="105"/>
      <c r="E45" s="1241" t="s">
        <v>35</v>
      </c>
      <c r="F45" s="1241"/>
      <c r="G45" s="1241"/>
      <c r="H45" s="1242"/>
      <c r="I45" s="106">
        <v>95</v>
      </c>
      <c r="J45" s="107">
        <v>123</v>
      </c>
      <c r="K45" s="107" t="s">
        <v>527</v>
      </c>
      <c r="L45" s="107" t="s">
        <v>527</v>
      </c>
      <c r="M45" s="108" t="s">
        <v>527</v>
      </c>
    </row>
    <row r="46" spans="2:13" ht="27.75" customHeight="1">
      <c r="B46" s="1237"/>
      <c r="C46" s="1238"/>
      <c r="D46" s="109"/>
      <c r="E46" s="1241" t="s">
        <v>36</v>
      </c>
      <c r="F46" s="1241"/>
      <c r="G46" s="1241"/>
      <c r="H46" s="1242"/>
      <c r="I46" s="106" t="s">
        <v>527</v>
      </c>
      <c r="J46" s="107" t="s">
        <v>527</v>
      </c>
      <c r="K46" s="107" t="s">
        <v>527</v>
      </c>
      <c r="L46" s="107" t="s">
        <v>527</v>
      </c>
      <c r="M46" s="108" t="s">
        <v>527</v>
      </c>
    </row>
    <row r="47" spans="2:13" ht="27.75" customHeight="1">
      <c r="B47" s="1237"/>
      <c r="C47" s="1238"/>
      <c r="D47" s="110"/>
      <c r="E47" s="1251" t="s">
        <v>37</v>
      </c>
      <c r="F47" s="1252"/>
      <c r="G47" s="1252"/>
      <c r="H47" s="1253"/>
      <c r="I47" s="106" t="s">
        <v>527</v>
      </c>
      <c r="J47" s="107" t="s">
        <v>527</v>
      </c>
      <c r="K47" s="107" t="s">
        <v>527</v>
      </c>
      <c r="L47" s="107" t="s">
        <v>527</v>
      </c>
      <c r="M47" s="108" t="s">
        <v>527</v>
      </c>
    </row>
    <row r="48" spans="2:13" ht="27.75" customHeight="1">
      <c r="B48" s="1237"/>
      <c r="C48" s="1238"/>
      <c r="D48" s="105"/>
      <c r="E48" s="1241" t="s">
        <v>38</v>
      </c>
      <c r="F48" s="1241"/>
      <c r="G48" s="1241"/>
      <c r="H48" s="1242"/>
      <c r="I48" s="106" t="s">
        <v>527</v>
      </c>
      <c r="J48" s="107" t="s">
        <v>527</v>
      </c>
      <c r="K48" s="107" t="s">
        <v>527</v>
      </c>
      <c r="L48" s="107" t="s">
        <v>527</v>
      </c>
      <c r="M48" s="108" t="s">
        <v>527</v>
      </c>
    </row>
    <row r="49" spans="2:13" ht="27.75" customHeight="1">
      <c r="B49" s="1239"/>
      <c r="C49" s="1240"/>
      <c r="D49" s="105"/>
      <c r="E49" s="1241" t="s">
        <v>39</v>
      </c>
      <c r="F49" s="1241"/>
      <c r="G49" s="1241"/>
      <c r="H49" s="1242"/>
      <c r="I49" s="106" t="s">
        <v>527</v>
      </c>
      <c r="J49" s="107" t="s">
        <v>527</v>
      </c>
      <c r="K49" s="107" t="s">
        <v>527</v>
      </c>
      <c r="L49" s="107" t="s">
        <v>527</v>
      </c>
      <c r="M49" s="108" t="s">
        <v>527</v>
      </c>
    </row>
    <row r="50" spans="2:13" ht="27.75" customHeight="1">
      <c r="B50" s="1235" t="s">
        <v>40</v>
      </c>
      <c r="C50" s="1236"/>
      <c r="D50" s="111"/>
      <c r="E50" s="1241" t="s">
        <v>41</v>
      </c>
      <c r="F50" s="1241"/>
      <c r="G50" s="1241"/>
      <c r="H50" s="1242"/>
      <c r="I50" s="106">
        <v>2911</v>
      </c>
      <c r="J50" s="107">
        <v>3070</v>
      </c>
      <c r="K50" s="107">
        <v>3125</v>
      </c>
      <c r="L50" s="107">
        <v>3128</v>
      </c>
      <c r="M50" s="108">
        <v>3388</v>
      </c>
    </row>
    <row r="51" spans="2:13" ht="27.75" customHeight="1">
      <c r="B51" s="1237"/>
      <c r="C51" s="1238"/>
      <c r="D51" s="105"/>
      <c r="E51" s="1241" t="s">
        <v>42</v>
      </c>
      <c r="F51" s="1241"/>
      <c r="G51" s="1241"/>
      <c r="H51" s="1242"/>
      <c r="I51" s="106" t="s">
        <v>527</v>
      </c>
      <c r="J51" s="107" t="s">
        <v>527</v>
      </c>
      <c r="K51" s="107" t="s">
        <v>527</v>
      </c>
      <c r="L51" s="107" t="s">
        <v>527</v>
      </c>
      <c r="M51" s="108" t="s">
        <v>527</v>
      </c>
    </row>
    <row r="52" spans="2:13" ht="27.75" customHeight="1">
      <c r="B52" s="1239"/>
      <c r="C52" s="1240"/>
      <c r="D52" s="105"/>
      <c r="E52" s="1241" t="s">
        <v>43</v>
      </c>
      <c r="F52" s="1241"/>
      <c r="G52" s="1241"/>
      <c r="H52" s="1242"/>
      <c r="I52" s="106">
        <v>2360</v>
      </c>
      <c r="J52" s="107">
        <v>2176</v>
      </c>
      <c r="K52" s="107">
        <v>2093</v>
      </c>
      <c r="L52" s="107">
        <v>1957</v>
      </c>
      <c r="M52" s="108">
        <v>1888</v>
      </c>
    </row>
    <row r="53" spans="2:13" ht="27.75" customHeight="1" thickBot="1">
      <c r="B53" s="1243" t="s">
        <v>44</v>
      </c>
      <c r="C53" s="1244"/>
      <c r="D53" s="112"/>
      <c r="E53" s="1245" t="s">
        <v>45</v>
      </c>
      <c r="F53" s="1245"/>
      <c r="G53" s="1245"/>
      <c r="H53" s="1246"/>
      <c r="I53" s="113">
        <v>-2579</v>
      </c>
      <c r="J53" s="114">
        <v>-2683</v>
      </c>
      <c r="K53" s="114">
        <v>-2795</v>
      </c>
      <c r="L53" s="114">
        <v>-2794</v>
      </c>
      <c r="M53" s="115">
        <v>-2963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ysR/GjebAW5FzQVgasjSggaJaqtyX8d9s/7/iGQEX+j1dTWnqIW3FXyGwdImatNMOMSG3DczO233G1avNwAdg==" saltValue="itfvTT5SNS1atfqTSUzK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571</v>
      </c>
      <c r="G54" s="124" t="s">
        <v>572</v>
      </c>
      <c r="H54" s="125" t="s">
        <v>573</v>
      </c>
    </row>
    <row r="55" spans="2:8" ht="52.5" customHeight="1">
      <c r="B55" s="126"/>
      <c r="C55" s="1262" t="s">
        <v>48</v>
      </c>
      <c r="D55" s="1262"/>
      <c r="E55" s="1263"/>
      <c r="F55" s="127">
        <v>611</v>
      </c>
      <c r="G55" s="127">
        <v>311</v>
      </c>
      <c r="H55" s="128">
        <v>311</v>
      </c>
    </row>
    <row r="56" spans="2:8" ht="52.5" customHeight="1">
      <c r="B56" s="129"/>
      <c r="C56" s="1264" t="s">
        <v>49</v>
      </c>
      <c r="D56" s="1264"/>
      <c r="E56" s="1265"/>
      <c r="F56" s="130">
        <v>246</v>
      </c>
      <c r="G56" s="130">
        <v>246</v>
      </c>
      <c r="H56" s="131">
        <v>246</v>
      </c>
    </row>
    <row r="57" spans="2:8" ht="53.25" customHeight="1">
      <c r="B57" s="129"/>
      <c r="C57" s="1266" t="s">
        <v>50</v>
      </c>
      <c r="D57" s="1266"/>
      <c r="E57" s="1267"/>
      <c r="F57" s="132">
        <v>2139</v>
      </c>
      <c r="G57" s="132">
        <v>2442</v>
      </c>
      <c r="H57" s="133">
        <v>2702</v>
      </c>
    </row>
    <row r="58" spans="2:8" ht="45.75" customHeight="1">
      <c r="B58" s="134"/>
      <c r="C58" s="1254" t="s">
        <v>605</v>
      </c>
      <c r="D58" s="1255"/>
      <c r="E58" s="1256"/>
      <c r="F58" s="135">
        <v>757</v>
      </c>
      <c r="G58" s="135">
        <v>1057</v>
      </c>
      <c r="H58" s="136">
        <v>1243</v>
      </c>
    </row>
    <row r="59" spans="2:8" ht="45.75" customHeight="1">
      <c r="B59" s="134"/>
      <c r="C59" s="1254" t="s">
        <v>606</v>
      </c>
      <c r="D59" s="1255"/>
      <c r="E59" s="1256"/>
      <c r="F59" s="135">
        <v>483</v>
      </c>
      <c r="G59" s="135">
        <v>484</v>
      </c>
      <c r="H59" s="136">
        <v>484</v>
      </c>
    </row>
    <row r="60" spans="2:8" ht="45.75" customHeight="1">
      <c r="B60" s="134"/>
      <c r="C60" s="1254" t="s">
        <v>607</v>
      </c>
      <c r="D60" s="1255"/>
      <c r="E60" s="1256"/>
      <c r="F60" s="135">
        <v>296</v>
      </c>
      <c r="G60" s="135">
        <v>297</v>
      </c>
      <c r="H60" s="136">
        <v>298</v>
      </c>
    </row>
    <row r="61" spans="2:8" ht="45.75" customHeight="1">
      <c r="B61" s="134"/>
      <c r="C61" s="1254" t="s">
        <v>608</v>
      </c>
      <c r="D61" s="1255"/>
      <c r="E61" s="1256"/>
      <c r="F61" s="135">
        <v>191</v>
      </c>
      <c r="G61" s="135">
        <v>191</v>
      </c>
      <c r="H61" s="136">
        <v>191</v>
      </c>
    </row>
    <row r="62" spans="2:8" ht="45.75" customHeight="1" thickBot="1">
      <c r="B62" s="137"/>
      <c r="C62" s="1257" t="s">
        <v>609</v>
      </c>
      <c r="D62" s="1258"/>
      <c r="E62" s="1259"/>
      <c r="F62" s="138">
        <v>163</v>
      </c>
      <c r="G62" s="138">
        <v>163</v>
      </c>
      <c r="H62" s="139">
        <v>163</v>
      </c>
    </row>
    <row r="63" spans="2:8" ht="52.5" customHeight="1" thickBot="1">
      <c r="B63" s="140"/>
      <c r="C63" s="1260" t="s">
        <v>51</v>
      </c>
      <c r="D63" s="1260"/>
      <c r="E63" s="1261"/>
      <c r="F63" s="141">
        <v>2996</v>
      </c>
      <c r="G63" s="141">
        <v>2999</v>
      </c>
      <c r="H63" s="142">
        <v>3259</v>
      </c>
    </row>
    <row r="64" spans="2:8" ht="15" customHeight="1"/>
    <row r="65" ht="0" hidden="1" customHeight="1"/>
    <row r="66" ht="0" hidden="1" customHeight="1"/>
  </sheetData>
  <sheetProtection algorithmName="SHA-512" hashValue="ilJlzw5Dyh6S5PVx+IVq7lyEwdieykZM2bwB+x5z5eCMphcifSsUjhz+1lDyhQxHtKmR+5Rxct1+P9FP6+IZIQ==" saltValue="OpHZW9NLkxnujFiMF2M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tabSelected="1" topLeftCell="W37" zoomScaleNormal="100" zoomScaleSheetLayoutView="55" workbookViewId="0">
      <selection activeCell="AN65" sqref="AN65:DC69"/>
    </sheetView>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616</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617</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618</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619</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569</v>
      </c>
      <c r="BQ50" s="1302"/>
      <c r="BR50" s="1302"/>
      <c r="BS50" s="1302"/>
      <c r="BT50" s="1302"/>
      <c r="BU50" s="1302"/>
      <c r="BV50" s="1302"/>
      <c r="BW50" s="1302"/>
      <c r="BX50" s="1302" t="s">
        <v>570</v>
      </c>
      <c r="BY50" s="1302"/>
      <c r="BZ50" s="1302"/>
      <c r="CA50" s="1302"/>
      <c r="CB50" s="1302"/>
      <c r="CC50" s="1302"/>
      <c r="CD50" s="1302"/>
      <c r="CE50" s="1302"/>
      <c r="CF50" s="1302" t="s">
        <v>571</v>
      </c>
      <c r="CG50" s="1302"/>
      <c r="CH50" s="1302"/>
      <c r="CI50" s="1302"/>
      <c r="CJ50" s="1302"/>
      <c r="CK50" s="1302"/>
      <c r="CL50" s="1302"/>
      <c r="CM50" s="1302"/>
      <c r="CN50" s="1302" t="s">
        <v>572</v>
      </c>
      <c r="CO50" s="1302"/>
      <c r="CP50" s="1302"/>
      <c r="CQ50" s="1302"/>
      <c r="CR50" s="1302"/>
      <c r="CS50" s="1302"/>
      <c r="CT50" s="1302"/>
      <c r="CU50" s="1302"/>
      <c r="CV50" s="1302" t="s">
        <v>573</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620</v>
      </c>
      <c r="AO51" s="1306"/>
      <c r="AP51" s="1306"/>
      <c r="AQ51" s="1306"/>
      <c r="AR51" s="1306"/>
      <c r="AS51" s="1306"/>
      <c r="AT51" s="1306"/>
      <c r="AU51" s="1306"/>
      <c r="AV51" s="1306"/>
      <c r="AW51" s="1306"/>
      <c r="AX51" s="1306"/>
      <c r="AY51" s="1306"/>
      <c r="AZ51" s="1306"/>
      <c r="BA51" s="1306"/>
      <c r="BB51" s="1306" t="s">
        <v>621</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622</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46.8</v>
      </c>
      <c r="BY53" s="1308"/>
      <c r="BZ53" s="1308"/>
      <c r="CA53" s="1308"/>
      <c r="CB53" s="1308"/>
      <c r="CC53" s="1308"/>
      <c r="CD53" s="1308"/>
      <c r="CE53" s="1308"/>
      <c r="CF53" s="1308">
        <v>48.5</v>
      </c>
      <c r="CG53" s="1308"/>
      <c r="CH53" s="1308"/>
      <c r="CI53" s="1308"/>
      <c r="CJ53" s="1308"/>
      <c r="CK53" s="1308"/>
      <c r="CL53" s="1308"/>
      <c r="CM53" s="1308"/>
      <c r="CN53" s="1308">
        <v>49.7</v>
      </c>
      <c r="CO53" s="1308"/>
      <c r="CP53" s="1308"/>
      <c r="CQ53" s="1308"/>
      <c r="CR53" s="1308"/>
      <c r="CS53" s="1308"/>
      <c r="CT53" s="1308"/>
      <c r="CU53" s="1308"/>
      <c r="CV53" s="1308">
        <v>52.7</v>
      </c>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623</v>
      </c>
      <c r="AO55" s="1302"/>
      <c r="AP55" s="1302"/>
      <c r="AQ55" s="1302"/>
      <c r="AR55" s="1302"/>
      <c r="AS55" s="1302"/>
      <c r="AT55" s="1302"/>
      <c r="AU55" s="1302"/>
      <c r="AV55" s="1302"/>
      <c r="AW55" s="1302"/>
      <c r="AX55" s="1302"/>
      <c r="AY55" s="1302"/>
      <c r="AZ55" s="1302"/>
      <c r="BA55" s="1302"/>
      <c r="BB55" s="1306" t="s">
        <v>621</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622</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54.2</v>
      </c>
      <c r="BY57" s="1308"/>
      <c r="BZ57" s="1308"/>
      <c r="CA57" s="1308"/>
      <c r="CB57" s="1308"/>
      <c r="CC57" s="1308"/>
      <c r="CD57" s="1308"/>
      <c r="CE57" s="1308"/>
      <c r="CF57" s="1308">
        <v>56.3</v>
      </c>
      <c r="CG57" s="1308"/>
      <c r="CH57" s="1308"/>
      <c r="CI57" s="1308"/>
      <c r="CJ57" s="1308"/>
      <c r="CK57" s="1308"/>
      <c r="CL57" s="1308"/>
      <c r="CM57" s="1308"/>
      <c r="CN57" s="1308">
        <v>57.6</v>
      </c>
      <c r="CO57" s="1308"/>
      <c r="CP57" s="1308"/>
      <c r="CQ57" s="1308"/>
      <c r="CR57" s="1308"/>
      <c r="CS57" s="1308"/>
      <c r="CT57" s="1308"/>
      <c r="CU57" s="1308"/>
      <c r="CV57" s="1308">
        <v>58.7</v>
      </c>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624</v>
      </c>
    </row>
    <row r="64" spans="1:109">
      <c r="B64" s="1277"/>
      <c r="G64" s="1284"/>
      <c r="I64" s="1318"/>
      <c r="J64" s="1318"/>
      <c r="K64" s="1318"/>
      <c r="L64" s="1318"/>
      <c r="M64" s="1318"/>
      <c r="N64" s="1319"/>
      <c r="AM64" s="1284"/>
      <c r="AN64" s="1284" t="s">
        <v>617</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286" t="s">
        <v>625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23"/>
      <c r="I71" s="1324"/>
      <c r="J71" s="1321"/>
      <c r="K71" s="1321"/>
      <c r="L71" s="1322"/>
      <c r="M71" s="1321"/>
      <c r="N71" s="1322"/>
      <c r="AM71" s="1323"/>
      <c r="AN71" s="1270" t="s">
        <v>619</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569</v>
      </c>
      <c r="BQ72" s="1302"/>
      <c r="BR72" s="1302"/>
      <c r="BS72" s="1302"/>
      <c r="BT72" s="1302"/>
      <c r="BU72" s="1302"/>
      <c r="BV72" s="1302"/>
      <c r="BW72" s="1302"/>
      <c r="BX72" s="1302" t="s">
        <v>570</v>
      </c>
      <c r="BY72" s="1302"/>
      <c r="BZ72" s="1302"/>
      <c r="CA72" s="1302"/>
      <c r="CB72" s="1302"/>
      <c r="CC72" s="1302"/>
      <c r="CD72" s="1302"/>
      <c r="CE72" s="1302"/>
      <c r="CF72" s="1302" t="s">
        <v>571</v>
      </c>
      <c r="CG72" s="1302"/>
      <c r="CH72" s="1302"/>
      <c r="CI72" s="1302"/>
      <c r="CJ72" s="1302"/>
      <c r="CK72" s="1302"/>
      <c r="CL72" s="1302"/>
      <c r="CM72" s="1302"/>
      <c r="CN72" s="1302" t="s">
        <v>572</v>
      </c>
      <c r="CO72" s="1302"/>
      <c r="CP72" s="1302"/>
      <c r="CQ72" s="1302"/>
      <c r="CR72" s="1302"/>
      <c r="CS72" s="1302"/>
      <c r="CT72" s="1302"/>
      <c r="CU72" s="1302"/>
      <c r="CV72" s="1302" t="s">
        <v>573</v>
      </c>
      <c r="CW72" s="1302"/>
      <c r="CX72" s="1302"/>
      <c r="CY72" s="1302"/>
      <c r="CZ72" s="1302"/>
      <c r="DA72" s="1302"/>
      <c r="DB72" s="1302"/>
      <c r="DC72" s="1302"/>
    </row>
    <row r="73" spans="2:107">
      <c r="B73" s="1277"/>
      <c r="G73" s="1303"/>
      <c r="H73" s="1303"/>
      <c r="I73" s="1303"/>
      <c r="J73" s="1303"/>
      <c r="K73" s="1325"/>
      <c r="L73" s="1325"/>
      <c r="M73" s="1325"/>
      <c r="N73" s="1325"/>
      <c r="AM73" s="1295"/>
      <c r="AN73" s="1306" t="s">
        <v>620</v>
      </c>
      <c r="AO73" s="1306"/>
      <c r="AP73" s="1306"/>
      <c r="AQ73" s="1306"/>
      <c r="AR73" s="1306"/>
      <c r="AS73" s="1306"/>
      <c r="AT73" s="1306"/>
      <c r="AU73" s="1306"/>
      <c r="AV73" s="1306"/>
      <c r="AW73" s="1306"/>
      <c r="AX73" s="1306"/>
      <c r="AY73" s="1306"/>
      <c r="AZ73" s="1306"/>
      <c r="BA73" s="1306"/>
      <c r="BB73" s="1306" t="s">
        <v>621</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626</v>
      </c>
      <c r="BC75" s="1306"/>
      <c r="BD75" s="1306"/>
      <c r="BE75" s="1306"/>
      <c r="BF75" s="1306"/>
      <c r="BG75" s="1306"/>
      <c r="BH75" s="1306"/>
      <c r="BI75" s="1306"/>
      <c r="BJ75" s="1306"/>
      <c r="BK75" s="1306"/>
      <c r="BL75" s="1306"/>
      <c r="BM75" s="1306"/>
      <c r="BN75" s="1306"/>
      <c r="BO75" s="1306"/>
      <c r="BP75" s="1308">
        <v>8.1999999999999993</v>
      </c>
      <c r="BQ75" s="1308"/>
      <c r="BR75" s="1308"/>
      <c r="BS75" s="1308"/>
      <c r="BT75" s="1308"/>
      <c r="BU75" s="1308"/>
      <c r="BV75" s="1308"/>
      <c r="BW75" s="1308"/>
      <c r="BX75" s="1308">
        <v>6.9</v>
      </c>
      <c r="BY75" s="1308"/>
      <c r="BZ75" s="1308"/>
      <c r="CA75" s="1308"/>
      <c r="CB75" s="1308"/>
      <c r="CC75" s="1308"/>
      <c r="CD75" s="1308"/>
      <c r="CE75" s="1308"/>
      <c r="CF75" s="1308">
        <v>5.4</v>
      </c>
      <c r="CG75" s="1308"/>
      <c r="CH75" s="1308"/>
      <c r="CI75" s="1308"/>
      <c r="CJ75" s="1308"/>
      <c r="CK75" s="1308"/>
      <c r="CL75" s="1308"/>
      <c r="CM75" s="1308"/>
      <c r="CN75" s="1308">
        <v>4.8</v>
      </c>
      <c r="CO75" s="1308"/>
      <c r="CP75" s="1308"/>
      <c r="CQ75" s="1308"/>
      <c r="CR75" s="1308"/>
      <c r="CS75" s="1308"/>
      <c r="CT75" s="1308"/>
      <c r="CU75" s="1308"/>
      <c r="CV75" s="1308">
        <v>4.7</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25"/>
      <c r="L77" s="1325"/>
      <c r="M77" s="1325"/>
      <c r="N77" s="1325"/>
      <c r="AN77" s="1302" t="s">
        <v>623</v>
      </c>
      <c r="AO77" s="1302"/>
      <c r="AP77" s="1302"/>
      <c r="AQ77" s="1302"/>
      <c r="AR77" s="1302"/>
      <c r="AS77" s="1302"/>
      <c r="AT77" s="1302"/>
      <c r="AU77" s="1302"/>
      <c r="AV77" s="1302"/>
      <c r="AW77" s="1302"/>
      <c r="AX77" s="1302"/>
      <c r="AY77" s="1302"/>
      <c r="AZ77" s="1302"/>
      <c r="BA77" s="1302"/>
      <c r="BB77" s="1306" t="s">
        <v>621</v>
      </c>
      <c r="BC77" s="1306"/>
      <c r="BD77" s="1306"/>
      <c r="BE77" s="1306"/>
      <c r="BF77" s="1306"/>
      <c r="BG77" s="1306"/>
      <c r="BH77" s="1306"/>
      <c r="BI77" s="1306"/>
      <c r="BJ77" s="1306"/>
      <c r="BK77" s="1306"/>
      <c r="BL77" s="1306"/>
      <c r="BM77" s="1306"/>
      <c r="BN77" s="1306"/>
      <c r="BO77" s="1306"/>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626</v>
      </c>
      <c r="BC79" s="1306"/>
      <c r="BD79" s="1306"/>
      <c r="BE79" s="1306"/>
      <c r="BF79" s="1306"/>
      <c r="BG79" s="1306"/>
      <c r="BH79" s="1306"/>
      <c r="BI79" s="1306"/>
      <c r="BJ79" s="1306"/>
      <c r="BK79" s="1306"/>
      <c r="BL79" s="1306"/>
      <c r="BM79" s="1306"/>
      <c r="BN79" s="1306"/>
      <c r="BO79" s="1306"/>
      <c r="BP79" s="1308">
        <v>8.1999999999999993</v>
      </c>
      <c r="BQ79" s="1308"/>
      <c r="BR79" s="1308"/>
      <c r="BS79" s="1308"/>
      <c r="BT79" s="1308"/>
      <c r="BU79" s="1308"/>
      <c r="BV79" s="1308"/>
      <c r="BW79" s="1308"/>
      <c r="BX79" s="1308">
        <v>7.8</v>
      </c>
      <c r="BY79" s="1308"/>
      <c r="BZ79" s="1308"/>
      <c r="CA79" s="1308"/>
      <c r="CB79" s="1308"/>
      <c r="CC79" s="1308"/>
      <c r="CD79" s="1308"/>
      <c r="CE79" s="1308"/>
      <c r="CF79" s="1308">
        <v>7.4</v>
      </c>
      <c r="CG79" s="1308"/>
      <c r="CH79" s="1308"/>
      <c r="CI79" s="1308"/>
      <c r="CJ79" s="1308"/>
      <c r="CK79" s="1308"/>
      <c r="CL79" s="1308"/>
      <c r="CM79" s="1308"/>
      <c r="CN79" s="1308">
        <v>7.1</v>
      </c>
      <c r="CO79" s="1308"/>
      <c r="CP79" s="1308"/>
      <c r="CQ79" s="1308"/>
      <c r="CR79" s="1308"/>
      <c r="CS79" s="1308"/>
      <c r="CT79" s="1308"/>
      <c r="CU79" s="1308"/>
      <c r="CV79" s="1308">
        <v>7.1</v>
      </c>
      <c r="CW79" s="1308"/>
      <c r="CX79" s="1308"/>
      <c r="CY79" s="1308"/>
      <c r="CZ79" s="1308"/>
      <c r="DA79" s="1308"/>
      <c r="DB79" s="1308"/>
      <c r="DC79" s="1308"/>
    </row>
    <row r="80" spans="2:107">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28"/>
      <c r="AQ87" s="1328"/>
      <c r="BC87" s="1328"/>
      <c r="BO87" s="1328"/>
      <c r="CA87" s="1328"/>
      <c r="CM87" s="1328"/>
      <c r="CY87" s="1328"/>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nBXFoGcvbOwi2Esn2t6cezw7I8WF1EeIbQ9UMVN1LNPdSxMVNw8AjCCS4+FJuDECWdNNytDiEqyoJcfUQxgLg==" saltValue="gD1Ryx7J6XDLM0jpaF9E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opLeftCell="A79"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QD0f3zuOUkacbj43OUkkoS02PDjVkJ3/O9G+tMwrIsldjCeV68BIrXzlQqF4jRIAlZL3VJXz0aIp6hlGw3SbA==" saltValue="2LQkwQs6gZ+odeBXYMpN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opLeftCell="A86" zoomScale="85" zoomScaleNormal="85"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A/rYatjxHks34R/ZILyBJT9/t4S4/4mU6AWSkdYKY+17reQWLyfiglyrdB83t8ReqmGd3UmTncX0OoB307exQ==" saltValue="+9JDqyilp2wG7oZw+3Yi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566</v>
      </c>
      <c r="G2" s="156"/>
      <c r="H2" s="157"/>
    </row>
    <row r="3" spans="1:8">
      <c r="A3" s="153" t="s">
        <v>559</v>
      </c>
      <c r="B3" s="158"/>
      <c r="C3" s="159"/>
      <c r="D3" s="160">
        <v>157619</v>
      </c>
      <c r="E3" s="161"/>
      <c r="F3" s="162">
        <v>333013</v>
      </c>
      <c r="G3" s="163"/>
      <c r="H3" s="164"/>
    </row>
    <row r="4" spans="1:8">
      <c r="A4" s="165"/>
      <c r="B4" s="166"/>
      <c r="C4" s="167"/>
      <c r="D4" s="168">
        <v>107188</v>
      </c>
      <c r="E4" s="169"/>
      <c r="F4" s="170">
        <v>126732</v>
      </c>
      <c r="G4" s="171"/>
      <c r="H4" s="172"/>
    </row>
    <row r="5" spans="1:8">
      <c r="A5" s="153" t="s">
        <v>561</v>
      </c>
      <c r="B5" s="158"/>
      <c r="C5" s="159"/>
      <c r="D5" s="160">
        <v>115901</v>
      </c>
      <c r="E5" s="161"/>
      <c r="F5" s="162">
        <v>280458</v>
      </c>
      <c r="G5" s="163"/>
      <c r="H5" s="164"/>
    </row>
    <row r="6" spans="1:8">
      <c r="A6" s="165"/>
      <c r="B6" s="166"/>
      <c r="C6" s="167"/>
      <c r="D6" s="168">
        <v>50268</v>
      </c>
      <c r="E6" s="169"/>
      <c r="F6" s="170">
        <v>127286</v>
      </c>
      <c r="G6" s="171"/>
      <c r="H6" s="172"/>
    </row>
    <row r="7" spans="1:8">
      <c r="A7" s="153" t="s">
        <v>562</v>
      </c>
      <c r="B7" s="158"/>
      <c r="C7" s="159"/>
      <c r="D7" s="160">
        <v>120559</v>
      </c>
      <c r="E7" s="161"/>
      <c r="F7" s="162">
        <v>291945</v>
      </c>
      <c r="G7" s="163"/>
      <c r="H7" s="164"/>
    </row>
    <row r="8" spans="1:8">
      <c r="A8" s="165"/>
      <c r="B8" s="166"/>
      <c r="C8" s="167"/>
      <c r="D8" s="168">
        <v>69203</v>
      </c>
      <c r="E8" s="169"/>
      <c r="F8" s="170">
        <v>127651</v>
      </c>
      <c r="G8" s="171"/>
      <c r="H8" s="172"/>
    </row>
    <row r="9" spans="1:8">
      <c r="A9" s="153" t="s">
        <v>563</v>
      </c>
      <c r="B9" s="158"/>
      <c r="C9" s="159"/>
      <c r="D9" s="160">
        <v>134431</v>
      </c>
      <c r="E9" s="161"/>
      <c r="F9" s="162">
        <v>291173</v>
      </c>
      <c r="G9" s="163"/>
      <c r="H9" s="164"/>
    </row>
    <row r="10" spans="1:8">
      <c r="A10" s="165"/>
      <c r="B10" s="166"/>
      <c r="C10" s="167"/>
      <c r="D10" s="168">
        <v>81520</v>
      </c>
      <c r="E10" s="169"/>
      <c r="F10" s="170">
        <v>119071</v>
      </c>
      <c r="G10" s="171"/>
      <c r="H10" s="172"/>
    </row>
    <row r="11" spans="1:8">
      <c r="A11" s="153" t="s">
        <v>564</v>
      </c>
      <c r="B11" s="158"/>
      <c r="C11" s="159"/>
      <c r="D11" s="160">
        <v>215804</v>
      </c>
      <c r="E11" s="161"/>
      <c r="F11" s="162">
        <v>271581</v>
      </c>
      <c r="G11" s="163"/>
      <c r="H11" s="164"/>
    </row>
    <row r="12" spans="1:8">
      <c r="A12" s="165"/>
      <c r="B12" s="166"/>
      <c r="C12" s="173"/>
      <c r="D12" s="168">
        <v>49943</v>
      </c>
      <c r="E12" s="169"/>
      <c r="F12" s="170">
        <v>117844</v>
      </c>
      <c r="G12" s="171"/>
      <c r="H12" s="172"/>
    </row>
    <row r="13" spans="1:8">
      <c r="A13" s="153"/>
      <c r="B13" s="158"/>
      <c r="C13" s="174"/>
      <c r="D13" s="175">
        <v>148863</v>
      </c>
      <c r="E13" s="176"/>
      <c r="F13" s="177">
        <v>293634</v>
      </c>
      <c r="G13" s="178"/>
      <c r="H13" s="164"/>
    </row>
    <row r="14" spans="1:8">
      <c r="A14" s="165"/>
      <c r="B14" s="166"/>
      <c r="C14" s="167"/>
      <c r="D14" s="168">
        <v>71624</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9.25</v>
      </c>
      <c r="C19" s="179">
        <f>ROUND(VALUE(SUBSTITUTE(実質収支比率等に係る経年分析!G$48,"▲","-")),2)</f>
        <v>10.37</v>
      </c>
      <c r="D19" s="179">
        <f>ROUND(VALUE(SUBSTITUTE(実質収支比率等に係る経年分析!H$48,"▲","-")),2)</f>
        <v>10.74</v>
      </c>
      <c r="E19" s="179">
        <f>ROUND(VALUE(SUBSTITUTE(実質収支比率等に係る経年分析!I$48,"▲","-")),2)</f>
        <v>20.61</v>
      </c>
      <c r="F19" s="179">
        <f>ROUND(VALUE(SUBSTITUTE(実質収支比率等に係る経年分析!J$48,"▲","-")),2)</f>
        <v>15.4</v>
      </c>
    </row>
    <row r="20" spans="1:11">
      <c r="A20" s="179" t="s">
        <v>55</v>
      </c>
      <c r="B20" s="179">
        <f>ROUND(VALUE(SUBSTITUTE(実質収支比率等に係る経年分析!F$47,"▲","-")),2)</f>
        <v>42.29</v>
      </c>
      <c r="C20" s="179">
        <f>ROUND(VALUE(SUBSTITUTE(実質収支比率等に係る経年分析!G$47,"▲","-")),2)</f>
        <v>44.78</v>
      </c>
      <c r="D20" s="179">
        <f>ROUND(VALUE(SUBSTITUTE(実質収支比率等に係る経年分析!H$47,"▲","-")),2)</f>
        <v>43.58</v>
      </c>
      <c r="E20" s="179">
        <f>ROUND(VALUE(SUBSTITUTE(実質収支比率等に係る経年分析!I$47,"▲","-")),2)</f>
        <v>22.46</v>
      </c>
      <c r="F20" s="179">
        <f>ROUND(VALUE(SUBSTITUTE(実質収支比率等に係る経年分析!J$47,"▲","-")),2)</f>
        <v>23.07</v>
      </c>
    </row>
    <row r="21" spans="1:11">
      <c r="A21" s="179" t="s">
        <v>56</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6.68</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-11.96</v>
      </c>
      <c r="F21" s="179">
        <f>IF(ISNUMBER(VALUE(SUBSTITUTE(実質収支比率等に係る経年分析!J$49,"▲","-"))),ROUND(VALUE(SUBSTITUTE(実質収支比率等に係る経年分析!J$49,"▲","-")),2),NA())</f>
        <v>-5.77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0.48</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0.46</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姫島丸特別会計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高齢者生活福祉センター特別会計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地域包括支援センター特別会計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2.2400000000000002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15.39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346</v>
      </c>
      <c r="E42" s="181"/>
      <c r="F42" s="181"/>
      <c r="G42" s="181">
        <f>'実質公債費比率（分子）の構造'!L$52</f>
        <v>319</v>
      </c>
      <c r="H42" s="181"/>
      <c r="I42" s="181"/>
      <c r="J42" s="181">
        <f>'実質公債費比率（分子）の構造'!M$52</f>
        <v>304</v>
      </c>
      <c r="K42" s="181"/>
      <c r="L42" s="181"/>
      <c r="M42" s="181">
        <f>'実質公債費比率（分子）の構造'!N$52</f>
        <v>277</v>
      </c>
      <c r="N42" s="181"/>
      <c r="O42" s="181"/>
      <c r="P42" s="181">
        <f>'実質公債費比率（分子）の構造'!O$52</f>
        <v>243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48</v>
      </c>
      <c r="C46" s="181"/>
      <c r="D46" s="181"/>
      <c r="E46" s="181">
        <f>'実質公債費比率（分子）の構造'!L$48</f>
        <v>52</v>
      </c>
      <c r="F46" s="181"/>
      <c r="G46" s="181"/>
      <c r="H46" s="181">
        <f>'実質公債費比率（分子）の構造'!M$48</f>
        <v>58</v>
      </c>
      <c r="I46" s="181"/>
      <c r="J46" s="181"/>
      <c r="K46" s="181">
        <f>'実質公債費比率（分子）の構造'!N$48</f>
        <v>60</v>
      </c>
      <c r="L46" s="181"/>
      <c r="M46" s="181"/>
      <c r="N46" s="181">
        <f>'実質公債費比率（分子）の構造'!O$48</f>
        <v>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369</v>
      </c>
      <c r="C49" s="181"/>
      <c r="D49" s="181"/>
      <c r="E49" s="181">
        <f>'実質公債費比率（分子）の構造'!L$45</f>
        <v>317</v>
      </c>
      <c r="F49" s="181"/>
      <c r="G49" s="181"/>
      <c r="H49" s="181">
        <f>'実質公債費比率（分子）の構造'!M$45</f>
        <v>292</v>
      </c>
      <c r="I49" s="181"/>
      <c r="J49" s="181"/>
      <c r="K49" s="181">
        <f>'実質公債費比率（分子）の構造'!N$45</f>
        <v>279</v>
      </c>
      <c r="L49" s="181"/>
      <c r="M49" s="181"/>
      <c r="N49" s="181">
        <f>'実質公債費比率（分子）の構造'!O$45</f>
        <v>236</v>
      </c>
      <c r="O49" s="181"/>
      <c r="P49" s="181"/>
    </row>
    <row r="50" spans="1:16">
      <c r="A50" s="181" t="s">
        <v>71</v>
      </c>
      <c r="B50" s="181" t="e">
        <f>NA()</f>
        <v>#N/A</v>
      </c>
      <c r="C50" s="181">
        <f>IF(ISNUMBER('実質公債費比率（分子）の構造'!K$53),'実質公債費比率（分子）の構造'!K$53,NA())</f>
        <v>71</v>
      </c>
      <c r="D50" s="181" t="e">
        <f>NA()</f>
        <v>#N/A</v>
      </c>
      <c r="E50" s="181" t="e">
        <f>NA()</f>
        <v>#N/A</v>
      </c>
      <c r="F50" s="181">
        <f>IF(ISNUMBER('実質公債費比率（分子）の構造'!L$53),'実質公債費比率（分子）の構造'!L$53,NA())</f>
        <v>50</v>
      </c>
      <c r="G50" s="181" t="e">
        <f>NA()</f>
        <v>#N/A</v>
      </c>
      <c r="H50" s="181" t="e">
        <f>NA()</f>
        <v>#N/A</v>
      </c>
      <c r="I50" s="181">
        <f>IF(ISNUMBER('実質公債費比率（分子）の構造'!M$53),'実質公債費比率（分子）の構造'!M$53,NA())</f>
        <v>46</v>
      </c>
      <c r="J50" s="181" t="e">
        <f>NA()</f>
        <v>#N/A</v>
      </c>
      <c r="K50" s="181" t="e">
        <f>NA()</f>
        <v>#N/A</v>
      </c>
      <c r="L50" s="181">
        <f>IF(ISNUMBER('実質公債費比率（分子）の構造'!N$53),'実質公債費比率（分子）の構造'!N$53,NA())</f>
        <v>62</v>
      </c>
      <c r="M50" s="181" t="e">
        <f>NA()</f>
        <v>#N/A</v>
      </c>
      <c r="N50" s="181" t="e">
        <f>NA()</f>
        <v>#N/A</v>
      </c>
      <c r="O50" s="181">
        <f>IF(ISNUMBER('実質公債費比率（分子）の構造'!O$53),'実質公債費比率（分子）の構造'!O$53,NA())</f>
        <v>47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2360</v>
      </c>
      <c r="E56" s="180"/>
      <c r="F56" s="180"/>
      <c r="G56" s="180">
        <f>'将来負担比率（分子）の構造'!J$52</f>
        <v>2176</v>
      </c>
      <c r="H56" s="180"/>
      <c r="I56" s="180"/>
      <c r="J56" s="180">
        <f>'将来負担比率（分子）の構造'!K$52</f>
        <v>2093</v>
      </c>
      <c r="K56" s="180"/>
      <c r="L56" s="180"/>
      <c r="M56" s="180">
        <f>'将来負担比率（分子）の構造'!L$52</f>
        <v>1957</v>
      </c>
      <c r="N56" s="180"/>
      <c r="O56" s="180"/>
      <c r="P56" s="180">
        <f>'将来負担比率（分子）の構造'!M$52</f>
        <v>1888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2911</v>
      </c>
      <c r="E58" s="180"/>
      <c r="F58" s="180"/>
      <c r="G58" s="180">
        <f>'将来負担比率（分子）の構造'!J$50</f>
        <v>3070</v>
      </c>
      <c r="H58" s="180"/>
      <c r="I58" s="180"/>
      <c r="J58" s="180">
        <f>'将来負担比率（分子）の構造'!K$50</f>
        <v>3125</v>
      </c>
      <c r="K58" s="180"/>
      <c r="L58" s="180"/>
      <c r="M58" s="180">
        <f>'将来負担比率（分子）の構造'!L$50</f>
        <v>3128</v>
      </c>
      <c r="N58" s="180"/>
      <c r="O58" s="180"/>
      <c r="P58" s="180">
        <f>'将来負担比率（分子）の構造'!M$50</f>
        <v>3388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95</v>
      </c>
      <c r="C62" s="180"/>
      <c r="D62" s="180"/>
      <c r="E62" s="180">
        <f>'将来負担比率（分子）の構造'!J$45</f>
        <v>123</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407</v>
      </c>
      <c r="C64" s="180"/>
      <c r="D64" s="180"/>
      <c r="E64" s="180">
        <f>'将来負担比率（分子）の構造'!J$43</f>
        <v>433</v>
      </c>
      <c r="F64" s="180"/>
      <c r="G64" s="180"/>
      <c r="H64" s="180">
        <f>'将来負担比率（分子）の構造'!K$43</f>
        <v>446</v>
      </c>
      <c r="I64" s="180"/>
      <c r="J64" s="180"/>
      <c r="K64" s="180">
        <f>'将来負担比率（分子）の構造'!L$43</f>
        <v>428</v>
      </c>
      <c r="L64" s="180"/>
      <c r="M64" s="180"/>
      <c r="N64" s="180">
        <f>'将来負担比率（分子）の構造'!M$43</f>
        <v>451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2191</v>
      </c>
      <c r="C66" s="180"/>
      <c r="D66" s="180"/>
      <c r="E66" s="180">
        <f>'将来負担比率（分子）の構造'!J$41</f>
        <v>2007</v>
      </c>
      <c r="F66" s="180"/>
      <c r="G66" s="180"/>
      <c r="H66" s="180">
        <f>'将来負担比率（分子）の構造'!K$41</f>
        <v>1977</v>
      </c>
      <c r="I66" s="180"/>
      <c r="J66" s="180"/>
      <c r="K66" s="180">
        <f>'将来負担比率（分子）の構造'!L$41</f>
        <v>1863</v>
      </c>
      <c r="L66" s="180"/>
      <c r="M66" s="180"/>
      <c r="N66" s="180">
        <f>'将来負担比率（分子）の構造'!M$41</f>
        <v>1862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611</v>
      </c>
      <c r="C72" s="184">
        <f>基金残高に係る経年分析!G55</f>
        <v>311</v>
      </c>
      <c r="D72" s="184">
        <f>基金残高に係る経年分析!H55</f>
        <v>311</v>
      </c>
    </row>
    <row r="73" spans="1:16">
      <c r="A73" s="183" t="s">
        <v>78</v>
      </c>
      <c r="B73" s="184">
        <f>基金残高に係る経年分析!F56</f>
        <v>246</v>
      </c>
      <c r="C73" s="184">
        <f>基金残高に係る経年分析!G56</f>
        <v>246</v>
      </c>
      <c r="D73" s="184">
        <f>基金残高に係る経年分析!H56</f>
        <v>246</v>
      </c>
    </row>
    <row r="74" spans="1:16">
      <c r="A74" s="183" t="s">
        <v>79</v>
      </c>
      <c r="B74" s="184">
        <f>基金残高に係る経年分析!F57</f>
        <v>2139</v>
      </c>
      <c r="C74" s="184">
        <f>基金残高に係る経年分析!G57</f>
        <v>2442</v>
      </c>
      <c r="D74" s="184">
        <f>基金残高に係る経年分析!H57</f>
        <v>2702</v>
      </c>
    </row>
  </sheetData>
  <sheetProtection algorithmName="SHA-512" hashValue="9oU2BBIdMd4UdcEAOOpWQ51BgXoo4kdxA6GAg3Sa+jmrQfMt+W6UeohKyjdUfTm8RM+9MMD42ymP7a1LqGXmxw==" saltValue="QaOYVKjCuQYBqVO+T6ia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123800</v>
      </c>
      <c r="S5" s="689"/>
      <c r="T5" s="689"/>
      <c r="U5" s="689"/>
      <c r="V5" s="689"/>
      <c r="W5" s="689"/>
      <c r="X5" s="689"/>
      <c r="Y5" s="735"/>
      <c r="Z5" s="753">
        <v>4.5</v>
      </c>
      <c r="AA5" s="753"/>
      <c r="AB5" s="753"/>
      <c r="AC5" s="753"/>
      <c r="AD5" s="754">
        <v>123800</v>
      </c>
      <c r="AE5" s="754"/>
      <c r="AF5" s="754"/>
      <c r="AG5" s="754"/>
      <c r="AH5" s="754"/>
      <c r="AI5" s="754"/>
      <c r="AJ5" s="754"/>
      <c r="AK5" s="754"/>
      <c r="AL5" s="736">
        <v>9.3000000000000007</v>
      </c>
      <c r="AM5" s="705"/>
      <c r="AN5" s="705"/>
      <c r="AO5" s="737"/>
      <c r="AP5" s="722" t="s">
        <v>225</v>
      </c>
      <c r="AQ5" s="723"/>
      <c r="AR5" s="723"/>
      <c r="AS5" s="723"/>
      <c r="AT5" s="723"/>
      <c r="AU5" s="723"/>
      <c r="AV5" s="723"/>
      <c r="AW5" s="723"/>
      <c r="AX5" s="723"/>
      <c r="AY5" s="723"/>
      <c r="AZ5" s="723"/>
      <c r="BA5" s="723"/>
      <c r="BB5" s="723"/>
      <c r="BC5" s="723"/>
      <c r="BD5" s="723"/>
      <c r="BE5" s="723"/>
      <c r="BF5" s="724"/>
      <c r="BG5" s="623">
        <v>123800</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9057</v>
      </c>
      <c r="S6" s="626"/>
      <c r="T6" s="626"/>
      <c r="U6" s="626"/>
      <c r="V6" s="626"/>
      <c r="W6" s="626"/>
      <c r="X6" s="626"/>
      <c r="Y6" s="627"/>
      <c r="Z6" s="685">
        <v>0.3</v>
      </c>
      <c r="AA6" s="685"/>
      <c r="AB6" s="685"/>
      <c r="AC6" s="685"/>
      <c r="AD6" s="686">
        <v>9057</v>
      </c>
      <c r="AE6" s="686"/>
      <c r="AF6" s="686"/>
      <c r="AG6" s="686"/>
      <c r="AH6" s="686"/>
      <c r="AI6" s="686"/>
      <c r="AJ6" s="686"/>
      <c r="AK6" s="686"/>
      <c r="AL6" s="628">
        <v>0.7</v>
      </c>
      <c r="AM6" s="629"/>
      <c r="AN6" s="629"/>
      <c r="AO6" s="687"/>
      <c r="AP6" s="620" t="s">
        <v>230</v>
      </c>
      <c r="AQ6" s="621"/>
      <c r="AR6" s="621"/>
      <c r="AS6" s="621"/>
      <c r="AT6" s="621"/>
      <c r="AU6" s="621"/>
      <c r="AV6" s="621"/>
      <c r="AW6" s="621"/>
      <c r="AX6" s="621"/>
      <c r="AY6" s="621"/>
      <c r="AZ6" s="621"/>
      <c r="BA6" s="621"/>
      <c r="BB6" s="621"/>
      <c r="BC6" s="621"/>
      <c r="BD6" s="621"/>
      <c r="BE6" s="621"/>
      <c r="BF6" s="622"/>
      <c r="BG6" s="623">
        <v>123800</v>
      </c>
      <c r="BH6" s="626"/>
      <c r="BI6" s="626"/>
      <c r="BJ6" s="626"/>
      <c r="BK6" s="626"/>
      <c r="BL6" s="626"/>
      <c r="BM6" s="626"/>
      <c r="BN6" s="627"/>
      <c r="BO6" s="685">
        <v>100</v>
      </c>
      <c r="BP6" s="685"/>
      <c r="BQ6" s="685"/>
      <c r="BR6" s="685"/>
      <c r="BS6" s="686" t="s">
        <v>129</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36567</v>
      </c>
      <c r="CS6" s="626"/>
      <c r="CT6" s="626"/>
      <c r="CU6" s="626"/>
      <c r="CV6" s="626"/>
      <c r="CW6" s="626"/>
      <c r="CX6" s="626"/>
      <c r="CY6" s="627"/>
      <c r="CZ6" s="736">
        <v>1.4</v>
      </c>
      <c r="DA6" s="705"/>
      <c r="DB6" s="705"/>
      <c r="DC6" s="739"/>
      <c r="DD6" s="631" t="s">
        <v>129</v>
      </c>
      <c r="DE6" s="626"/>
      <c r="DF6" s="626"/>
      <c r="DG6" s="626"/>
      <c r="DH6" s="626"/>
      <c r="DI6" s="626"/>
      <c r="DJ6" s="626"/>
      <c r="DK6" s="626"/>
      <c r="DL6" s="626"/>
      <c r="DM6" s="626"/>
      <c r="DN6" s="626"/>
      <c r="DO6" s="626"/>
      <c r="DP6" s="627"/>
      <c r="DQ6" s="631">
        <v>36567</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231</v>
      </c>
      <c r="S7" s="626"/>
      <c r="T7" s="626"/>
      <c r="U7" s="626"/>
      <c r="V7" s="626"/>
      <c r="W7" s="626"/>
      <c r="X7" s="626"/>
      <c r="Y7" s="627"/>
      <c r="Z7" s="685">
        <v>0</v>
      </c>
      <c r="AA7" s="685"/>
      <c r="AB7" s="685"/>
      <c r="AC7" s="685"/>
      <c r="AD7" s="686">
        <v>231</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54359</v>
      </c>
      <c r="BH7" s="626"/>
      <c r="BI7" s="626"/>
      <c r="BJ7" s="626"/>
      <c r="BK7" s="626"/>
      <c r="BL7" s="626"/>
      <c r="BM7" s="626"/>
      <c r="BN7" s="627"/>
      <c r="BO7" s="685">
        <v>43.9</v>
      </c>
      <c r="BP7" s="685"/>
      <c r="BQ7" s="685"/>
      <c r="BR7" s="685"/>
      <c r="BS7" s="686" t="s">
        <v>129</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745688</v>
      </c>
      <c r="CS7" s="626"/>
      <c r="CT7" s="626"/>
      <c r="CU7" s="626"/>
      <c r="CV7" s="626"/>
      <c r="CW7" s="626"/>
      <c r="CX7" s="626"/>
      <c r="CY7" s="627"/>
      <c r="CZ7" s="685">
        <v>29.5</v>
      </c>
      <c r="DA7" s="685"/>
      <c r="DB7" s="685"/>
      <c r="DC7" s="685"/>
      <c r="DD7" s="631">
        <v>62155</v>
      </c>
      <c r="DE7" s="626"/>
      <c r="DF7" s="626"/>
      <c r="DG7" s="626"/>
      <c r="DH7" s="626"/>
      <c r="DI7" s="626"/>
      <c r="DJ7" s="626"/>
      <c r="DK7" s="626"/>
      <c r="DL7" s="626"/>
      <c r="DM7" s="626"/>
      <c r="DN7" s="626"/>
      <c r="DO7" s="626"/>
      <c r="DP7" s="627"/>
      <c r="DQ7" s="631">
        <v>662223</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319</v>
      </c>
      <c r="S8" s="626"/>
      <c r="T8" s="626"/>
      <c r="U8" s="626"/>
      <c r="V8" s="626"/>
      <c r="W8" s="626"/>
      <c r="X8" s="626"/>
      <c r="Y8" s="627"/>
      <c r="Z8" s="685">
        <v>0</v>
      </c>
      <c r="AA8" s="685"/>
      <c r="AB8" s="685"/>
      <c r="AC8" s="685"/>
      <c r="AD8" s="686">
        <v>319</v>
      </c>
      <c r="AE8" s="686"/>
      <c r="AF8" s="686"/>
      <c r="AG8" s="686"/>
      <c r="AH8" s="686"/>
      <c r="AI8" s="686"/>
      <c r="AJ8" s="686"/>
      <c r="AK8" s="686"/>
      <c r="AL8" s="628">
        <v>0</v>
      </c>
      <c r="AM8" s="629"/>
      <c r="AN8" s="629"/>
      <c r="AO8" s="687"/>
      <c r="AP8" s="620" t="s">
        <v>236</v>
      </c>
      <c r="AQ8" s="621"/>
      <c r="AR8" s="621"/>
      <c r="AS8" s="621"/>
      <c r="AT8" s="621"/>
      <c r="AU8" s="621"/>
      <c r="AV8" s="621"/>
      <c r="AW8" s="621"/>
      <c r="AX8" s="621"/>
      <c r="AY8" s="621"/>
      <c r="AZ8" s="621"/>
      <c r="BA8" s="621"/>
      <c r="BB8" s="621"/>
      <c r="BC8" s="621"/>
      <c r="BD8" s="621"/>
      <c r="BE8" s="621"/>
      <c r="BF8" s="622"/>
      <c r="BG8" s="623">
        <v>3039</v>
      </c>
      <c r="BH8" s="626"/>
      <c r="BI8" s="626"/>
      <c r="BJ8" s="626"/>
      <c r="BK8" s="626"/>
      <c r="BL8" s="626"/>
      <c r="BM8" s="626"/>
      <c r="BN8" s="627"/>
      <c r="BO8" s="685">
        <v>2.5</v>
      </c>
      <c r="BP8" s="685"/>
      <c r="BQ8" s="685"/>
      <c r="BR8" s="685"/>
      <c r="BS8" s="631" t="s">
        <v>129</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358041</v>
      </c>
      <c r="CS8" s="626"/>
      <c r="CT8" s="626"/>
      <c r="CU8" s="626"/>
      <c r="CV8" s="626"/>
      <c r="CW8" s="626"/>
      <c r="CX8" s="626"/>
      <c r="CY8" s="627"/>
      <c r="CZ8" s="685">
        <v>14.2</v>
      </c>
      <c r="DA8" s="685"/>
      <c r="DB8" s="685"/>
      <c r="DC8" s="685"/>
      <c r="DD8" s="631">
        <v>1462</v>
      </c>
      <c r="DE8" s="626"/>
      <c r="DF8" s="626"/>
      <c r="DG8" s="626"/>
      <c r="DH8" s="626"/>
      <c r="DI8" s="626"/>
      <c r="DJ8" s="626"/>
      <c r="DK8" s="626"/>
      <c r="DL8" s="626"/>
      <c r="DM8" s="626"/>
      <c r="DN8" s="626"/>
      <c r="DO8" s="626"/>
      <c r="DP8" s="627"/>
      <c r="DQ8" s="631">
        <v>269180</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294</v>
      </c>
      <c r="S9" s="626"/>
      <c r="T9" s="626"/>
      <c r="U9" s="626"/>
      <c r="V9" s="626"/>
      <c r="W9" s="626"/>
      <c r="X9" s="626"/>
      <c r="Y9" s="627"/>
      <c r="Z9" s="685">
        <v>0</v>
      </c>
      <c r="AA9" s="685"/>
      <c r="AB9" s="685"/>
      <c r="AC9" s="685"/>
      <c r="AD9" s="686">
        <v>294</v>
      </c>
      <c r="AE9" s="686"/>
      <c r="AF9" s="686"/>
      <c r="AG9" s="686"/>
      <c r="AH9" s="686"/>
      <c r="AI9" s="686"/>
      <c r="AJ9" s="686"/>
      <c r="AK9" s="686"/>
      <c r="AL9" s="628">
        <v>0</v>
      </c>
      <c r="AM9" s="629"/>
      <c r="AN9" s="629"/>
      <c r="AO9" s="687"/>
      <c r="AP9" s="620" t="s">
        <v>239</v>
      </c>
      <c r="AQ9" s="621"/>
      <c r="AR9" s="621"/>
      <c r="AS9" s="621"/>
      <c r="AT9" s="621"/>
      <c r="AU9" s="621"/>
      <c r="AV9" s="621"/>
      <c r="AW9" s="621"/>
      <c r="AX9" s="621"/>
      <c r="AY9" s="621"/>
      <c r="AZ9" s="621"/>
      <c r="BA9" s="621"/>
      <c r="BB9" s="621"/>
      <c r="BC9" s="621"/>
      <c r="BD9" s="621"/>
      <c r="BE9" s="621"/>
      <c r="BF9" s="622"/>
      <c r="BG9" s="623">
        <v>48679</v>
      </c>
      <c r="BH9" s="626"/>
      <c r="BI9" s="626"/>
      <c r="BJ9" s="626"/>
      <c r="BK9" s="626"/>
      <c r="BL9" s="626"/>
      <c r="BM9" s="626"/>
      <c r="BN9" s="627"/>
      <c r="BO9" s="685">
        <v>39.299999999999997</v>
      </c>
      <c r="BP9" s="685"/>
      <c r="BQ9" s="685"/>
      <c r="BR9" s="685"/>
      <c r="BS9" s="631" t="s">
        <v>129</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354438</v>
      </c>
      <c r="CS9" s="626"/>
      <c r="CT9" s="626"/>
      <c r="CU9" s="626"/>
      <c r="CV9" s="626"/>
      <c r="CW9" s="626"/>
      <c r="CX9" s="626"/>
      <c r="CY9" s="627"/>
      <c r="CZ9" s="685">
        <v>14</v>
      </c>
      <c r="DA9" s="685"/>
      <c r="DB9" s="685"/>
      <c r="DC9" s="685"/>
      <c r="DD9" s="631">
        <v>186129</v>
      </c>
      <c r="DE9" s="626"/>
      <c r="DF9" s="626"/>
      <c r="DG9" s="626"/>
      <c r="DH9" s="626"/>
      <c r="DI9" s="626"/>
      <c r="DJ9" s="626"/>
      <c r="DK9" s="626"/>
      <c r="DL9" s="626"/>
      <c r="DM9" s="626"/>
      <c r="DN9" s="626"/>
      <c r="DO9" s="626"/>
      <c r="DP9" s="627"/>
      <c r="DQ9" s="631">
        <v>155225</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129</v>
      </c>
      <c r="AA10" s="685"/>
      <c r="AB10" s="685"/>
      <c r="AC10" s="685"/>
      <c r="AD10" s="686" t="s">
        <v>129</v>
      </c>
      <c r="AE10" s="686"/>
      <c r="AF10" s="686"/>
      <c r="AG10" s="686"/>
      <c r="AH10" s="686"/>
      <c r="AI10" s="686"/>
      <c r="AJ10" s="686"/>
      <c r="AK10" s="686"/>
      <c r="AL10" s="628" t="s">
        <v>242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2456</v>
      </c>
      <c r="BH10" s="626"/>
      <c r="BI10" s="626"/>
      <c r="BJ10" s="626"/>
      <c r="BK10" s="626"/>
      <c r="BL10" s="626"/>
      <c r="BM10" s="626"/>
      <c r="BN10" s="627"/>
      <c r="BO10" s="685">
        <v>2</v>
      </c>
      <c r="BP10" s="685"/>
      <c r="BQ10" s="685"/>
      <c r="BR10" s="685"/>
      <c r="BS10" s="631" t="s">
        <v>129</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129</v>
      </c>
      <c r="AA11" s="685"/>
      <c r="AB11" s="685"/>
      <c r="AC11" s="685"/>
      <c r="AD11" s="686" t="s">
        <v>137</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185</v>
      </c>
      <c r="BH11" s="626"/>
      <c r="BI11" s="626"/>
      <c r="BJ11" s="626"/>
      <c r="BK11" s="626"/>
      <c r="BL11" s="626"/>
      <c r="BM11" s="626"/>
      <c r="BN11" s="627"/>
      <c r="BO11" s="685">
        <v>0.1</v>
      </c>
      <c r="BP11" s="685"/>
      <c r="BQ11" s="685"/>
      <c r="BR11" s="685"/>
      <c r="BS11" s="631" t="s">
        <v>129</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170839</v>
      </c>
      <c r="CS11" s="626"/>
      <c r="CT11" s="626"/>
      <c r="CU11" s="626"/>
      <c r="CV11" s="626"/>
      <c r="CW11" s="626"/>
      <c r="CX11" s="626"/>
      <c r="CY11" s="627"/>
      <c r="CZ11" s="685">
        <v>6.8</v>
      </c>
      <c r="DA11" s="685"/>
      <c r="DB11" s="685"/>
      <c r="DC11" s="685"/>
      <c r="DD11" s="631">
        <v>92940</v>
      </c>
      <c r="DE11" s="626"/>
      <c r="DF11" s="626"/>
      <c r="DG11" s="626"/>
      <c r="DH11" s="626"/>
      <c r="DI11" s="626"/>
      <c r="DJ11" s="626"/>
      <c r="DK11" s="626"/>
      <c r="DL11" s="626"/>
      <c r="DM11" s="626"/>
      <c r="DN11" s="626"/>
      <c r="DO11" s="626"/>
      <c r="DP11" s="627"/>
      <c r="DQ11" s="631">
        <v>55809</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34123</v>
      </c>
      <c r="S12" s="626"/>
      <c r="T12" s="626"/>
      <c r="U12" s="626"/>
      <c r="V12" s="626"/>
      <c r="W12" s="626"/>
      <c r="X12" s="626"/>
      <c r="Y12" s="627"/>
      <c r="Z12" s="685">
        <v>1.2</v>
      </c>
      <c r="AA12" s="685"/>
      <c r="AB12" s="685"/>
      <c r="AC12" s="685"/>
      <c r="AD12" s="686">
        <v>34123</v>
      </c>
      <c r="AE12" s="686"/>
      <c r="AF12" s="686"/>
      <c r="AG12" s="686"/>
      <c r="AH12" s="686"/>
      <c r="AI12" s="686"/>
      <c r="AJ12" s="686"/>
      <c r="AK12" s="686"/>
      <c r="AL12" s="628">
        <v>2.6</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51103</v>
      </c>
      <c r="BH12" s="626"/>
      <c r="BI12" s="626"/>
      <c r="BJ12" s="626"/>
      <c r="BK12" s="626"/>
      <c r="BL12" s="626"/>
      <c r="BM12" s="626"/>
      <c r="BN12" s="627"/>
      <c r="BO12" s="685">
        <v>41.3</v>
      </c>
      <c r="BP12" s="685"/>
      <c r="BQ12" s="685"/>
      <c r="BR12" s="685"/>
      <c r="BS12" s="631" t="s">
        <v>129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150996</v>
      </c>
      <c r="CS12" s="626"/>
      <c r="CT12" s="626"/>
      <c r="CU12" s="626"/>
      <c r="CV12" s="626"/>
      <c r="CW12" s="626"/>
      <c r="CX12" s="626"/>
      <c r="CY12" s="627"/>
      <c r="CZ12" s="685">
        <v>6</v>
      </c>
      <c r="DA12" s="685"/>
      <c r="DB12" s="685"/>
      <c r="DC12" s="685"/>
      <c r="DD12" s="631">
        <v>40863</v>
      </c>
      <c r="DE12" s="626"/>
      <c r="DF12" s="626"/>
      <c r="DG12" s="626"/>
      <c r="DH12" s="626"/>
      <c r="DI12" s="626"/>
      <c r="DJ12" s="626"/>
      <c r="DK12" s="626"/>
      <c r="DL12" s="626"/>
      <c r="DM12" s="626"/>
      <c r="DN12" s="626"/>
      <c r="DO12" s="626"/>
      <c r="DP12" s="627"/>
      <c r="DQ12" s="631">
        <v>70499</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129</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50864</v>
      </c>
      <c r="BH13" s="626"/>
      <c r="BI13" s="626"/>
      <c r="BJ13" s="626"/>
      <c r="BK13" s="626"/>
      <c r="BL13" s="626"/>
      <c r="BM13" s="626"/>
      <c r="BN13" s="627"/>
      <c r="BO13" s="685">
        <v>41.1</v>
      </c>
      <c r="BP13" s="685"/>
      <c r="BQ13" s="685"/>
      <c r="BR13" s="685"/>
      <c r="BS13" s="631" t="s">
        <v>242</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146915</v>
      </c>
      <c r="CS13" s="626"/>
      <c r="CT13" s="626"/>
      <c r="CU13" s="626"/>
      <c r="CV13" s="626"/>
      <c r="CW13" s="626"/>
      <c r="CX13" s="626"/>
      <c r="CY13" s="627"/>
      <c r="CZ13" s="685">
        <v>5.8</v>
      </c>
      <c r="DA13" s="685"/>
      <c r="DB13" s="685"/>
      <c r="DC13" s="685"/>
      <c r="DD13" s="631">
        <v>49353</v>
      </c>
      <c r="DE13" s="626"/>
      <c r="DF13" s="626"/>
      <c r="DG13" s="626"/>
      <c r="DH13" s="626"/>
      <c r="DI13" s="626"/>
      <c r="DJ13" s="626"/>
      <c r="DK13" s="626"/>
      <c r="DL13" s="626"/>
      <c r="DM13" s="626"/>
      <c r="DN13" s="626"/>
      <c r="DO13" s="626"/>
      <c r="DP13" s="627"/>
      <c r="DQ13" s="631">
        <v>106685</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8874</v>
      </c>
      <c r="BH14" s="626"/>
      <c r="BI14" s="626"/>
      <c r="BJ14" s="626"/>
      <c r="BK14" s="626"/>
      <c r="BL14" s="626"/>
      <c r="BM14" s="626"/>
      <c r="BN14" s="627"/>
      <c r="BO14" s="685">
        <v>7.2</v>
      </c>
      <c r="BP14" s="685"/>
      <c r="BQ14" s="685"/>
      <c r="BR14" s="685"/>
      <c r="BS14" s="631" t="s">
        <v>242</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73886</v>
      </c>
      <c r="CS14" s="626"/>
      <c r="CT14" s="626"/>
      <c r="CU14" s="626"/>
      <c r="CV14" s="626"/>
      <c r="CW14" s="626"/>
      <c r="CX14" s="626"/>
      <c r="CY14" s="627"/>
      <c r="CZ14" s="685">
        <v>2.9</v>
      </c>
      <c r="DA14" s="685"/>
      <c r="DB14" s="685"/>
      <c r="DC14" s="685"/>
      <c r="DD14" s="631">
        <v>2160</v>
      </c>
      <c r="DE14" s="626"/>
      <c r="DF14" s="626"/>
      <c r="DG14" s="626"/>
      <c r="DH14" s="626"/>
      <c r="DI14" s="626"/>
      <c r="DJ14" s="626"/>
      <c r="DK14" s="626"/>
      <c r="DL14" s="626"/>
      <c r="DM14" s="626"/>
      <c r="DN14" s="626"/>
      <c r="DO14" s="626"/>
      <c r="DP14" s="627"/>
      <c r="DQ14" s="631">
        <v>70386</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1995</v>
      </c>
      <c r="S15" s="626"/>
      <c r="T15" s="626"/>
      <c r="U15" s="626"/>
      <c r="V15" s="626"/>
      <c r="W15" s="626"/>
      <c r="X15" s="626"/>
      <c r="Y15" s="627"/>
      <c r="Z15" s="685">
        <v>0.1</v>
      </c>
      <c r="AA15" s="685"/>
      <c r="AB15" s="685"/>
      <c r="AC15" s="685"/>
      <c r="AD15" s="686">
        <v>1995</v>
      </c>
      <c r="AE15" s="686"/>
      <c r="AF15" s="686"/>
      <c r="AG15" s="686"/>
      <c r="AH15" s="686"/>
      <c r="AI15" s="686"/>
      <c r="AJ15" s="686"/>
      <c r="AK15" s="686"/>
      <c r="AL15" s="628">
        <v>0.2</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9464</v>
      </c>
      <c r="BH15" s="626"/>
      <c r="BI15" s="626"/>
      <c r="BJ15" s="626"/>
      <c r="BK15" s="626"/>
      <c r="BL15" s="626"/>
      <c r="BM15" s="626"/>
      <c r="BN15" s="627"/>
      <c r="BO15" s="685">
        <v>7.6</v>
      </c>
      <c r="BP15" s="685"/>
      <c r="BQ15" s="685"/>
      <c r="BR15" s="685"/>
      <c r="BS15" s="631" t="s">
        <v>129</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156189</v>
      </c>
      <c r="CS15" s="626"/>
      <c r="CT15" s="626"/>
      <c r="CU15" s="626"/>
      <c r="CV15" s="626"/>
      <c r="CW15" s="626"/>
      <c r="CX15" s="626"/>
      <c r="CY15" s="627"/>
      <c r="CZ15" s="685">
        <v>6.2</v>
      </c>
      <c r="DA15" s="685"/>
      <c r="DB15" s="685"/>
      <c r="DC15" s="685"/>
      <c r="DD15" s="631">
        <v>3883</v>
      </c>
      <c r="DE15" s="626"/>
      <c r="DF15" s="626"/>
      <c r="DG15" s="626"/>
      <c r="DH15" s="626"/>
      <c r="DI15" s="626"/>
      <c r="DJ15" s="626"/>
      <c r="DK15" s="626"/>
      <c r="DL15" s="626"/>
      <c r="DM15" s="626"/>
      <c r="DN15" s="626"/>
      <c r="DO15" s="626"/>
      <c r="DP15" s="627"/>
      <c r="DQ15" s="631">
        <v>144145</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242</v>
      </c>
      <c r="AA16" s="685"/>
      <c r="AB16" s="685"/>
      <c r="AC16" s="685"/>
      <c r="AD16" s="686" t="s">
        <v>129</v>
      </c>
      <c r="AE16" s="686"/>
      <c r="AF16" s="686"/>
      <c r="AG16" s="686"/>
      <c r="AH16" s="686"/>
      <c r="AI16" s="686"/>
      <c r="AJ16" s="686"/>
      <c r="AK16" s="686"/>
      <c r="AL16" s="628" t="s">
        <v>129</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129</v>
      </c>
      <c r="BP16" s="685"/>
      <c r="BQ16" s="685"/>
      <c r="BR16" s="685"/>
      <c r="BS16" s="631" t="s">
        <v>242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33207</v>
      </c>
      <c r="CS16" s="626"/>
      <c r="CT16" s="626"/>
      <c r="CU16" s="626"/>
      <c r="CV16" s="626"/>
      <c r="CW16" s="626"/>
      <c r="CX16" s="626"/>
      <c r="CY16" s="627"/>
      <c r="CZ16" s="685">
        <v>1.3</v>
      </c>
      <c r="DA16" s="685"/>
      <c r="DB16" s="685"/>
      <c r="DC16" s="685"/>
      <c r="DD16" s="631" t="s">
        <v>129</v>
      </c>
      <c r="DE16" s="626"/>
      <c r="DF16" s="626"/>
      <c r="DG16" s="626"/>
      <c r="DH16" s="626"/>
      <c r="DI16" s="626"/>
      <c r="DJ16" s="626"/>
      <c r="DK16" s="626"/>
      <c r="DL16" s="626"/>
      <c r="DM16" s="626"/>
      <c r="DN16" s="626"/>
      <c r="DO16" s="626"/>
      <c r="DP16" s="627"/>
      <c r="DQ16" s="631">
        <v>287</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492</v>
      </c>
      <c r="S17" s="626"/>
      <c r="T17" s="626"/>
      <c r="U17" s="626"/>
      <c r="V17" s="626"/>
      <c r="W17" s="626"/>
      <c r="X17" s="626"/>
      <c r="Y17" s="627"/>
      <c r="Z17" s="685">
        <v>0</v>
      </c>
      <c r="AA17" s="685"/>
      <c r="AB17" s="685"/>
      <c r="AC17" s="685"/>
      <c r="AD17" s="686">
        <v>492</v>
      </c>
      <c r="AE17" s="686"/>
      <c r="AF17" s="686"/>
      <c r="AG17" s="686"/>
      <c r="AH17" s="686"/>
      <c r="AI17" s="686"/>
      <c r="AJ17" s="686"/>
      <c r="AK17" s="686"/>
      <c r="AL17" s="628">
        <v>0</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129</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236298</v>
      </c>
      <c r="CS17" s="626"/>
      <c r="CT17" s="626"/>
      <c r="CU17" s="626"/>
      <c r="CV17" s="626"/>
      <c r="CW17" s="626"/>
      <c r="CX17" s="626"/>
      <c r="CY17" s="627"/>
      <c r="CZ17" s="685">
        <v>9.3000000000000007</v>
      </c>
      <c r="DA17" s="685"/>
      <c r="DB17" s="685"/>
      <c r="DC17" s="685"/>
      <c r="DD17" s="631" t="s">
        <v>129</v>
      </c>
      <c r="DE17" s="626"/>
      <c r="DF17" s="626"/>
      <c r="DG17" s="626"/>
      <c r="DH17" s="626"/>
      <c r="DI17" s="626"/>
      <c r="DJ17" s="626"/>
      <c r="DK17" s="626"/>
      <c r="DL17" s="626"/>
      <c r="DM17" s="626"/>
      <c r="DN17" s="626"/>
      <c r="DO17" s="626"/>
      <c r="DP17" s="627"/>
      <c r="DQ17" s="631">
        <v>236298</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1361789</v>
      </c>
      <c r="S18" s="626"/>
      <c r="T18" s="626"/>
      <c r="U18" s="626"/>
      <c r="V18" s="626"/>
      <c r="W18" s="626"/>
      <c r="X18" s="626"/>
      <c r="Y18" s="627"/>
      <c r="Z18" s="685">
        <v>49.6</v>
      </c>
      <c r="AA18" s="685"/>
      <c r="AB18" s="685"/>
      <c r="AC18" s="685"/>
      <c r="AD18" s="686">
        <v>1133937</v>
      </c>
      <c r="AE18" s="686"/>
      <c r="AF18" s="686"/>
      <c r="AG18" s="686"/>
      <c r="AH18" s="686"/>
      <c r="AI18" s="686"/>
      <c r="AJ18" s="686"/>
      <c r="AK18" s="686"/>
      <c r="AL18" s="628">
        <v>85.5</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v>65711</v>
      </c>
      <c r="CS18" s="626"/>
      <c r="CT18" s="626"/>
      <c r="CU18" s="626"/>
      <c r="CV18" s="626"/>
      <c r="CW18" s="626"/>
      <c r="CX18" s="626"/>
      <c r="CY18" s="627"/>
      <c r="CZ18" s="685">
        <v>2.6</v>
      </c>
      <c r="DA18" s="685"/>
      <c r="DB18" s="685"/>
      <c r="DC18" s="685"/>
      <c r="DD18" s="631" t="s">
        <v>129</v>
      </c>
      <c r="DE18" s="626"/>
      <c r="DF18" s="626"/>
      <c r="DG18" s="626"/>
      <c r="DH18" s="626"/>
      <c r="DI18" s="626"/>
      <c r="DJ18" s="626"/>
      <c r="DK18" s="626"/>
      <c r="DL18" s="626"/>
      <c r="DM18" s="626"/>
      <c r="DN18" s="626"/>
      <c r="DO18" s="626"/>
      <c r="DP18" s="627"/>
      <c r="DQ18" s="631">
        <v>65711</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1133937</v>
      </c>
      <c r="S19" s="626"/>
      <c r="T19" s="626"/>
      <c r="U19" s="626"/>
      <c r="V19" s="626"/>
      <c r="W19" s="626"/>
      <c r="X19" s="626"/>
      <c r="Y19" s="627"/>
      <c r="Z19" s="685">
        <v>41.3</v>
      </c>
      <c r="AA19" s="685"/>
      <c r="AB19" s="685"/>
      <c r="AC19" s="685"/>
      <c r="AD19" s="686">
        <v>1133937</v>
      </c>
      <c r="AE19" s="686"/>
      <c r="AF19" s="686"/>
      <c r="AG19" s="686"/>
      <c r="AH19" s="686"/>
      <c r="AI19" s="686"/>
      <c r="AJ19" s="686"/>
      <c r="AK19" s="686"/>
      <c r="AL19" s="628">
        <v>85.5</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137</v>
      </c>
      <c r="BH19" s="626"/>
      <c r="BI19" s="626"/>
      <c r="BJ19" s="626"/>
      <c r="BK19" s="626"/>
      <c r="BL19" s="626"/>
      <c r="BM19" s="626"/>
      <c r="BN19" s="627"/>
      <c r="BO19" s="685" t="s">
        <v>129</v>
      </c>
      <c r="BP19" s="685"/>
      <c r="BQ19" s="685"/>
      <c r="BR19" s="685"/>
      <c r="BS19" s="631" t="s">
        <v>137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227852</v>
      </c>
      <c r="S20" s="626"/>
      <c r="T20" s="626"/>
      <c r="U20" s="626"/>
      <c r="V20" s="626"/>
      <c r="W20" s="626"/>
      <c r="X20" s="626"/>
      <c r="Y20" s="627"/>
      <c r="Z20" s="685">
        <v>8.3000000000000007</v>
      </c>
      <c r="AA20" s="685"/>
      <c r="AB20" s="685"/>
      <c r="AC20" s="685"/>
      <c r="AD20" s="686" t="s">
        <v>129</v>
      </c>
      <c r="AE20" s="686"/>
      <c r="AF20" s="686"/>
      <c r="AG20" s="686"/>
      <c r="AH20" s="686"/>
      <c r="AI20" s="686"/>
      <c r="AJ20" s="686"/>
      <c r="AK20" s="686"/>
      <c r="AL20" s="628" t="s">
        <v>129</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129</v>
      </c>
      <c r="BH20" s="626"/>
      <c r="BI20" s="626"/>
      <c r="BJ20" s="626"/>
      <c r="BK20" s="626"/>
      <c r="BL20" s="626"/>
      <c r="BM20" s="626"/>
      <c r="BN20" s="627"/>
      <c r="BO20" s="685" t="s">
        <v>129</v>
      </c>
      <c r="BP20" s="685"/>
      <c r="BQ20" s="685"/>
      <c r="BR20" s="685"/>
      <c r="BS20" s="631" t="s">
        <v>129</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2528775</v>
      </c>
      <c r="CS20" s="626"/>
      <c r="CT20" s="626"/>
      <c r="CU20" s="626"/>
      <c r="CV20" s="626"/>
      <c r="CW20" s="626"/>
      <c r="CX20" s="626"/>
      <c r="CY20" s="627"/>
      <c r="CZ20" s="685">
        <v>100</v>
      </c>
      <c r="DA20" s="685"/>
      <c r="DB20" s="685"/>
      <c r="DC20" s="685"/>
      <c r="DD20" s="631">
        <v>438945</v>
      </c>
      <c r="DE20" s="626"/>
      <c r="DF20" s="626"/>
      <c r="DG20" s="626"/>
      <c r="DH20" s="626"/>
      <c r="DI20" s="626"/>
      <c r="DJ20" s="626"/>
      <c r="DK20" s="626"/>
      <c r="DL20" s="626"/>
      <c r="DM20" s="626"/>
      <c r="DN20" s="626"/>
      <c r="DO20" s="626"/>
      <c r="DP20" s="627"/>
      <c r="DQ20" s="631">
        <v>1873015</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137</v>
      </c>
      <c r="AA21" s="685"/>
      <c r="AB21" s="685"/>
      <c r="AC21" s="685"/>
      <c r="AD21" s="686" t="s">
        <v>242</v>
      </c>
      <c r="AE21" s="686"/>
      <c r="AF21" s="686"/>
      <c r="AG21" s="686"/>
      <c r="AH21" s="686"/>
      <c r="AI21" s="686"/>
      <c r="AJ21" s="686"/>
      <c r="AK21" s="686"/>
      <c r="AL21" s="628" t="s">
        <v>137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1532100</v>
      </c>
      <c r="S22" s="626"/>
      <c r="T22" s="626"/>
      <c r="U22" s="626"/>
      <c r="V22" s="626"/>
      <c r="W22" s="626"/>
      <c r="X22" s="626"/>
      <c r="Y22" s="627"/>
      <c r="Z22" s="685">
        <v>55.8</v>
      </c>
      <c r="AA22" s="685"/>
      <c r="AB22" s="685"/>
      <c r="AC22" s="685"/>
      <c r="AD22" s="686">
        <v>1304248</v>
      </c>
      <c r="AE22" s="686"/>
      <c r="AF22" s="686"/>
      <c r="AG22" s="686"/>
      <c r="AH22" s="686"/>
      <c r="AI22" s="686"/>
      <c r="AJ22" s="686"/>
      <c r="AK22" s="686"/>
      <c r="AL22" s="628">
        <v>98.4</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129</v>
      </c>
      <c r="BP22" s="685"/>
      <c r="BQ22" s="685"/>
      <c r="BR22" s="685"/>
      <c r="BS22" s="631" t="s">
        <v>129</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t="s">
        <v>129</v>
      </c>
      <c r="S23" s="626"/>
      <c r="T23" s="626"/>
      <c r="U23" s="626"/>
      <c r="V23" s="626"/>
      <c r="W23" s="626"/>
      <c r="X23" s="626"/>
      <c r="Y23" s="627"/>
      <c r="Z23" s="685" t="s">
        <v>129</v>
      </c>
      <c r="AA23" s="685"/>
      <c r="AB23" s="685"/>
      <c r="AC23" s="685"/>
      <c r="AD23" s="686" t="s">
        <v>129</v>
      </c>
      <c r="AE23" s="686"/>
      <c r="AF23" s="686"/>
      <c r="AG23" s="686"/>
      <c r="AH23" s="686"/>
      <c r="AI23" s="686"/>
      <c r="AJ23" s="686"/>
      <c r="AK23" s="686"/>
      <c r="AL23" s="628" t="s">
        <v>129</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679</v>
      </c>
      <c r="S24" s="626"/>
      <c r="T24" s="626"/>
      <c r="U24" s="626"/>
      <c r="V24" s="626"/>
      <c r="W24" s="626"/>
      <c r="X24" s="626"/>
      <c r="Y24" s="627"/>
      <c r="Z24" s="685">
        <v>0</v>
      </c>
      <c r="AA24" s="685"/>
      <c r="AB24" s="685"/>
      <c r="AC24" s="685"/>
      <c r="AD24" s="686" t="s">
        <v>129</v>
      </c>
      <c r="AE24" s="686"/>
      <c r="AF24" s="686"/>
      <c r="AG24" s="686"/>
      <c r="AH24" s="686"/>
      <c r="AI24" s="686"/>
      <c r="AJ24" s="686"/>
      <c r="AK24" s="686"/>
      <c r="AL24" s="628" t="s">
        <v>242</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850053</v>
      </c>
      <c r="CS24" s="689"/>
      <c r="CT24" s="689"/>
      <c r="CU24" s="689"/>
      <c r="CV24" s="689"/>
      <c r="CW24" s="689"/>
      <c r="CX24" s="689"/>
      <c r="CY24" s="735"/>
      <c r="CZ24" s="736">
        <v>33.6</v>
      </c>
      <c r="DA24" s="705"/>
      <c r="DB24" s="705"/>
      <c r="DC24" s="739"/>
      <c r="DD24" s="734">
        <v>772792</v>
      </c>
      <c r="DE24" s="689"/>
      <c r="DF24" s="689"/>
      <c r="DG24" s="689"/>
      <c r="DH24" s="689"/>
      <c r="DI24" s="689"/>
      <c r="DJ24" s="689"/>
      <c r="DK24" s="735"/>
      <c r="DL24" s="734">
        <v>771232</v>
      </c>
      <c r="DM24" s="689"/>
      <c r="DN24" s="689"/>
      <c r="DO24" s="689"/>
      <c r="DP24" s="689"/>
      <c r="DQ24" s="689"/>
      <c r="DR24" s="689"/>
      <c r="DS24" s="689"/>
      <c r="DT24" s="689"/>
      <c r="DU24" s="689"/>
      <c r="DV24" s="735"/>
      <c r="DW24" s="736">
        <v>56.2</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44064</v>
      </c>
      <c r="S25" s="626"/>
      <c r="T25" s="626"/>
      <c r="U25" s="626"/>
      <c r="V25" s="626"/>
      <c r="W25" s="626"/>
      <c r="X25" s="626"/>
      <c r="Y25" s="627"/>
      <c r="Z25" s="685">
        <v>1.6</v>
      </c>
      <c r="AA25" s="685"/>
      <c r="AB25" s="685"/>
      <c r="AC25" s="685"/>
      <c r="AD25" s="686">
        <v>13</v>
      </c>
      <c r="AE25" s="686"/>
      <c r="AF25" s="686"/>
      <c r="AG25" s="686"/>
      <c r="AH25" s="686"/>
      <c r="AI25" s="686"/>
      <c r="AJ25" s="686"/>
      <c r="AK25" s="686"/>
      <c r="AL25" s="628">
        <v>0</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527141</v>
      </c>
      <c r="CS25" s="624"/>
      <c r="CT25" s="624"/>
      <c r="CU25" s="624"/>
      <c r="CV25" s="624"/>
      <c r="CW25" s="624"/>
      <c r="CX25" s="624"/>
      <c r="CY25" s="625"/>
      <c r="CZ25" s="628">
        <v>20.8</v>
      </c>
      <c r="DA25" s="657"/>
      <c r="DB25" s="657"/>
      <c r="DC25" s="658"/>
      <c r="DD25" s="631">
        <v>513862</v>
      </c>
      <c r="DE25" s="624"/>
      <c r="DF25" s="624"/>
      <c r="DG25" s="624"/>
      <c r="DH25" s="624"/>
      <c r="DI25" s="624"/>
      <c r="DJ25" s="624"/>
      <c r="DK25" s="625"/>
      <c r="DL25" s="631">
        <v>513862</v>
      </c>
      <c r="DM25" s="624"/>
      <c r="DN25" s="624"/>
      <c r="DO25" s="624"/>
      <c r="DP25" s="624"/>
      <c r="DQ25" s="624"/>
      <c r="DR25" s="624"/>
      <c r="DS25" s="624"/>
      <c r="DT25" s="624"/>
      <c r="DU25" s="624"/>
      <c r="DV25" s="625"/>
      <c r="DW25" s="628">
        <v>37.4</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911</v>
      </c>
      <c r="S26" s="626"/>
      <c r="T26" s="626"/>
      <c r="U26" s="626"/>
      <c r="V26" s="626"/>
      <c r="W26" s="626"/>
      <c r="X26" s="626"/>
      <c r="Y26" s="627"/>
      <c r="Z26" s="685">
        <v>0</v>
      </c>
      <c r="AA26" s="685"/>
      <c r="AB26" s="685"/>
      <c r="AC26" s="685"/>
      <c r="AD26" s="686" t="s">
        <v>129</v>
      </c>
      <c r="AE26" s="686"/>
      <c r="AF26" s="686"/>
      <c r="AG26" s="686"/>
      <c r="AH26" s="686"/>
      <c r="AI26" s="686"/>
      <c r="AJ26" s="686"/>
      <c r="AK26" s="686"/>
      <c r="AL26" s="628" t="s">
        <v>137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242</v>
      </c>
      <c r="BP26" s="685"/>
      <c r="BQ26" s="685"/>
      <c r="BR26" s="685"/>
      <c r="BS26" s="631" t="s">
        <v>129</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356800</v>
      </c>
      <c r="CS26" s="626"/>
      <c r="CT26" s="626"/>
      <c r="CU26" s="626"/>
      <c r="CV26" s="626"/>
      <c r="CW26" s="626"/>
      <c r="CX26" s="626"/>
      <c r="CY26" s="627"/>
      <c r="CZ26" s="628">
        <v>14.1</v>
      </c>
      <c r="DA26" s="657"/>
      <c r="DB26" s="657"/>
      <c r="DC26" s="658"/>
      <c r="DD26" s="631">
        <v>343966</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259090</v>
      </c>
      <c r="S27" s="626"/>
      <c r="T27" s="626"/>
      <c r="U27" s="626"/>
      <c r="V27" s="626"/>
      <c r="W27" s="626"/>
      <c r="X27" s="626"/>
      <c r="Y27" s="627"/>
      <c r="Z27" s="685">
        <v>9.4</v>
      </c>
      <c r="AA27" s="685"/>
      <c r="AB27" s="685"/>
      <c r="AC27" s="685"/>
      <c r="AD27" s="686" t="s">
        <v>129</v>
      </c>
      <c r="AE27" s="686"/>
      <c r="AF27" s="686"/>
      <c r="AG27" s="686"/>
      <c r="AH27" s="686"/>
      <c r="AI27" s="686"/>
      <c r="AJ27" s="686"/>
      <c r="AK27" s="686"/>
      <c r="AL27" s="628" t="s">
        <v>129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123800</v>
      </c>
      <c r="BH27" s="626"/>
      <c r="BI27" s="626"/>
      <c r="BJ27" s="626"/>
      <c r="BK27" s="626"/>
      <c r="BL27" s="626"/>
      <c r="BM27" s="626"/>
      <c r="BN27" s="627"/>
      <c r="BO27" s="685">
        <v>100</v>
      </c>
      <c r="BP27" s="685"/>
      <c r="BQ27" s="685"/>
      <c r="BR27" s="685"/>
      <c r="BS27" s="631" t="s">
        <v>242</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86614</v>
      </c>
      <c r="CS27" s="624"/>
      <c r="CT27" s="624"/>
      <c r="CU27" s="624"/>
      <c r="CV27" s="624"/>
      <c r="CW27" s="624"/>
      <c r="CX27" s="624"/>
      <c r="CY27" s="625"/>
      <c r="CZ27" s="628">
        <v>3.4</v>
      </c>
      <c r="DA27" s="657"/>
      <c r="DB27" s="657"/>
      <c r="DC27" s="658"/>
      <c r="DD27" s="631">
        <v>22632</v>
      </c>
      <c r="DE27" s="624"/>
      <c r="DF27" s="624"/>
      <c r="DG27" s="624"/>
      <c r="DH27" s="624"/>
      <c r="DI27" s="624"/>
      <c r="DJ27" s="624"/>
      <c r="DK27" s="625"/>
      <c r="DL27" s="631">
        <v>21072</v>
      </c>
      <c r="DM27" s="624"/>
      <c r="DN27" s="624"/>
      <c r="DO27" s="624"/>
      <c r="DP27" s="624"/>
      <c r="DQ27" s="624"/>
      <c r="DR27" s="624"/>
      <c r="DS27" s="624"/>
      <c r="DT27" s="624"/>
      <c r="DU27" s="624"/>
      <c r="DV27" s="625"/>
      <c r="DW27" s="628">
        <v>1.5</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242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236298</v>
      </c>
      <c r="CS28" s="626"/>
      <c r="CT28" s="626"/>
      <c r="CU28" s="626"/>
      <c r="CV28" s="626"/>
      <c r="CW28" s="626"/>
      <c r="CX28" s="626"/>
      <c r="CY28" s="627"/>
      <c r="CZ28" s="628">
        <v>9.3000000000000007</v>
      </c>
      <c r="DA28" s="657"/>
      <c r="DB28" s="657"/>
      <c r="DC28" s="658"/>
      <c r="DD28" s="631">
        <v>236298</v>
      </c>
      <c r="DE28" s="626"/>
      <c r="DF28" s="626"/>
      <c r="DG28" s="626"/>
      <c r="DH28" s="626"/>
      <c r="DI28" s="626"/>
      <c r="DJ28" s="626"/>
      <c r="DK28" s="627"/>
      <c r="DL28" s="631">
        <v>236298</v>
      </c>
      <c r="DM28" s="626"/>
      <c r="DN28" s="626"/>
      <c r="DO28" s="626"/>
      <c r="DP28" s="626"/>
      <c r="DQ28" s="626"/>
      <c r="DR28" s="626"/>
      <c r="DS28" s="626"/>
      <c r="DT28" s="626"/>
      <c r="DU28" s="626"/>
      <c r="DV28" s="627"/>
      <c r="DW28" s="628">
        <v>17.2</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160703</v>
      </c>
      <c r="S29" s="626"/>
      <c r="T29" s="626"/>
      <c r="U29" s="626"/>
      <c r="V29" s="626"/>
      <c r="W29" s="626"/>
      <c r="X29" s="626"/>
      <c r="Y29" s="627"/>
      <c r="Z29" s="685">
        <v>5.9</v>
      </c>
      <c r="AA29" s="685"/>
      <c r="AB29" s="685"/>
      <c r="AC29" s="685"/>
      <c r="AD29" s="686" t="s">
        <v>137</v>
      </c>
      <c r="AE29" s="686"/>
      <c r="AF29" s="686"/>
      <c r="AG29" s="686"/>
      <c r="AH29" s="686"/>
      <c r="AI29" s="686"/>
      <c r="AJ29" s="686"/>
      <c r="AK29" s="686"/>
      <c r="AL29" s="628" t="s">
        <v>129</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236298</v>
      </c>
      <c r="CS29" s="624"/>
      <c r="CT29" s="624"/>
      <c r="CU29" s="624"/>
      <c r="CV29" s="624"/>
      <c r="CW29" s="624"/>
      <c r="CX29" s="624"/>
      <c r="CY29" s="625"/>
      <c r="CZ29" s="628">
        <v>9.3000000000000007</v>
      </c>
      <c r="DA29" s="657"/>
      <c r="DB29" s="657"/>
      <c r="DC29" s="658"/>
      <c r="DD29" s="631">
        <v>236298</v>
      </c>
      <c r="DE29" s="624"/>
      <c r="DF29" s="624"/>
      <c r="DG29" s="624"/>
      <c r="DH29" s="624"/>
      <c r="DI29" s="624"/>
      <c r="DJ29" s="624"/>
      <c r="DK29" s="625"/>
      <c r="DL29" s="631">
        <v>236298</v>
      </c>
      <c r="DM29" s="624"/>
      <c r="DN29" s="624"/>
      <c r="DO29" s="624"/>
      <c r="DP29" s="624"/>
      <c r="DQ29" s="624"/>
      <c r="DR29" s="624"/>
      <c r="DS29" s="624"/>
      <c r="DT29" s="624"/>
      <c r="DU29" s="624"/>
      <c r="DV29" s="625"/>
      <c r="DW29" s="628">
        <v>17.2</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9695</v>
      </c>
      <c r="S30" s="626"/>
      <c r="T30" s="626"/>
      <c r="U30" s="626"/>
      <c r="V30" s="626"/>
      <c r="W30" s="626"/>
      <c r="X30" s="626"/>
      <c r="Y30" s="627"/>
      <c r="Z30" s="685">
        <v>0.4</v>
      </c>
      <c r="AA30" s="685"/>
      <c r="AB30" s="685"/>
      <c r="AC30" s="685"/>
      <c r="AD30" s="686" t="s">
        <v>129</v>
      </c>
      <c r="AE30" s="686"/>
      <c r="AF30" s="686"/>
      <c r="AG30" s="686"/>
      <c r="AH30" s="686"/>
      <c r="AI30" s="686"/>
      <c r="AJ30" s="686"/>
      <c r="AK30" s="686"/>
      <c r="AL30" s="628" t="s">
        <v>129</v>
      </c>
      <c r="AM30" s="629"/>
      <c r="AN30" s="629"/>
      <c r="AO30" s="687"/>
      <c r="AP30" s="713" t="s">
        <v>307</v>
      </c>
      <c r="AQ30" s="714"/>
      <c r="AR30" s="714"/>
      <c r="AS30" s="714"/>
      <c r="AT30" s="719" t="s">
        <v>308</v>
      </c>
      <c r="AU30" s="230"/>
      <c r="AV30" s="230"/>
      <c r="AW30" s="230"/>
      <c r="AX30" s="722" t="s">
        <v>184</v>
      </c>
      <c r="AY30" s="723"/>
      <c r="AZ30" s="723"/>
      <c r="BA30" s="723"/>
      <c r="BB30" s="723"/>
      <c r="BC30" s="723"/>
      <c r="BD30" s="723"/>
      <c r="BE30" s="723"/>
      <c r="BF30" s="724"/>
      <c r="BG30" s="703">
        <v>99.5</v>
      </c>
      <c r="BH30" s="704"/>
      <c r="BI30" s="704"/>
      <c r="BJ30" s="704"/>
      <c r="BK30" s="704"/>
      <c r="BL30" s="704"/>
      <c r="BM30" s="705">
        <v>97.6</v>
      </c>
      <c r="BN30" s="704"/>
      <c r="BO30" s="704"/>
      <c r="BP30" s="704"/>
      <c r="BQ30" s="706"/>
      <c r="BR30" s="703">
        <v>99.7</v>
      </c>
      <c r="BS30" s="704"/>
      <c r="BT30" s="704"/>
      <c r="BU30" s="704"/>
      <c r="BV30" s="704"/>
      <c r="BW30" s="704"/>
      <c r="BX30" s="705">
        <v>97.5</v>
      </c>
      <c r="BY30" s="704"/>
      <c r="BZ30" s="704"/>
      <c r="CA30" s="704"/>
      <c r="CB30" s="706"/>
      <c r="CD30" s="709"/>
      <c r="CE30" s="710"/>
      <c r="CF30" s="667" t="s">
        <v>309</v>
      </c>
      <c r="CG30" s="664"/>
      <c r="CH30" s="664"/>
      <c r="CI30" s="664"/>
      <c r="CJ30" s="664"/>
      <c r="CK30" s="664"/>
      <c r="CL30" s="664"/>
      <c r="CM30" s="664"/>
      <c r="CN30" s="664"/>
      <c r="CO30" s="664"/>
      <c r="CP30" s="664"/>
      <c r="CQ30" s="665"/>
      <c r="CR30" s="623">
        <v>222881</v>
      </c>
      <c r="CS30" s="626"/>
      <c r="CT30" s="626"/>
      <c r="CU30" s="626"/>
      <c r="CV30" s="626"/>
      <c r="CW30" s="626"/>
      <c r="CX30" s="626"/>
      <c r="CY30" s="627"/>
      <c r="CZ30" s="628">
        <v>8.8000000000000007</v>
      </c>
      <c r="DA30" s="657"/>
      <c r="DB30" s="657"/>
      <c r="DC30" s="658"/>
      <c r="DD30" s="631">
        <v>222881</v>
      </c>
      <c r="DE30" s="626"/>
      <c r="DF30" s="626"/>
      <c r="DG30" s="626"/>
      <c r="DH30" s="626"/>
      <c r="DI30" s="626"/>
      <c r="DJ30" s="626"/>
      <c r="DK30" s="627"/>
      <c r="DL30" s="631">
        <v>222881</v>
      </c>
      <c r="DM30" s="626"/>
      <c r="DN30" s="626"/>
      <c r="DO30" s="626"/>
      <c r="DP30" s="626"/>
      <c r="DQ30" s="626"/>
      <c r="DR30" s="626"/>
      <c r="DS30" s="626"/>
      <c r="DT30" s="626"/>
      <c r="DU30" s="626"/>
      <c r="DV30" s="627"/>
      <c r="DW30" s="628">
        <v>16.2</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4380</v>
      </c>
      <c r="S31" s="626"/>
      <c r="T31" s="626"/>
      <c r="U31" s="626"/>
      <c r="V31" s="626"/>
      <c r="W31" s="626"/>
      <c r="X31" s="626"/>
      <c r="Y31" s="627"/>
      <c r="Z31" s="685">
        <v>0.2</v>
      </c>
      <c r="AA31" s="685"/>
      <c r="AB31" s="685"/>
      <c r="AC31" s="685"/>
      <c r="AD31" s="686" t="s">
        <v>129</v>
      </c>
      <c r="AE31" s="686"/>
      <c r="AF31" s="686"/>
      <c r="AG31" s="686"/>
      <c r="AH31" s="686"/>
      <c r="AI31" s="686"/>
      <c r="AJ31" s="686"/>
      <c r="AK31" s="686"/>
      <c r="AL31" s="628" t="s">
        <v>129</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99.9</v>
      </c>
      <c r="BH31" s="624"/>
      <c r="BI31" s="624"/>
      <c r="BJ31" s="624"/>
      <c r="BK31" s="624"/>
      <c r="BL31" s="624"/>
      <c r="BM31" s="629">
        <v>99.9</v>
      </c>
      <c r="BN31" s="702"/>
      <c r="BO31" s="702"/>
      <c r="BP31" s="702"/>
      <c r="BQ31" s="663"/>
      <c r="BR31" s="701">
        <v>100</v>
      </c>
      <c r="BS31" s="624"/>
      <c r="BT31" s="624"/>
      <c r="BU31" s="624"/>
      <c r="BV31" s="624"/>
      <c r="BW31" s="624"/>
      <c r="BX31" s="629">
        <v>100</v>
      </c>
      <c r="BY31" s="702"/>
      <c r="BZ31" s="702"/>
      <c r="CA31" s="702"/>
      <c r="CB31" s="663"/>
      <c r="CD31" s="709"/>
      <c r="CE31" s="710"/>
      <c r="CF31" s="667" t="s">
        <v>313</v>
      </c>
      <c r="CG31" s="664"/>
      <c r="CH31" s="664"/>
      <c r="CI31" s="664"/>
      <c r="CJ31" s="664"/>
      <c r="CK31" s="664"/>
      <c r="CL31" s="664"/>
      <c r="CM31" s="664"/>
      <c r="CN31" s="664"/>
      <c r="CO31" s="664"/>
      <c r="CP31" s="664"/>
      <c r="CQ31" s="665"/>
      <c r="CR31" s="623">
        <v>13417</v>
      </c>
      <c r="CS31" s="624"/>
      <c r="CT31" s="624"/>
      <c r="CU31" s="624"/>
      <c r="CV31" s="624"/>
      <c r="CW31" s="624"/>
      <c r="CX31" s="624"/>
      <c r="CY31" s="625"/>
      <c r="CZ31" s="628">
        <v>0.5</v>
      </c>
      <c r="DA31" s="657"/>
      <c r="DB31" s="657"/>
      <c r="DC31" s="658"/>
      <c r="DD31" s="631">
        <v>13417</v>
      </c>
      <c r="DE31" s="624"/>
      <c r="DF31" s="624"/>
      <c r="DG31" s="624"/>
      <c r="DH31" s="624"/>
      <c r="DI31" s="624"/>
      <c r="DJ31" s="624"/>
      <c r="DK31" s="625"/>
      <c r="DL31" s="631">
        <v>13417</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185724</v>
      </c>
      <c r="S32" s="626"/>
      <c r="T32" s="626"/>
      <c r="U32" s="626"/>
      <c r="V32" s="626"/>
      <c r="W32" s="626"/>
      <c r="X32" s="626"/>
      <c r="Y32" s="627"/>
      <c r="Z32" s="685">
        <v>6.8</v>
      </c>
      <c r="AA32" s="685"/>
      <c r="AB32" s="685"/>
      <c r="AC32" s="685"/>
      <c r="AD32" s="686" t="s">
        <v>129</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v>
      </c>
      <c r="BH32" s="639"/>
      <c r="BI32" s="639"/>
      <c r="BJ32" s="639"/>
      <c r="BK32" s="639"/>
      <c r="BL32" s="639"/>
      <c r="BM32" s="683">
        <v>94.4</v>
      </c>
      <c r="BN32" s="639"/>
      <c r="BO32" s="639"/>
      <c r="BP32" s="639"/>
      <c r="BQ32" s="676"/>
      <c r="BR32" s="700">
        <v>99.3</v>
      </c>
      <c r="BS32" s="639"/>
      <c r="BT32" s="639"/>
      <c r="BU32" s="639"/>
      <c r="BV32" s="639"/>
      <c r="BW32" s="639"/>
      <c r="BX32" s="683">
        <v>94.4</v>
      </c>
      <c r="BY32" s="639"/>
      <c r="BZ32" s="639"/>
      <c r="CA32" s="639"/>
      <c r="CB32" s="676"/>
      <c r="CD32" s="711"/>
      <c r="CE32" s="712"/>
      <c r="CF32" s="667" t="s">
        <v>316</v>
      </c>
      <c r="CG32" s="664"/>
      <c r="CH32" s="664"/>
      <c r="CI32" s="664"/>
      <c r="CJ32" s="664"/>
      <c r="CK32" s="664"/>
      <c r="CL32" s="664"/>
      <c r="CM32" s="664"/>
      <c r="CN32" s="664"/>
      <c r="CO32" s="664"/>
      <c r="CP32" s="664"/>
      <c r="CQ32" s="665"/>
      <c r="CR32" s="623" t="s">
        <v>129</v>
      </c>
      <c r="CS32" s="626"/>
      <c r="CT32" s="626"/>
      <c r="CU32" s="626"/>
      <c r="CV32" s="626"/>
      <c r="CW32" s="626"/>
      <c r="CX32" s="626"/>
      <c r="CY32" s="627"/>
      <c r="CZ32" s="628" t="s">
        <v>129</v>
      </c>
      <c r="DA32" s="657"/>
      <c r="DB32" s="657"/>
      <c r="DC32" s="658"/>
      <c r="DD32" s="631" t="s">
        <v>129</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287791</v>
      </c>
      <c r="S33" s="626"/>
      <c r="T33" s="626"/>
      <c r="U33" s="626"/>
      <c r="V33" s="626"/>
      <c r="W33" s="626"/>
      <c r="X33" s="626"/>
      <c r="Y33" s="627"/>
      <c r="Z33" s="685">
        <v>10.5</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1206570</v>
      </c>
      <c r="CS33" s="624"/>
      <c r="CT33" s="624"/>
      <c r="CU33" s="624"/>
      <c r="CV33" s="624"/>
      <c r="CW33" s="624"/>
      <c r="CX33" s="624"/>
      <c r="CY33" s="625"/>
      <c r="CZ33" s="628">
        <v>47.7</v>
      </c>
      <c r="DA33" s="657"/>
      <c r="DB33" s="657"/>
      <c r="DC33" s="658"/>
      <c r="DD33" s="631">
        <v>1035990</v>
      </c>
      <c r="DE33" s="624"/>
      <c r="DF33" s="624"/>
      <c r="DG33" s="624"/>
      <c r="DH33" s="624"/>
      <c r="DI33" s="624"/>
      <c r="DJ33" s="624"/>
      <c r="DK33" s="625"/>
      <c r="DL33" s="631">
        <v>378908</v>
      </c>
      <c r="DM33" s="624"/>
      <c r="DN33" s="624"/>
      <c r="DO33" s="624"/>
      <c r="DP33" s="624"/>
      <c r="DQ33" s="624"/>
      <c r="DR33" s="624"/>
      <c r="DS33" s="624"/>
      <c r="DT33" s="624"/>
      <c r="DU33" s="624"/>
      <c r="DV33" s="625"/>
      <c r="DW33" s="628">
        <v>27.6</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37180</v>
      </c>
      <c r="S34" s="626"/>
      <c r="T34" s="626"/>
      <c r="U34" s="626"/>
      <c r="V34" s="626"/>
      <c r="W34" s="626"/>
      <c r="X34" s="626"/>
      <c r="Y34" s="627"/>
      <c r="Z34" s="685">
        <v>1.4</v>
      </c>
      <c r="AA34" s="685"/>
      <c r="AB34" s="685"/>
      <c r="AC34" s="685"/>
      <c r="AD34" s="686">
        <v>21433</v>
      </c>
      <c r="AE34" s="686"/>
      <c r="AF34" s="686"/>
      <c r="AG34" s="686"/>
      <c r="AH34" s="686"/>
      <c r="AI34" s="686"/>
      <c r="AJ34" s="686"/>
      <c r="AK34" s="686"/>
      <c r="AL34" s="628">
        <v>1.6</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315677</v>
      </c>
      <c r="CS34" s="626"/>
      <c r="CT34" s="626"/>
      <c r="CU34" s="626"/>
      <c r="CV34" s="626"/>
      <c r="CW34" s="626"/>
      <c r="CX34" s="626"/>
      <c r="CY34" s="627"/>
      <c r="CZ34" s="628">
        <v>12.5</v>
      </c>
      <c r="DA34" s="657"/>
      <c r="DB34" s="657"/>
      <c r="DC34" s="658"/>
      <c r="DD34" s="631">
        <v>246789</v>
      </c>
      <c r="DE34" s="626"/>
      <c r="DF34" s="626"/>
      <c r="DG34" s="626"/>
      <c r="DH34" s="626"/>
      <c r="DI34" s="626"/>
      <c r="DJ34" s="626"/>
      <c r="DK34" s="627"/>
      <c r="DL34" s="631">
        <v>210926</v>
      </c>
      <c r="DM34" s="626"/>
      <c r="DN34" s="626"/>
      <c r="DO34" s="626"/>
      <c r="DP34" s="626"/>
      <c r="DQ34" s="626"/>
      <c r="DR34" s="626"/>
      <c r="DS34" s="626"/>
      <c r="DT34" s="626"/>
      <c r="DU34" s="626"/>
      <c r="DV34" s="627"/>
      <c r="DW34" s="628">
        <v>15.4</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222701</v>
      </c>
      <c r="S35" s="626"/>
      <c r="T35" s="626"/>
      <c r="U35" s="626"/>
      <c r="V35" s="626"/>
      <c r="W35" s="626"/>
      <c r="X35" s="626"/>
      <c r="Y35" s="627"/>
      <c r="Z35" s="685">
        <v>8.1</v>
      </c>
      <c r="AA35" s="685"/>
      <c r="AB35" s="685"/>
      <c r="AC35" s="685"/>
      <c r="AD35" s="686" t="s">
        <v>129</v>
      </c>
      <c r="AE35" s="686"/>
      <c r="AF35" s="686"/>
      <c r="AG35" s="686"/>
      <c r="AH35" s="686"/>
      <c r="AI35" s="686"/>
      <c r="AJ35" s="686"/>
      <c r="AK35" s="686"/>
      <c r="AL35" s="628" t="s">
        <v>129</v>
      </c>
      <c r="AM35" s="629"/>
      <c r="AN35" s="629"/>
      <c r="AO35" s="687"/>
      <c r="AP35" s="234"/>
      <c r="AQ35" s="691" t="s">
        <v>324</v>
      </c>
      <c r="AR35" s="692"/>
      <c r="AS35" s="692"/>
      <c r="AT35" s="692"/>
      <c r="AU35" s="692"/>
      <c r="AV35" s="692"/>
      <c r="AW35" s="692"/>
      <c r="AX35" s="692"/>
      <c r="AY35" s="693"/>
      <c r="AZ35" s="688">
        <v>355129</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13578</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5921</v>
      </c>
      <c r="CS35" s="624"/>
      <c r="CT35" s="624"/>
      <c r="CU35" s="624"/>
      <c r="CV35" s="624"/>
      <c r="CW35" s="624"/>
      <c r="CX35" s="624"/>
      <c r="CY35" s="625"/>
      <c r="CZ35" s="628">
        <v>0.2</v>
      </c>
      <c r="DA35" s="657"/>
      <c r="DB35" s="657"/>
      <c r="DC35" s="658"/>
      <c r="DD35" s="631">
        <v>1869</v>
      </c>
      <c r="DE35" s="624"/>
      <c r="DF35" s="624"/>
      <c r="DG35" s="624"/>
      <c r="DH35" s="624"/>
      <c r="DI35" s="624"/>
      <c r="DJ35" s="624"/>
      <c r="DK35" s="625"/>
      <c r="DL35" s="631">
        <v>1869</v>
      </c>
      <c r="DM35" s="624"/>
      <c r="DN35" s="624"/>
      <c r="DO35" s="624"/>
      <c r="DP35" s="624"/>
      <c r="DQ35" s="624"/>
      <c r="DR35" s="624"/>
      <c r="DS35" s="624"/>
      <c r="DT35" s="624"/>
      <c r="DU35" s="624"/>
      <c r="DV35" s="625"/>
      <c r="DW35" s="628">
        <v>0.1</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242</v>
      </c>
      <c r="AE36" s="686"/>
      <c r="AF36" s="686"/>
      <c r="AG36" s="686"/>
      <c r="AH36" s="686"/>
      <c r="AI36" s="686"/>
      <c r="AJ36" s="686"/>
      <c r="AK36" s="686"/>
      <c r="AL36" s="628" t="s">
        <v>129</v>
      </c>
      <c r="AM36" s="629"/>
      <c r="AN36" s="629"/>
      <c r="AO36" s="687"/>
      <c r="AQ36" s="660" t="s">
        <v>328</v>
      </c>
      <c r="AR36" s="661"/>
      <c r="AS36" s="661"/>
      <c r="AT36" s="661"/>
      <c r="AU36" s="661"/>
      <c r="AV36" s="661"/>
      <c r="AW36" s="661"/>
      <c r="AX36" s="661"/>
      <c r="AY36" s="662"/>
      <c r="AZ36" s="623">
        <v>69600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61795</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84136</v>
      </c>
      <c r="CS36" s="626"/>
      <c r="CT36" s="626"/>
      <c r="CU36" s="626"/>
      <c r="CV36" s="626"/>
      <c r="CW36" s="626"/>
      <c r="CX36" s="626"/>
      <c r="CY36" s="627"/>
      <c r="CZ36" s="628">
        <v>3.3</v>
      </c>
      <c r="DA36" s="657"/>
      <c r="DB36" s="657"/>
      <c r="DC36" s="658"/>
      <c r="DD36" s="631">
        <v>44961</v>
      </c>
      <c r="DE36" s="626"/>
      <c r="DF36" s="626"/>
      <c r="DG36" s="626"/>
      <c r="DH36" s="626"/>
      <c r="DI36" s="626"/>
      <c r="DJ36" s="626"/>
      <c r="DK36" s="627"/>
      <c r="DL36" s="631">
        <v>31831</v>
      </c>
      <c r="DM36" s="626"/>
      <c r="DN36" s="626"/>
      <c r="DO36" s="626"/>
      <c r="DP36" s="626"/>
      <c r="DQ36" s="626"/>
      <c r="DR36" s="626"/>
      <c r="DS36" s="626"/>
      <c r="DT36" s="626"/>
      <c r="DU36" s="626"/>
      <c r="DV36" s="627"/>
      <c r="DW36" s="628">
        <v>2.2999999999999998</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47401</v>
      </c>
      <c r="S37" s="626"/>
      <c r="T37" s="626"/>
      <c r="U37" s="626"/>
      <c r="V37" s="626"/>
      <c r="W37" s="626"/>
      <c r="X37" s="626"/>
      <c r="Y37" s="627"/>
      <c r="Z37" s="685">
        <v>1.7</v>
      </c>
      <c r="AA37" s="685"/>
      <c r="AB37" s="685"/>
      <c r="AC37" s="685"/>
      <c r="AD37" s="686" t="s">
        <v>129</v>
      </c>
      <c r="AE37" s="686"/>
      <c r="AF37" s="686"/>
      <c r="AG37" s="686"/>
      <c r="AH37" s="686"/>
      <c r="AI37" s="686"/>
      <c r="AJ37" s="686"/>
      <c r="AK37" s="686"/>
      <c r="AL37" s="628" t="s">
        <v>137</v>
      </c>
      <c r="AM37" s="629"/>
      <c r="AN37" s="629"/>
      <c r="AO37" s="687"/>
      <c r="AQ37" s="660" t="s">
        <v>332</v>
      </c>
      <c r="AR37" s="661"/>
      <c r="AS37" s="661"/>
      <c r="AT37" s="661"/>
      <c r="AU37" s="661"/>
      <c r="AV37" s="661"/>
      <c r="AW37" s="661"/>
      <c r="AX37" s="661"/>
      <c r="AY37" s="662"/>
      <c r="AZ37" s="623">
        <v>65711</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399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3247</v>
      </c>
      <c r="CS37" s="624"/>
      <c r="CT37" s="624"/>
      <c r="CU37" s="624"/>
      <c r="CV37" s="624"/>
      <c r="CW37" s="624"/>
      <c r="CX37" s="624"/>
      <c r="CY37" s="625"/>
      <c r="CZ37" s="628">
        <v>0.1</v>
      </c>
      <c r="DA37" s="657"/>
      <c r="DB37" s="657"/>
      <c r="DC37" s="658"/>
      <c r="DD37" s="631">
        <v>3247</v>
      </c>
      <c r="DE37" s="624"/>
      <c r="DF37" s="624"/>
      <c r="DG37" s="624"/>
      <c r="DH37" s="624"/>
      <c r="DI37" s="624"/>
      <c r="DJ37" s="624"/>
      <c r="DK37" s="625"/>
      <c r="DL37" s="631">
        <v>2820</v>
      </c>
      <c r="DM37" s="624"/>
      <c r="DN37" s="624"/>
      <c r="DO37" s="624"/>
      <c r="DP37" s="624"/>
      <c r="DQ37" s="624"/>
      <c r="DR37" s="624"/>
      <c r="DS37" s="624"/>
      <c r="DT37" s="624"/>
      <c r="DU37" s="624"/>
      <c r="DV37" s="625"/>
      <c r="DW37" s="628">
        <v>0.2</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2745018</v>
      </c>
      <c r="S38" s="675"/>
      <c r="T38" s="675"/>
      <c r="U38" s="675"/>
      <c r="V38" s="675"/>
      <c r="W38" s="675"/>
      <c r="X38" s="675"/>
      <c r="Y38" s="680"/>
      <c r="Z38" s="681">
        <v>100</v>
      </c>
      <c r="AA38" s="681"/>
      <c r="AB38" s="681"/>
      <c r="AC38" s="681"/>
      <c r="AD38" s="682">
        <v>1325694</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60180</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660</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355129</v>
      </c>
      <c r="CS38" s="626"/>
      <c r="CT38" s="626"/>
      <c r="CU38" s="626"/>
      <c r="CV38" s="626"/>
      <c r="CW38" s="626"/>
      <c r="CX38" s="626"/>
      <c r="CY38" s="627"/>
      <c r="CZ38" s="628">
        <v>14</v>
      </c>
      <c r="DA38" s="657"/>
      <c r="DB38" s="657"/>
      <c r="DC38" s="658"/>
      <c r="DD38" s="631">
        <v>336371</v>
      </c>
      <c r="DE38" s="626"/>
      <c r="DF38" s="626"/>
      <c r="DG38" s="626"/>
      <c r="DH38" s="626"/>
      <c r="DI38" s="626"/>
      <c r="DJ38" s="626"/>
      <c r="DK38" s="627"/>
      <c r="DL38" s="631">
        <v>134282</v>
      </c>
      <c r="DM38" s="626"/>
      <c r="DN38" s="626"/>
      <c r="DO38" s="626"/>
      <c r="DP38" s="626"/>
      <c r="DQ38" s="626"/>
      <c r="DR38" s="626"/>
      <c r="DS38" s="626"/>
      <c r="DT38" s="626"/>
      <c r="DU38" s="626"/>
      <c r="DV38" s="627"/>
      <c r="DW38" s="628">
        <v>9.8000000000000007</v>
      </c>
      <c r="DX38" s="657"/>
      <c r="DY38" s="657"/>
      <c r="DZ38" s="657"/>
      <c r="EA38" s="657"/>
      <c r="EB38" s="657"/>
      <c r="EC38" s="659"/>
    </row>
    <row r="39" spans="2:133" ht="11.25" customHeight="1">
      <c r="AQ39" s="660" t="s">
        <v>339</v>
      </c>
      <c r="AR39" s="661"/>
      <c r="AS39" s="661"/>
      <c r="AT39" s="661"/>
      <c r="AU39" s="661"/>
      <c r="AV39" s="661"/>
      <c r="AW39" s="661"/>
      <c r="AX39" s="661"/>
      <c r="AY39" s="662"/>
      <c r="AZ39" s="623">
        <v>12700</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64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445707</v>
      </c>
      <c r="CS39" s="624"/>
      <c r="CT39" s="624"/>
      <c r="CU39" s="624"/>
      <c r="CV39" s="624"/>
      <c r="CW39" s="624"/>
      <c r="CX39" s="624"/>
      <c r="CY39" s="625"/>
      <c r="CZ39" s="628">
        <v>17.600000000000001</v>
      </c>
      <c r="DA39" s="657"/>
      <c r="DB39" s="657"/>
      <c r="DC39" s="658"/>
      <c r="DD39" s="631">
        <v>406000</v>
      </c>
      <c r="DE39" s="624"/>
      <c r="DF39" s="624"/>
      <c r="DG39" s="624"/>
      <c r="DH39" s="624"/>
      <c r="DI39" s="624"/>
      <c r="DJ39" s="624"/>
      <c r="DK39" s="625"/>
      <c r="DL39" s="631" t="s">
        <v>129</v>
      </c>
      <c r="DM39" s="624"/>
      <c r="DN39" s="624"/>
      <c r="DO39" s="624"/>
      <c r="DP39" s="624"/>
      <c r="DQ39" s="624"/>
      <c r="DR39" s="624"/>
      <c r="DS39" s="624"/>
      <c r="DT39" s="624"/>
      <c r="DU39" s="624"/>
      <c r="DV39" s="625"/>
      <c r="DW39" s="628" t="s">
        <v>242</v>
      </c>
      <c r="DX39" s="657"/>
      <c r="DY39" s="657"/>
      <c r="DZ39" s="657"/>
      <c r="EA39" s="657"/>
      <c r="EB39" s="657"/>
      <c r="EC39" s="659"/>
    </row>
    <row r="40" spans="2:133" ht="11.25" customHeight="1">
      <c r="AQ40" s="660" t="s">
        <v>343</v>
      </c>
      <c r="AR40" s="661"/>
      <c r="AS40" s="661"/>
      <c r="AT40" s="661"/>
      <c r="AU40" s="661"/>
      <c r="AV40" s="661"/>
      <c r="AW40" s="661"/>
      <c r="AX40" s="661"/>
      <c r="AY40" s="662"/>
      <c r="AZ40" s="623">
        <v>61877</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242</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t="s">
        <v>129</v>
      </c>
      <c r="CS40" s="626"/>
      <c r="CT40" s="626"/>
      <c r="CU40" s="626"/>
      <c r="CV40" s="626"/>
      <c r="CW40" s="626"/>
      <c r="CX40" s="626"/>
      <c r="CY40" s="627"/>
      <c r="CZ40" s="628" t="s">
        <v>129</v>
      </c>
      <c r="DA40" s="657"/>
      <c r="DB40" s="657"/>
      <c r="DC40" s="658"/>
      <c r="DD40" s="631" t="s">
        <v>129</v>
      </c>
      <c r="DE40" s="626"/>
      <c r="DF40" s="626"/>
      <c r="DG40" s="626"/>
      <c r="DH40" s="626"/>
      <c r="DI40" s="626"/>
      <c r="DJ40" s="626"/>
      <c r="DK40" s="627"/>
      <c r="DL40" s="631" t="s">
        <v>129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c r="AQ41" s="672" t="s">
        <v>346</v>
      </c>
      <c r="AR41" s="673"/>
      <c r="AS41" s="673"/>
      <c r="AT41" s="673"/>
      <c r="AU41" s="673"/>
      <c r="AV41" s="673"/>
      <c r="AW41" s="673"/>
      <c r="AX41" s="673"/>
      <c r="AY41" s="674"/>
      <c r="AZ41" s="638">
        <v>85061</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410</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242</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472152</v>
      </c>
      <c r="CS42" s="626"/>
      <c r="CT42" s="626"/>
      <c r="CU42" s="626"/>
      <c r="CV42" s="626"/>
      <c r="CW42" s="626"/>
      <c r="CX42" s="626"/>
      <c r="CY42" s="627"/>
      <c r="CZ42" s="628">
        <v>18.7</v>
      </c>
      <c r="DA42" s="629"/>
      <c r="DB42" s="629"/>
      <c r="DC42" s="630"/>
      <c r="DD42" s="631">
        <v>64233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4340</v>
      </c>
      <c r="CS43" s="624"/>
      <c r="CT43" s="624"/>
      <c r="CU43" s="624"/>
      <c r="CV43" s="624"/>
      <c r="CW43" s="624"/>
      <c r="CX43" s="624"/>
      <c r="CY43" s="625"/>
      <c r="CZ43" s="628">
        <v>0.2</v>
      </c>
      <c r="DA43" s="657"/>
      <c r="DB43" s="657"/>
      <c r="DC43" s="658"/>
      <c r="DD43" s="631" t="s">
        <v>129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438945</v>
      </c>
      <c r="CS44" s="626"/>
      <c r="CT44" s="626"/>
      <c r="CU44" s="626"/>
      <c r="CV44" s="626"/>
      <c r="CW44" s="626"/>
      <c r="CX44" s="626"/>
      <c r="CY44" s="627"/>
      <c r="CZ44" s="628">
        <v>17.399999999999999</v>
      </c>
      <c r="DA44" s="629"/>
      <c r="DB44" s="629"/>
      <c r="DC44" s="630"/>
      <c r="DD44" s="631">
        <v>63946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329460</v>
      </c>
      <c r="CS45" s="624"/>
      <c r="CT45" s="624"/>
      <c r="CU45" s="624"/>
      <c r="CV45" s="624"/>
      <c r="CW45" s="624"/>
      <c r="CX45" s="624"/>
      <c r="CY45" s="625"/>
      <c r="CZ45" s="628">
        <v>13</v>
      </c>
      <c r="DA45" s="657"/>
      <c r="DB45" s="657"/>
      <c r="DC45" s="658"/>
      <c r="DD45" s="631">
        <v>26615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101585</v>
      </c>
      <c r="CS46" s="626"/>
      <c r="CT46" s="626"/>
      <c r="CU46" s="626"/>
      <c r="CV46" s="626"/>
      <c r="CW46" s="626"/>
      <c r="CX46" s="626"/>
      <c r="CY46" s="627"/>
      <c r="CZ46" s="628">
        <v>4</v>
      </c>
      <c r="DA46" s="629"/>
      <c r="DB46" s="629"/>
      <c r="DC46" s="630"/>
      <c r="DD46" s="631">
        <v>37331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33207</v>
      </c>
      <c r="CS47" s="624"/>
      <c r="CT47" s="624"/>
      <c r="CU47" s="624"/>
      <c r="CV47" s="624"/>
      <c r="CW47" s="624"/>
      <c r="CX47" s="624"/>
      <c r="CY47" s="625"/>
      <c r="CZ47" s="628">
        <v>1.3</v>
      </c>
      <c r="DA47" s="657"/>
      <c r="DB47" s="657"/>
      <c r="DC47" s="658"/>
      <c r="DD47" s="631">
        <v>287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2528775</v>
      </c>
      <c r="CS49" s="639"/>
      <c r="CT49" s="639"/>
      <c r="CU49" s="639"/>
      <c r="CV49" s="639"/>
      <c r="CW49" s="639"/>
      <c r="CX49" s="639"/>
      <c r="CY49" s="640"/>
      <c r="CZ49" s="641">
        <v>100</v>
      </c>
      <c r="DA49" s="642"/>
      <c r="DB49" s="642"/>
      <c r="DC49" s="643"/>
      <c r="DD49" s="644">
        <v>1873015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BOwJlJh2sH77Pvedp17y8+bbpXKqcCu8OcWuL18XpDYXWYDQHTSOrh4H5uLroWLcZKPuQozdEPoc5u4qIcS4Ng==" saltValue="Lfv+ySmmNU4QrYpetgoW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B24" sqref="BB2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361</v>
      </c>
      <c r="DK2" s="1163"/>
      <c r="DL2" s="1163"/>
      <c r="DM2" s="1163"/>
      <c r="DN2" s="1163"/>
      <c r="DO2" s="1164"/>
      <c r="DP2" s="249"/>
      <c r="DQ2" s="1162" t="s">
        <v>362</v>
      </c>
      <c r="DR2" s="1163"/>
      <c r="DS2" s="1163"/>
      <c r="DT2" s="1163"/>
      <c r="DU2" s="1163"/>
      <c r="DV2" s="1163"/>
      <c r="DW2" s="1163"/>
      <c r="DX2" s="1163"/>
      <c r="DY2" s="1163"/>
      <c r="DZ2" s="11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5"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50" t="s">
        <v>379</v>
      </c>
      <c r="DH5" s="1151"/>
      <c r="DI5" s="1151"/>
      <c r="DJ5" s="1151"/>
      <c r="DK5" s="1152"/>
      <c r="DL5" s="1150" t="s">
        <v>380</v>
      </c>
      <c r="DM5" s="1151"/>
      <c r="DN5" s="1151"/>
      <c r="DO5" s="1151"/>
      <c r="DP5" s="1152"/>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6">
        <v>2706</v>
      </c>
      <c r="R7" s="1157"/>
      <c r="S7" s="1157"/>
      <c r="T7" s="1157"/>
      <c r="U7" s="1157"/>
      <c r="V7" s="1157">
        <v>2490</v>
      </c>
      <c r="W7" s="1157"/>
      <c r="X7" s="1157"/>
      <c r="Y7" s="1157"/>
      <c r="Z7" s="1157"/>
      <c r="AA7" s="1157">
        <v>216</v>
      </c>
      <c r="AB7" s="1157"/>
      <c r="AC7" s="1157"/>
      <c r="AD7" s="1157"/>
      <c r="AE7" s="1158"/>
      <c r="AF7" s="1159">
        <v>207</v>
      </c>
      <c r="AG7" s="1160"/>
      <c r="AH7" s="1160"/>
      <c r="AI7" s="1160"/>
      <c r="AJ7" s="1161"/>
      <c r="AK7" s="1143">
        <v>0</v>
      </c>
      <c r="AL7" s="1144"/>
      <c r="AM7" s="1144"/>
      <c r="AN7" s="1144"/>
      <c r="AO7" s="1144"/>
      <c r="AP7" s="1144">
        <v>1795</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603</v>
      </c>
      <c r="BT7" s="1148"/>
      <c r="BU7" s="1148"/>
      <c r="BV7" s="1148"/>
      <c r="BW7" s="1148"/>
      <c r="BX7" s="1148"/>
      <c r="BY7" s="1148"/>
      <c r="BZ7" s="1148"/>
      <c r="CA7" s="1148"/>
      <c r="CB7" s="1148"/>
      <c r="CC7" s="1148"/>
      <c r="CD7" s="1148"/>
      <c r="CE7" s="1148"/>
      <c r="CF7" s="1148"/>
      <c r="CG7" s="1149"/>
      <c r="CH7" s="1139">
        <v>108</v>
      </c>
      <c r="CI7" s="1140"/>
      <c r="CJ7" s="1140"/>
      <c r="CK7" s="1140"/>
      <c r="CL7" s="1141"/>
      <c r="CM7" s="1139">
        <v>99</v>
      </c>
      <c r="CN7" s="1140"/>
      <c r="CO7" s="1140"/>
      <c r="CP7" s="1140"/>
      <c r="CQ7" s="1141"/>
      <c r="CR7" s="1139">
        <v>181</v>
      </c>
      <c r="CS7" s="1140"/>
      <c r="CT7" s="1140"/>
      <c r="CU7" s="1140"/>
      <c r="CV7" s="1141"/>
      <c r="CW7" s="1139" t="s">
        <v>604</v>
      </c>
      <c r="CX7" s="1140"/>
      <c r="CY7" s="1140"/>
      <c r="CZ7" s="1140"/>
      <c r="DA7" s="1141"/>
      <c r="DB7" s="1139">
        <v>71</v>
      </c>
      <c r="DC7" s="1140"/>
      <c r="DD7" s="1140"/>
      <c r="DE7" s="1140"/>
      <c r="DF7" s="1141"/>
      <c r="DG7" s="1142" t="s">
        <v>612</v>
      </c>
      <c r="DH7" s="1140"/>
      <c r="DI7" s="1140"/>
      <c r="DJ7" s="1140"/>
      <c r="DK7" s="1141"/>
      <c r="DL7" s="1139" t="s">
        <v>612</v>
      </c>
      <c r="DM7" s="1140"/>
      <c r="DN7" s="1140"/>
      <c r="DO7" s="1140"/>
      <c r="DP7" s="1141"/>
      <c r="DQ7" s="1139" t="s">
        <v>612</v>
      </c>
      <c r="DR7" s="1140"/>
      <c r="DS7" s="1140"/>
      <c r="DT7" s="1140"/>
      <c r="DU7" s="1141"/>
      <c r="DV7" s="1167"/>
      <c r="DW7" s="1168"/>
      <c r="DX7" s="1168"/>
      <c r="DY7" s="1168"/>
      <c r="DZ7" s="1169"/>
      <c r="EA7" s="254"/>
    </row>
    <row r="8" spans="1:131" s="255" customFormat="1" ht="26.25" customHeight="1">
      <c r="A8" s="261">
        <v>2</v>
      </c>
      <c r="B8" s="1088" t="s">
        <v>383</v>
      </c>
      <c r="C8" s="1089"/>
      <c r="D8" s="1089"/>
      <c r="E8" s="1089"/>
      <c r="F8" s="1089"/>
      <c r="G8" s="1089"/>
      <c r="H8" s="1089"/>
      <c r="I8" s="1089"/>
      <c r="J8" s="1089"/>
      <c r="K8" s="1089"/>
      <c r="L8" s="1089"/>
      <c r="M8" s="1089"/>
      <c r="N8" s="1089"/>
      <c r="O8" s="1089"/>
      <c r="P8" s="1090"/>
      <c r="Q8" s="1094">
        <v>6</v>
      </c>
      <c r="R8" s="1095"/>
      <c r="S8" s="1095"/>
      <c r="T8" s="1095"/>
      <c r="U8" s="1095"/>
      <c r="V8" s="1095">
        <v>6</v>
      </c>
      <c r="W8" s="1095"/>
      <c r="X8" s="1095"/>
      <c r="Y8" s="1095"/>
      <c r="Z8" s="1095"/>
      <c r="AA8" s="1095">
        <v>0</v>
      </c>
      <c r="AB8" s="1095"/>
      <c r="AC8" s="1095"/>
      <c r="AD8" s="1095"/>
      <c r="AE8" s="1096"/>
      <c r="AF8" s="1070">
        <v>0</v>
      </c>
      <c r="AG8" s="1071"/>
      <c r="AH8" s="1071"/>
      <c r="AI8" s="1071"/>
      <c r="AJ8" s="1072"/>
      <c r="AK8" s="1137">
        <v>4</v>
      </c>
      <c r="AL8" s="1138"/>
      <c r="AM8" s="1138"/>
      <c r="AN8" s="1138"/>
      <c r="AO8" s="1138"/>
      <c r="AP8" s="1138">
        <v>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384</v>
      </c>
      <c r="C9" s="1089"/>
      <c r="D9" s="1089"/>
      <c r="E9" s="1089"/>
      <c r="F9" s="1089"/>
      <c r="G9" s="1089"/>
      <c r="H9" s="1089"/>
      <c r="I9" s="1089"/>
      <c r="J9" s="1089"/>
      <c r="K9" s="1089"/>
      <c r="L9" s="1089"/>
      <c r="M9" s="1089"/>
      <c r="N9" s="1089"/>
      <c r="O9" s="1089"/>
      <c r="P9" s="1090"/>
      <c r="Q9" s="1094">
        <v>87</v>
      </c>
      <c r="R9" s="1095"/>
      <c r="S9" s="1095"/>
      <c r="T9" s="1095"/>
      <c r="U9" s="1095"/>
      <c r="V9" s="1095">
        <v>87</v>
      </c>
      <c r="W9" s="1095"/>
      <c r="X9" s="1095"/>
      <c r="Y9" s="1095"/>
      <c r="Z9" s="1095"/>
      <c r="AA9" s="1096">
        <v>0</v>
      </c>
      <c r="AB9" s="1071"/>
      <c r="AC9" s="1071"/>
      <c r="AD9" s="1071"/>
      <c r="AE9" s="1072"/>
      <c r="AF9" s="1070">
        <v>0</v>
      </c>
      <c r="AG9" s="1071"/>
      <c r="AH9" s="1071"/>
      <c r="AI9" s="1071"/>
      <c r="AJ9" s="1072"/>
      <c r="AK9" s="1137">
        <v>46</v>
      </c>
      <c r="AL9" s="1138"/>
      <c r="AM9" s="1138"/>
      <c r="AN9" s="1138"/>
      <c r="AO9" s="1138"/>
      <c r="AP9" s="1138">
        <v>58</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t="s">
        <v>385</v>
      </c>
      <c r="C10" s="1089"/>
      <c r="D10" s="1089"/>
      <c r="E10" s="1089"/>
      <c r="F10" s="1089"/>
      <c r="G10" s="1089"/>
      <c r="H10" s="1089"/>
      <c r="I10" s="1089"/>
      <c r="J10" s="1089"/>
      <c r="K10" s="1089"/>
      <c r="L10" s="1089"/>
      <c r="M10" s="1089"/>
      <c r="N10" s="1089"/>
      <c r="O10" s="1089"/>
      <c r="P10" s="1090"/>
      <c r="Q10" s="1094">
        <v>7</v>
      </c>
      <c r="R10" s="1095"/>
      <c r="S10" s="1095"/>
      <c r="T10" s="1095"/>
      <c r="U10" s="1095"/>
      <c r="V10" s="1095">
        <v>7</v>
      </c>
      <c r="W10" s="1095"/>
      <c r="X10" s="1095"/>
      <c r="Y10" s="1095"/>
      <c r="Z10" s="1095"/>
      <c r="AA10" s="1096">
        <v>0</v>
      </c>
      <c r="AB10" s="1071"/>
      <c r="AC10" s="1071"/>
      <c r="AD10" s="1071"/>
      <c r="AE10" s="1072"/>
      <c r="AF10" s="1070">
        <v>0</v>
      </c>
      <c r="AG10" s="1071"/>
      <c r="AH10" s="1071"/>
      <c r="AI10" s="1071"/>
      <c r="AJ10" s="1072"/>
      <c r="AK10" s="1137">
        <v>5</v>
      </c>
      <c r="AL10" s="1138"/>
      <c r="AM10" s="1138"/>
      <c r="AN10" s="1138"/>
      <c r="AO10" s="1138"/>
      <c r="AP10" s="1138" t="s">
        <v>595</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v>2750</v>
      </c>
      <c r="R23" s="1120"/>
      <c r="S23" s="1120"/>
      <c r="T23" s="1120"/>
      <c r="U23" s="1120"/>
      <c r="V23" s="1120">
        <v>2534</v>
      </c>
      <c r="W23" s="1120"/>
      <c r="X23" s="1120"/>
      <c r="Y23" s="1120"/>
      <c r="Z23" s="1120"/>
      <c r="AA23" s="1120">
        <v>216</v>
      </c>
      <c r="AB23" s="1120"/>
      <c r="AC23" s="1120"/>
      <c r="AD23" s="1120"/>
      <c r="AE23" s="1121"/>
      <c r="AF23" s="1122">
        <v>207</v>
      </c>
      <c r="AG23" s="1120"/>
      <c r="AH23" s="1120"/>
      <c r="AI23" s="1120"/>
      <c r="AJ23" s="1123"/>
      <c r="AK23" s="1124"/>
      <c r="AL23" s="1125"/>
      <c r="AM23" s="1125"/>
      <c r="AN23" s="1125"/>
      <c r="AO23" s="1125"/>
      <c r="AP23" s="1120">
        <v>1862</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422</v>
      </c>
      <c r="R28" s="1105"/>
      <c r="S28" s="1105"/>
      <c r="T28" s="1105"/>
      <c r="U28" s="1105"/>
      <c r="V28" s="1105">
        <v>409</v>
      </c>
      <c r="W28" s="1105"/>
      <c r="X28" s="1105"/>
      <c r="Y28" s="1105"/>
      <c r="Z28" s="1105"/>
      <c r="AA28" s="1105">
        <v>14</v>
      </c>
      <c r="AB28" s="1105"/>
      <c r="AC28" s="1105"/>
      <c r="AD28" s="1105"/>
      <c r="AE28" s="1106"/>
      <c r="AF28" s="1107">
        <v>14</v>
      </c>
      <c r="AG28" s="1105"/>
      <c r="AH28" s="1105"/>
      <c r="AI28" s="1105"/>
      <c r="AJ28" s="1108"/>
      <c r="AK28" s="1109">
        <v>30</v>
      </c>
      <c r="AL28" s="1097"/>
      <c r="AM28" s="1097"/>
      <c r="AN28" s="1097"/>
      <c r="AO28" s="1097"/>
      <c r="AP28" s="1097" t="s">
        <v>595</v>
      </c>
      <c r="AQ28" s="1097"/>
      <c r="AR28" s="1097"/>
      <c r="AS28" s="1097"/>
      <c r="AT28" s="1097"/>
      <c r="AU28" s="1097" t="s">
        <v>595</v>
      </c>
      <c r="AV28" s="1097"/>
      <c r="AW28" s="1097"/>
      <c r="AX28" s="1097"/>
      <c r="AY28" s="1097"/>
      <c r="AZ28" s="1098" t="s">
        <v>613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427</v>
      </c>
      <c r="R29" s="1095"/>
      <c r="S29" s="1095"/>
      <c r="T29" s="1095"/>
      <c r="U29" s="1095"/>
      <c r="V29" s="1095">
        <v>427</v>
      </c>
      <c r="W29" s="1095"/>
      <c r="X29" s="1095"/>
      <c r="Y29" s="1095"/>
      <c r="Z29" s="1095"/>
      <c r="AA29" s="1095">
        <v>0</v>
      </c>
      <c r="AB29" s="1095"/>
      <c r="AC29" s="1095"/>
      <c r="AD29" s="1095"/>
      <c r="AE29" s="1096"/>
      <c r="AF29" s="1070">
        <v>0</v>
      </c>
      <c r="AG29" s="1071"/>
      <c r="AH29" s="1071"/>
      <c r="AI29" s="1071"/>
      <c r="AJ29" s="1072"/>
      <c r="AK29" s="1031">
        <v>32</v>
      </c>
      <c r="AL29" s="1022"/>
      <c r="AM29" s="1022"/>
      <c r="AN29" s="1022"/>
      <c r="AO29" s="1022"/>
      <c r="AP29" s="1022">
        <v>84</v>
      </c>
      <c r="AQ29" s="1022"/>
      <c r="AR29" s="1022"/>
      <c r="AS29" s="1022"/>
      <c r="AT29" s="1022"/>
      <c r="AU29" s="1022">
        <v>8</v>
      </c>
      <c r="AV29" s="1022"/>
      <c r="AW29" s="1022"/>
      <c r="AX29" s="1022"/>
      <c r="AY29" s="1022"/>
      <c r="AZ29" s="1093" t="s">
        <v>612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11</v>
      </c>
      <c r="R30" s="1095"/>
      <c r="S30" s="1095"/>
      <c r="T30" s="1095"/>
      <c r="U30" s="1095"/>
      <c r="V30" s="1095">
        <v>11</v>
      </c>
      <c r="W30" s="1095"/>
      <c r="X30" s="1095"/>
      <c r="Y30" s="1095"/>
      <c r="Z30" s="1095"/>
      <c r="AA30" s="1095">
        <v>0</v>
      </c>
      <c r="AB30" s="1095"/>
      <c r="AC30" s="1095"/>
      <c r="AD30" s="1095"/>
      <c r="AE30" s="1096"/>
      <c r="AF30" s="1070">
        <v>0</v>
      </c>
      <c r="AG30" s="1071"/>
      <c r="AH30" s="1071"/>
      <c r="AI30" s="1071"/>
      <c r="AJ30" s="1072"/>
      <c r="AK30" s="1031">
        <v>0</v>
      </c>
      <c r="AL30" s="1022"/>
      <c r="AM30" s="1022"/>
      <c r="AN30" s="1022"/>
      <c r="AO30" s="1022"/>
      <c r="AP30" s="1022" t="s">
        <v>595</v>
      </c>
      <c r="AQ30" s="1022"/>
      <c r="AR30" s="1022"/>
      <c r="AS30" s="1022"/>
      <c r="AT30" s="1022"/>
      <c r="AU30" s="1022" t="s">
        <v>595</v>
      </c>
      <c r="AV30" s="1022"/>
      <c r="AW30" s="1022"/>
      <c r="AX30" s="1022"/>
      <c r="AY30" s="1022"/>
      <c r="AZ30" s="1093" t="s">
        <v>612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254</v>
      </c>
      <c r="R31" s="1095"/>
      <c r="S31" s="1095"/>
      <c r="T31" s="1095"/>
      <c r="U31" s="1095"/>
      <c r="V31" s="1095">
        <v>224</v>
      </c>
      <c r="W31" s="1095"/>
      <c r="X31" s="1095"/>
      <c r="Y31" s="1095"/>
      <c r="Z31" s="1095"/>
      <c r="AA31" s="1095">
        <v>30</v>
      </c>
      <c r="AB31" s="1095"/>
      <c r="AC31" s="1095"/>
      <c r="AD31" s="1095"/>
      <c r="AE31" s="1096"/>
      <c r="AF31" s="1070">
        <v>30</v>
      </c>
      <c r="AG31" s="1071"/>
      <c r="AH31" s="1071"/>
      <c r="AI31" s="1071"/>
      <c r="AJ31" s="1072"/>
      <c r="AK31" s="1031">
        <v>38</v>
      </c>
      <c r="AL31" s="1022"/>
      <c r="AM31" s="1022"/>
      <c r="AN31" s="1022"/>
      <c r="AO31" s="1022"/>
      <c r="AP31" s="1022" t="s">
        <v>595</v>
      </c>
      <c r="AQ31" s="1022"/>
      <c r="AR31" s="1022"/>
      <c r="AS31" s="1022"/>
      <c r="AT31" s="1022"/>
      <c r="AU31" s="1022" t="s">
        <v>595</v>
      </c>
      <c r="AV31" s="1022"/>
      <c r="AW31" s="1022"/>
      <c r="AX31" s="1022"/>
      <c r="AY31" s="1022"/>
      <c r="AZ31" s="1093" t="s">
        <v>612</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404</v>
      </c>
      <c r="C32" s="1089"/>
      <c r="D32" s="1089"/>
      <c r="E32" s="1089"/>
      <c r="F32" s="1089"/>
      <c r="G32" s="1089"/>
      <c r="H32" s="1089"/>
      <c r="I32" s="1089"/>
      <c r="J32" s="1089"/>
      <c r="K32" s="1089"/>
      <c r="L32" s="1089"/>
      <c r="M32" s="1089"/>
      <c r="N32" s="1089"/>
      <c r="O32" s="1089"/>
      <c r="P32" s="1090"/>
      <c r="Q32" s="1094">
        <v>163</v>
      </c>
      <c r="R32" s="1095"/>
      <c r="S32" s="1095"/>
      <c r="T32" s="1095"/>
      <c r="U32" s="1095"/>
      <c r="V32" s="1095">
        <v>163</v>
      </c>
      <c r="W32" s="1095"/>
      <c r="X32" s="1095"/>
      <c r="Y32" s="1095"/>
      <c r="Z32" s="1095"/>
      <c r="AA32" s="1095">
        <v>0</v>
      </c>
      <c r="AB32" s="1095"/>
      <c r="AC32" s="1095"/>
      <c r="AD32" s="1095"/>
      <c r="AE32" s="1096"/>
      <c r="AF32" s="1070">
        <v>0</v>
      </c>
      <c r="AG32" s="1071"/>
      <c r="AH32" s="1071"/>
      <c r="AI32" s="1071"/>
      <c r="AJ32" s="1072"/>
      <c r="AK32" s="1031">
        <v>60</v>
      </c>
      <c r="AL32" s="1022"/>
      <c r="AM32" s="1022"/>
      <c r="AN32" s="1022"/>
      <c r="AO32" s="1022"/>
      <c r="AP32" s="1022">
        <v>29</v>
      </c>
      <c r="AQ32" s="1022"/>
      <c r="AR32" s="1022"/>
      <c r="AS32" s="1022"/>
      <c r="AT32" s="1022"/>
      <c r="AU32" s="1022">
        <v>9</v>
      </c>
      <c r="AV32" s="1022"/>
      <c r="AW32" s="1022"/>
      <c r="AX32" s="1022"/>
      <c r="AY32" s="1022"/>
      <c r="AZ32" s="1093">
        <v>4</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405</v>
      </c>
      <c r="C33" s="1089"/>
      <c r="D33" s="1089"/>
      <c r="E33" s="1089"/>
      <c r="F33" s="1089"/>
      <c r="G33" s="1089"/>
      <c r="H33" s="1089"/>
      <c r="I33" s="1089"/>
      <c r="J33" s="1089"/>
      <c r="K33" s="1089"/>
      <c r="L33" s="1089"/>
      <c r="M33" s="1089"/>
      <c r="N33" s="1089"/>
      <c r="O33" s="1089"/>
      <c r="P33" s="1090"/>
      <c r="Q33" s="1094">
        <v>2</v>
      </c>
      <c r="R33" s="1095"/>
      <c r="S33" s="1095"/>
      <c r="T33" s="1095"/>
      <c r="U33" s="1095"/>
      <c r="V33" s="1095">
        <v>1</v>
      </c>
      <c r="W33" s="1095"/>
      <c r="X33" s="1095"/>
      <c r="Y33" s="1095"/>
      <c r="Z33" s="1095"/>
      <c r="AA33" s="1095">
        <v>1</v>
      </c>
      <c r="AB33" s="1095"/>
      <c r="AC33" s="1095"/>
      <c r="AD33" s="1095"/>
      <c r="AE33" s="1096"/>
      <c r="AF33" s="1070">
        <v>1</v>
      </c>
      <c r="AG33" s="1071"/>
      <c r="AH33" s="1071"/>
      <c r="AI33" s="1071"/>
      <c r="AJ33" s="1072"/>
      <c r="AK33" s="1031" t="s">
        <v>595</v>
      </c>
      <c r="AL33" s="1022"/>
      <c r="AM33" s="1022"/>
      <c r="AN33" s="1022"/>
      <c r="AO33" s="1022"/>
      <c r="AP33" s="1031" t="s">
        <v>595</v>
      </c>
      <c r="AQ33" s="1022"/>
      <c r="AR33" s="1022"/>
      <c r="AS33" s="1022"/>
      <c r="AT33" s="1022"/>
      <c r="AU33" s="1031" t="s">
        <v>595</v>
      </c>
      <c r="AV33" s="1022"/>
      <c r="AW33" s="1022"/>
      <c r="AX33" s="1022"/>
      <c r="AY33" s="1022"/>
      <c r="AZ33" s="1093" t="s">
        <v>612</v>
      </c>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406</v>
      </c>
      <c r="C34" s="1089"/>
      <c r="D34" s="1089"/>
      <c r="E34" s="1089"/>
      <c r="F34" s="1089"/>
      <c r="G34" s="1089"/>
      <c r="H34" s="1089"/>
      <c r="I34" s="1089"/>
      <c r="J34" s="1089"/>
      <c r="K34" s="1089"/>
      <c r="L34" s="1089"/>
      <c r="M34" s="1089"/>
      <c r="N34" s="1089"/>
      <c r="O34" s="1089"/>
      <c r="P34" s="1090"/>
      <c r="Q34" s="1094">
        <v>27</v>
      </c>
      <c r="R34" s="1095"/>
      <c r="S34" s="1095"/>
      <c r="T34" s="1095"/>
      <c r="U34" s="1095"/>
      <c r="V34" s="1095">
        <v>27</v>
      </c>
      <c r="W34" s="1095"/>
      <c r="X34" s="1095"/>
      <c r="Y34" s="1095"/>
      <c r="Z34" s="1095"/>
      <c r="AA34" s="1095" t="s">
        <v>596</v>
      </c>
      <c r="AB34" s="1095"/>
      <c r="AC34" s="1095"/>
      <c r="AD34" s="1095"/>
      <c r="AE34" s="1096"/>
      <c r="AF34" s="1070" t="s">
        <v>407</v>
      </c>
      <c r="AG34" s="1071"/>
      <c r="AH34" s="1071"/>
      <c r="AI34" s="1071"/>
      <c r="AJ34" s="1072"/>
      <c r="AK34" s="1031">
        <v>11</v>
      </c>
      <c r="AL34" s="1022"/>
      <c r="AM34" s="1022"/>
      <c r="AN34" s="1022"/>
      <c r="AO34" s="1022"/>
      <c r="AP34" s="1031" t="s">
        <v>595</v>
      </c>
      <c r="AQ34" s="1022"/>
      <c r="AR34" s="1022"/>
      <c r="AS34" s="1022"/>
      <c r="AT34" s="1022"/>
      <c r="AU34" s="1031" t="s">
        <v>595</v>
      </c>
      <c r="AV34" s="1022"/>
      <c r="AW34" s="1022"/>
      <c r="AX34" s="1022"/>
      <c r="AY34" s="1022"/>
      <c r="AZ34" s="1093" t="s">
        <v>613</v>
      </c>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408</v>
      </c>
      <c r="C35" s="1089"/>
      <c r="D35" s="1089"/>
      <c r="E35" s="1089"/>
      <c r="F35" s="1089"/>
      <c r="G35" s="1089"/>
      <c r="H35" s="1089"/>
      <c r="I35" s="1089"/>
      <c r="J35" s="1089"/>
      <c r="K35" s="1089"/>
      <c r="L35" s="1089"/>
      <c r="M35" s="1089"/>
      <c r="N35" s="1089"/>
      <c r="O35" s="1089"/>
      <c r="P35" s="1090"/>
      <c r="Q35" s="1094">
        <v>52</v>
      </c>
      <c r="R35" s="1095"/>
      <c r="S35" s="1095"/>
      <c r="T35" s="1095"/>
      <c r="U35" s="1095"/>
      <c r="V35" s="1095">
        <v>52</v>
      </c>
      <c r="W35" s="1095"/>
      <c r="X35" s="1095"/>
      <c r="Y35" s="1095"/>
      <c r="Z35" s="1095"/>
      <c r="AA35" s="1095">
        <v>0</v>
      </c>
      <c r="AB35" s="1095"/>
      <c r="AC35" s="1095"/>
      <c r="AD35" s="1095"/>
      <c r="AE35" s="1096"/>
      <c r="AF35" s="1070">
        <v>0</v>
      </c>
      <c r="AG35" s="1071"/>
      <c r="AH35" s="1071"/>
      <c r="AI35" s="1071"/>
      <c r="AJ35" s="1072"/>
      <c r="AK35" s="1031">
        <v>13</v>
      </c>
      <c r="AL35" s="1022"/>
      <c r="AM35" s="1022"/>
      <c r="AN35" s="1022"/>
      <c r="AO35" s="1022"/>
      <c r="AP35" s="1022">
        <v>130</v>
      </c>
      <c r="AQ35" s="1022"/>
      <c r="AR35" s="1022"/>
      <c r="AS35" s="1022"/>
      <c r="AT35" s="1022"/>
      <c r="AU35" s="1022">
        <v>68</v>
      </c>
      <c r="AV35" s="1022"/>
      <c r="AW35" s="1022"/>
      <c r="AX35" s="1022"/>
      <c r="AY35" s="1022"/>
      <c r="AZ35" s="1093" t="s">
        <v>612</v>
      </c>
      <c r="BA35" s="1093"/>
      <c r="BB35" s="1093"/>
      <c r="BC35" s="1093"/>
      <c r="BD35" s="1093"/>
      <c r="BE35" s="1083" t="s">
        <v>409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t="s">
        <v>410</v>
      </c>
      <c r="C36" s="1089"/>
      <c r="D36" s="1089"/>
      <c r="E36" s="1089"/>
      <c r="F36" s="1089"/>
      <c r="G36" s="1089"/>
      <c r="H36" s="1089"/>
      <c r="I36" s="1089"/>
      <c r="J36" s="1089"/>
      <c r="K36" s="1089"/>
      <c r="L36" s="1089"/>
      <c r="M36" s="1089"/>
      <c r="N36" s="1089"/>
      <c r="O36" s="1089"/>
      <c r="P36" s="1090"/>
      <c r="Q36" s="1094">
        <v>347</v>
      </c>
      <c r="R36" s="1095"/>
      <c r="S36" s="1095"/>
      <c r="T36" s="1095"/>
      <c r="U36" s="1095"/>
      <c r="V36" s="1095">
        <v>347</v>
      </c>
      <c r="W36" s="1095"/>
      <c r="X36" s="1095"/>
      <c r="Y36" s="1095"/>
      <c r="Z36" s="1095"/>
      <c r="AA36" s="1095">
        <v>0</v>
      </c>
      <c r="AB36" s="1095"/>
      <c r="AC36" s="1095"/>
      <c r="AD36" s="1095"/>
      <c r="AE36" s="1096"/>
      <c r="AF36" s="1070">
        <v>0</v>
      </c>
      <c r="AG36" s="1071"/>
      <c r="AH36" s="1071"/>
      <c r="AI36" s="1071"/>
      <c r="AJ36" s="1072"/>
      <c r="AK36" s="1031">
        <v>66</v>
      </c>
      <c r="AL36" s="1022"/>
      <c r="AM36" s="1022"/>
      <c r="AN36" s="1022"/>
      <c r="AO36" s="1022"/>
      <c r="AP36" s="1022">
        <v>389</v>
      </c>
      <c r="AQ36" s="1022"/>
      <c r="AR36" s="1022"/>
      <c r="AS36" s="1022"/>
      <c r="AT36" s="1022"/>
      <c r="AU36" s="1022">
        <v>89</v>
      </c>
      <c r="AV36" s="1022"/>
      <c r="AW36" s="1022"/>
      <c r="AX36" s="1022"/>
      <c r="AY36" s="1022"/>
      <c r="AZ36" s="1093" t="s">
        <v>612</v>
      </c>
      <c r="BA36" s="1093"/>
      <c r="BB36" s="1093"/>
      <c r="BC36" s="1093"/>
      <c r="BD36" s="1093"/>
      <c r="BE36" s="1083" t="s">
        <v>409</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t="s">
        <v>411</v>
      </c>
      <c r="C37" s="1089"/>
      <c r="D37" s="1089"/>
      <c r="E37" s="1089"/>
      <c r="F37" s="1089"/>
      <c r="G37" s="1089"/>
      <c r="H37" s="1089"/>
      <c r="I37" s="1089"/>
      <c r="J37" s="1089"/>
      <c r="K37" s="1089"/>
      <c r="L37" s="1089"/>
      <c r="M37" s="1089"/>
      <c r="N37" s="1089"/>
      <c r="O37" s="1089"/>
      <c r="P37" s="1090"/>
      <c r="Q37" s="1094">
        <v>235</v>
      </c>
      <c r="R37" s="1095"/>
      <c r="S37" s="1095"/>
      <c r="T37" s="1095"/>
      <c r="U37" s="1095"/>
      <c r="V37" s="1095">
        <v>235</v>
      </c>
      <c r="W37" s="1095"/>
      <c r="X37" s="1095"/>
      <c r="Y37" s="1095"/>
      <c r="Z37" s="1095"/>
      <c r="AA37" s="1095">
        <v>0</v>
      </c>
      <c r="AB37" s="1095"/>
      <c r="AC37" s="1095"/>
      <c r="AD37" s="1095"/>
      <c r="AE37" s="1096"/>
      <c r="AF37" s="1070">
        <v>0</v>
      </c>
      <c r="AG37" s="1071"/>
      <c r="AH37" s="1071"/>
      <c r="AI37" s="1071"/>
      <c r="AJ37" s="1072"/>
      <c r="AK37" s="1031">
        <v>59</v>
      </c>
      <c r="AL37" s="1022"/>
      <c r="AM37" s="1022"/>
      <c r="AN37" s="1022"/>
      <c r="AO37" s="1022"/>
      <c r="AP37" s="1022">
        <v>231</v>
      </c>
      <c r="AQ37" s="1022"/>
      <c r="AR37" s="1022"/>
      <c r="AS37" s="1022"/>
      <c r="AT37" s="1022"/>
      <c r="AU37" s="1022">
        <v>231</v>
      </c>
      <c r="AV37" s="1022"/>
      <c r="AW37" s="1022"/>
      <c r="AX37" s="1022"/>
      <c r="AY37" s="1022"/>
      <c r="AZ37" s="1093" t="s">
        <v>612</v>
      </c>
      <c r="BA37" s="1093"/>
      <c r="BB37" s="1093"/>
      <c r="BC37" s="1093"/>
      <c r="BD37" s="1093"/>
      <c r="BE37" s="1083" t="s">
        <v>409</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t="s">
        <v>412</v>
      </c>
      <c r="C38" s="1089"/>
      <c r="D38" s="1089"/>
      <c r="E38" s="1089"/>
      <c r="F38" s="1089"/>
      <c r="G38" s="1089"/>
      <c r="H38" s="1089"/>
      <c r="I38" s="1089"/>
      <c r="J38" s="1089"/>
      <c r="K38" s="1089"/>
      <c r="L38" s="1089"/>
      <c r="M38" s="1089"/>
      <c r="N38" s="1089"/>
      <c r="O38" s="1089"/>
      <c r="P38" s="1090"/>
      <c r="Q38" s="1094">
        <v>13</v>
      </c>
      <c r="R38" s="1095"/>
      <c r="S38" s="1095"/>
      <c r="T38" s="1095"/>
      <c r="U38" s="1095"/>
      <c r="V38" s="1095">
        <v>13</v>
      </c>
      <c r="W38" s="1095"/>
      <c r="X38" s="1095"/>
      <c r="Y38" s="1095"/>
      <c r="Z38" s="1095"/>
      <c r="AA38" s="1095">
        <v>0</v>
      </c>
      <c r="AB38" s="1095"/>
      <c r="AC38" s="1095"/>
      <c r="AD38" s="1095"/>
      <c r="AE38" s="1096"/>
      <c r="AF38" s="1070">
        <v>0</v>
      </c>
      <c r="AG38" s="1071"/>
      <c r="AH38" s="1071"/>
      <c r="AI38" s="1071"/>
      <c r="AJ38" s="1072"/>
      <c r="AK38" s="1031">
        <v>10</v>
      </c>
      <c r="AL38" s="1022"/>
      <c r="AM38" s="1022"/>
      <c r="AN38" s="1022"/>
      <c r="AO38" s="1022"/>
      <c r="AP38" s="1022">
        <v>45</v>
      </c>
      <c r="AQ38" s="1022"/>
      <c r="AR38" s="1022"/>
      <c r="AS38" s="1022"/>
      <c r="AT38" s="1022"/>
      <c r="AU38" s="1022">
        <v>45</v>
      </c>
      <c r="AV38" s="1022"/>
      <c r="AW38" s="1022"/>
      <c r="AX38" s="1022"/>
      <c r="AY38" s="1022"/>
      <c r="AZ38" s="1093" t="s">
        <v>612</v>
      </c>
      <c r="BA38" s="1093"/>
      <c r="BB38" s="1093"/>
      <c r="BC38" s="1093"/>
      <c r="BD38" s="1093"/>
      <c r="BE38" s="1083" t="s">
        <v>409</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46</v>
      </c>
      <c r="AG63" s="1010"/>
      <c r="AH63" s="1010"/>
      <c r="AI63" s="1010"/>
      <c r="AJ63" s="1081"/>
      <c r="AK63" s="1082"/>
      <c r="AL63" s="1014"/>
      <c r="AM63" s="1014"/>
      <c r="AN63" s="1014"/>
      <c r="AO63" s="1014"/>
      <c r="AP63" s="1010">
        <v>908</v>
      </c>
      <c r="AQ63" s="1010"/>
      <c r="AR63" s="1010"/>
      <c r="AS63" s="1010"/>
      <c r="AT63" s="1010"/>
      <c r="AU63" s="1010">
        <v>450</v>
      </c>
      <c r="AV63" s="1010"/>
      <c r="AW63" s="1010"/>
      <c r="AX63" s="1010"/>
      <c r="AY63" s="1010"/>
      <c r="AZ63" s="1076"/>
      <c r="BA63" s="1076"/>
      <c r="BB63" s="1076"/>
      <c r="BC63" s="1076"/>
      <c r="BD63" s="1076"/>
      <c r="BE63" s="1011"/>
      <c r="BF63" s="1011"/>
      <c r="BG63" s="1011"/>
      <c r="BH63" s="1011"/>
      <c r="BI63" s="1012"/>
      <c r="BJ63" s="1077" t="s">
        <v>415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597</v>
      </c>
      <c r="C68" s="1037"/>
      <c r="D68" s="1037"/>
      <c r="E68" s="1037"/>
      <c r="F68" s="1037"/>
      <c r="G68" s="1037"/>
      <c r="H68" s="1037"/>
      <c r="I68" s="1037"/>
      <c r="J68" s="1037"/>
      <c r="K68" s="1037"/>
      <c r="L68" s="1037"/>
      <c r="M68" s="1037"/>
      <c r="N68" s="1037"/>
      <c r="O68" s="1037"/>
      <c r="P68" s="1038"/>
      <c r="Q68" s="1039">
        <v>2206</v>
      </c>
      <c r="R68" s="1033"/>
      <c r="S68" s="1033"/>
      <c r="T68" s="1033"/>
      <c r="U68" s="1033"/>
      <c r="V68" s="1033">
        <v>2200</v>
      </c>
      <c r="W68" s="1033"/>
      <c r="X68" s="1033"/>
      <c r="Y68" s="1033"/>
      <c r="Z68" s="1033"/>
      <c r="AA68" s="1033">
        <v>6</v>
      </c>
      <c r="AB68" s="1033"/>
      <c r="AC68" s="1033"/>
      <c r="AD68" s="1033"/>
      <c r="AE68" s="1033"/>
      <c r="AF68" s="1033">
        <v>6</v>
      </c>
      <c r="AG68" s="1033"/>
      <c r="AH68" s="1033"/>
      <c r="AI68" s="1033"/>
      <c r="AJ68" s="1033"/>
      <c r="AK68" s="1033">
        <v>30</v>
      </c>
      <c r="AL68" s="1033"/>
      <c r="AM68" s="1033"/>
      <c r="AN68" s="1033"/>
      <c r="AO68" s="1033"/>
      <c r="AP68" s="1033" t="s">
        <v>596</v>
      </c>
      <c r="AQ68" s="1033"/>
      <c r="AR68" s="1033"/>
      <c r="AS68" s="1033"/>
      <c r="AT68" s="1033"/>
      <c r="AU68" s="1033" t="s">
        <v>596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598</v>
      </c>
      <c r="C69" s="1026"/>
      <c r="D69" s="1026"/>
      <c r="E69" s="1026"/>
      <c r="F69" s="1026"/>
      <c r="G69" s="1026"/>
      <c r="H69" s="1026"/>
      <c r="I69" s="1026"/>
      <c r="J69" s="1026"/>
      <c r="K69" s="1026"/>
      <c r="L69" s="1026"/>
      <c r="M69" s="1026"/>
      <c r="N69" s="1026"/>
      <c r="O69" s="1026"/>
      <c r="P69" s="1027"/>
      <c r="Q69" s="1028">
        <v>370</v>
      </c>
      <c r="R69" s="1022"/>
      <c r="S69" s="1022"/>
      <c r="T69" s="1022"/>
      <c r="U69" s="1022"/>
      <c r="V69" s="1022">
        <v>369</v>
      </c>
      <c r="W69" s="1022"/>
      <c r="X69" s="1022"/>
      <c r="Y69" s="1022"/>
      <c r="Z69" s="1022"/>
      <c r="AA69" s="1022">
        <v>0</v>
      </c>
      <c r="AB69" s="1022"/>
      <c r="AC69" s="1022"/>
      <c r="AD69" s="1022"/>
      <c r="AE69" s="1022"/>
      <c r="AF69" s="1022">
        <v>0</v>
      </c>
      <c r="AG69" s="1022"/>
      <c r="AH69" s="1022"/>
      <c r="AI69" s="1022"/>
      <c r="AJ69" s="1022"/>
      <c r="AK69" s="1022">
        <v>5</v>
      </c>
      <c r="AL69" s="1022"/>
      <c r="AM69" s="1022"/>
      <c r="AN69" s="1022"/>
      <c r="AO69" s="1022"/>
      <c r="AP69" s="1022" t="s">
        <v>596</v>
      </c>
      <c r="AQ69" s="1022"/>
      <c r="AR69" s="1022"/>
      <c r="AS69" s="1022"/>
      <c r="AT69" s="1022"/>
      <c r="AU69" s="1022" t="s">
        <v>596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599</v>
      </c>
      <c r="C70" s="1026"/>
      <c r="D70" s="1026"/>
      <c r="E70" s="1026"/>
      <c r="F70" s="1026"/>
      <c r="G70" s="1026"/>
      <c r="H70" s="1026"/>
      <c r="I70" s="1026"/>
      <c r="J70" s="1026"/>
      <c r="K70" s="1026"/>
      <c r="L70" s="1026"/>
      <c r="M70" s="1026"/>
      <c r="N70" s="1026"/>
      <c r="O70" s="1026"/>
      <c r="P70" s="1027"/>
      <c r="Q70" s="1028">
        <v>27</v>
      </c>
      <c r="R70" s="1022"/>
      <c r="S70" s="1022"/>
      <c r="T70" s="1022"/>
      <c r="U70" s="1022"/>
      <c r="V70" s="1022">
        <v>26</v>
      </c>
      <c r="W70" s="1022"/>
      <c r="X70" s="1022"/>
      <c r="Y70" s="1022"/>
      <c r="Z70" s="1022"/>
      <c r="AA70" s="1022">
        <v>1</v>
      </c>
      <c r="AB70" s="1022"/>
      <c r="AC70" s="1022"/>
      <c r="AD70" s="1022"/>
      <c r="AE70" s="1022"/>
      <c r="AF70" s="1022">
        <v>1</v>
      </c>
      <c r="AG70" s="1022"/>
      <c r="AH70" s="1022"/>
      <c r="AI70" s="1022"/>
      <c r="AJ70" s="1022"/>
      <c r="AK70" s="1022" t="s">
        <v>596</v>
      </c>
      <c r="AL70" s="1022"/>
      <c r="AM70" s="1022"/>
      <c r="AN70" s="1022"/>
      <c r="AO70" s="1022"/>
      <c r="AP70" s="1022" t="s">
        <v>596</v>
      </c>
      <c r="AQ70" s="1022"/>
      <c r="AR70" s="1022"/>
      <c r="AS70" s="1022"/>
      <c r="AT70" s="1022"/>
      <c r="AU70" s="1022" t="s">
        <v>596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600</v>
      </c>
      <c r="C71" s="1026"/>
      <c r="D71" s="1026"/>
      <c r="E71" s="1026"/>
      <c r="F71" s="1026"/>
      <c r="G71" s="1026"/>
      <c r="H71" s="1026"/>
      <c r="I71" s="1026"/>
      <c r="J71" s="1026"/>
      <c r="K71" s="1026"/>
      <c r="L71" s="1026"/>
      <c r="M71" s="1026"/>
      <c r="N71" s="1026"/>
      <c r="O71" s="1026"/>
      <c r="P71" s="1027"/>
      <c r="Q71" s="1028">
        <v>69</v>
      </c>
      <c r="R71" s="1022"/>
      <c r="S71" s="1022"/>
      <c r="T71" s="1022"/>
      <c r="U71" s="1022"/>
      <c r="V71" s="1022">
        <v>51</v>
      </c>
      <c r="W71" s="1022"/>
      <c r="X71" s="1022"/>
      <c r="Y71" s="1022"/>
      <c r="Z71" s="1022"/>
      <c r="AA71" s="1022">
        <v>19</v>
      </c>
      <c r="AB71" s="1022"/>
      <c r="AC71" s="1022"/>
      <c r="AD71" s="1022"/>
      <c r="AE71" s="1022"/>
      <c r="AF71" s="1022">
        <v>19</v>
      </c>
      <c r="AG71" s="1022"/>
      <c r="AH71" s="1022"/>
      <c r="AI71" s="1022"/>
      <c r="AJ71" s="1022"/>
      <c r="AK71" s="1022" t="s">
        <v>596</v>
      </c>
      <c r="AL71" s="1022"/>
      <c r="AM71" s="1022"/>
      <c r="AN71" s="1022"/>
      <c r="AO71" s="1022"/>
      <c r="AP71" s="1022" t="s">
        <v>596</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601</v>
      </c>
      <c r="C72" s="1026"/>
      <c r="D72" s="1026"/>
      <c r="E72" s="1026"/>
      <c r="F72" s="1026"/>
      <c r="G72" s="1026"/>
      <c r="H72" s="1026"/>
      <c r="I72" s="1026"/>
      <c r="J72" s="1026"/>
      <c r="K72" s="1026"/>
      <c r="L72" s="1026"/>
      <c r="M72" s="1026"/>
      <c r="N72" s="1026"/>
      <c r="O72" s="1026"/>
      <c r="P72" s="1027"/>
      <c r="Q72" s="1028">
        <v>253</v>
      </c>
      <c r="R72" s="1022"/>
      <c r="S72" s="1022"/>
      <c r="T72" s="1022"/>
      <c r="U72" s="1022"/>
      <c r="V72" s="1022">
        <v>188</v>
      </c>
      <c r="W72" s="1022"/>
      <c r="X72" s="1022"/>
      <c r="Y72" s="1022"/>
      <c r="Z72" s="1022"/>
      <c r="AA72" s="1022">
        <v>65</v>
      </c>
      <c r="AB72" s="1022"/>
      <c r="AC72" s="1022"/>
      <c r="AD72" s="1022"/>
      <c r="AE72" s="1022"/>
      <c r="AF72" s="1022">
        <v>65</v>
      </c>
      <c r="AG72" s="1022"/>
      <c r="AH72" s="1022"/>
      <c r="AI72" s="1022"/>
      <c r="AJ72" s="1022"/>
      <c r="AK72" s="1022">
        <v>47</v>
      </c>
      <c r="AL72" s="1022"/>
      <c r="AM72" s="1022"/>
      <c r="AN72" s="1022"/>
      <c r="AO72" s="1022"/>
      <c r="AP72" s="1022" t="s">
        <v>596</v>
      </c>
      <c r="AQ72" s="1022"/>
      <c r="AR72" s="1022"/>
      <c r="AS72" s="1022"/>
      <c r="AT72" s="1022"/>
      <c r="AU72" s="1022" t="s">
        <v>596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602</v>
      </c>
      <c r="C73" s="1026"/>
      <c r="D73" s="1026"/>
      <c r="E73" s="1026"/>
      <c r="F73" s="1026"/>
      <c r="G73" s="1026"/>
      <c r="H73" s="1026"/>
      <c r="I73" s="1026"/>
      <c r="J73" s="1026"/>
      <c r="K73" s="1026"/>
      <c r="L73" s="1026"/>
      <c r="M73" s="1026"/>
      <c r="N73" s="1026"/>
      <c r="O73" s="1026"/>
      <c r="P73" s="1027"/>
      <c r="Q73" s="1028">
        <v>198218</v>
      </c>
      <c r="R73" s="1022"/>
      <c r="S73" s="1022"/>
      <c r="T73" s="1022"/>
      <c r="U73" s="1022"/>
      <c r="V73" s="1022">
        <v>189076</v>
      </c>
      <c r="W73" s="1022"/>
      <c r="X73" s="1022"/>
      <c r="Y73" s="1022"/>
      <c r="Z73" s="1022"/>
      <c r="AA73" s="1022">
        <v>9142</v>
      </c>
      <c r="AB73" s="1022"/>
      <c r="AC73" s="1022"/>
      <c r="AD73" s="1022"/>
      <c r="AE73" s="1022"/>
      <c r="AF73" s="1022">
        <v>9142</v>
      </c>
      <c r="AG73" s="1022"/>
      <c r="AH73" s="1022"/>
      <c r="AI73" s="1022"/>
      <c r="AJ73" s="1022"/>
      <c r="AK73" s="1022" t="s">
        <v>596</v>
      </c>
      <c r="AL73" s="1022"/>
      <c r="AM73" s="1022"/>
      <c r="AN73" s="1022"/>
      <c r="AO73" s="1022"/>
      <c r="AP73" s="1022" t="s">
        <v>596</v>
      </c>
      <c r="AQ73" s="1022"/>
      <c r="AR73" s="1022"/>
      <c r="AS73" s="1022"/>
      <c r="AT73" s="1022"/>
      <c r="AU73" s="1022" t="s">
        <v>596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9233</v>
      </c>
      <c r="AG88" s="1010"/>
      <c r="AH88" s="1010"/>
      <c r="AI88" s="1010"/>
      <c r="AJ88" s="1010"/>
      <c r="AK88" s="1014"/>
      <c r="AL88" s="1014"/>
      <c r="AM88" s="1014"/>
      <c r="AN88" s="1014"/>
      <c r="AO88" s="1014"/>
      <c r="AP88" s="1010" t="s">
        <v>614</v>
      </c>
      <c r="AQ88" s="1010"/>
      <c r="AR88" s="1010"/>
      <c r="AS88" s="1010"/>
      <c r="AT88" s="1010"/>
      <c r="AU88" s="1010" t="s">
        <v>612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181</v>
      </c>
      <c r="CS102" s="1002"/>
      <c r="CT102" s="1002"/>
      <c r="CU102" s="1002"/>
      <c r="CV102" s="1003"/>
      <c r="CW102" s="1001" t="s">
        <v>604</v>
      </c>
      <c r="CX102" s="1002"/>
      <c r="CY102" s="1002"/>
      <c r="CZ102" s="1002"/>
      <c r="DA102" s="1003"/>
      <c r="DB102" s="1001">
        <v>71</v>
      </c>
      <c r="DC102" s="1002"/>
      <c r="DD102" s="1002"/>
      <c r="DE102" s="1002"/>
      <c r="DF102" s="1003"/>
      <c r="DG102" s="1001" t="s">
        <v>612</v>
      </c>
      <c r="DH102" s="1002"/>
      <c r="DI102" s="1002"/>
      <c r="DJ102" s="1002"/>
      <c r="DK102" s="1003"/>
      <c r="DL102" s="1001" t="s">
        <v>612</v>
      </c>
      <c r="DM102" s="1002"/>
      <c r="DN102" s="1002"/>
      <c r="DO102" s="1002"/>
      <c r="DP102" s="1003"/>
      <c r="DQ102" s="1001" t="s">
        <v>612</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303</v>
      </c>
      <c r="AG109" s="945"/>
      <c r="AH109" s="945"/>
      <c r="AI109" s="945"/>
      <c r="AJ109" s="946"/>
      <c r="AK109" s="947" t="s">
        <v>302</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303</v>
      </c>
      <c r="BW109" s="945"/>
      <c r="BX109" s="945"/>
      <c r="BY109" s="945"/>
      <c r="BZ109" s="946"/>
      <c r="CA109" s="947" t="s">
        <v>302</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303</v>
      </c>
      <c r="DM109" s="945"/>
      <c r="DN109" s="945"/>
      <c r="DO109" s="945"/>
      <c r="DP109" s="946"/>
      <c r="DQ109" s="947" t="s">
        <v>302</v>
      </c>
      <c r="DR109" s="945"/>
      <c r="DS109" s="945"/>
      <c r="DT109" s="945"/>
      <c r="DU109" s="946"/>
      <c r="DV109" s="947" t="s">
        <v>435</v>
      </c>
      <c r="DW109" s="945"/>
      <c r="DX109" s="945"/>
      <c r="DY109" s="945"/>
      <c r="DZ109" s="976"/>
    </row>
    <row r="110" spans="1:131" s="246" customFormat="1" ht="26.25" customHeight="1">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292385</v>
      </c>
      <c r="AB110" s="938"/>
      <c r="AC110" s="938"/>
      <c r="AD110" s="938"/>
      <c r="AE110" s="939"/>
      <c r="AF110" s="940">
        <v>279406</v>
      </c>
      <c r="AG110" s="938"/>
      <c r="AH110" s="938"/>
      <c r="AI110" s="938"/>
      <c r="AJ110" s="939"/>
      <c r="AK110" s="940">
        <v>236298</v>
      </c>
      <c r="AL110" s="938"/>
      <c r="AM110" s="938"/>
      <c r="AN110" s="938"/>
      <c r="AO110" s="939"/>
      <c r="AP110" s="941">
        <v>21.4</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1977426</v>
      </c>
      <c r="BR110" s="885"/>
      <c r="BS110" s="885"/>
      <c r="BT110" s="885"/>
      <c r="BU110" s="885"/>
      <c r="BV110" s="885">
        <v>1862639</v>
      </c>
      <c r="BW110" s="885"/>
      <c r="BX110" s="885"/>
      <c r="BY110" s="885"/>
      <c r="BZ110" s="885"/>
      <c r="CA110" s="885">
        <v>1862459</v>
      </c>
      <c r="CB110" s="885"/>
      <c r="CC110" s="885"/>
      <c r="CD110" s="885"/>
      <c r="CE110" s="885"/>
      <c r="CF110" s="909">
        <v>168.7</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442</v>
      </c>
      <c r="DM110" s="885"/>
      <c r="DN110" s="885"/>
      <c r="DO110" s="885"/>
      <c r="DP110" s="885"/>
      <c r="DQ110" s="885" t="s">
        <v>443</v>
      </c>
      <c r="DR110" s="885"/>
      <c r="DS110" s="885"/>
      <c r="DT110" s="885"/>
      <c r="DU110" s="885"/>
      <c r="DV110" s="886" t="s">
        <v>444</v>
      </c>
      <c r="DW110" s="886"/>
      <c r="DX110" s="886"/>
      <c r="DY110" s="886"/>
      <c r="DZ110" s="887"/>
    </row>
    <row r="111" spans="1:131" s="246" customFormat="1" ht="26.25" customHeight="1">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446</v>
      </c>
      <c r="AB111" s="966"/>
      <c r="AC111" s="966"/>
      <c r="AD111" s="966"/>
      <c r="AE111" s="967"/>
      <c r="AF111" s="968" t="s">
        <v>443</v>
      </c>
      <c r="AG111" s="966"/>
      <c r="AH111" s="966"/>
      <c r="AI111" s="966"/>
      <c r="AJ111" s="967"/>
      <c r="AK111" s="968" t="s">
        <v>441</v>
      </c>
      <c r="AL111" s="966"/>
      <c r="AM111" s="966"/>
      <c r="AN111" s="966"/>
      <c r="AO111" s="967"/>
      <c r="AP111" s="969" t="s">
        <v>442</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t="s">
        <v>443</v>
      </c>
      <c r="BR111" s="857"/>
      <c r="BS111" s="857"/>
      <c r="BT111" s="857"/>
      <c r="BU111" s="857"/>
      <c r="BV111" s="857" t="s">
        <v>442</v>
      </c>
      <c r="BW111" s="857"/>
      <c r="BX111" s="857"/>
      <c r="BY111" s="857"/>
      <c r="BZ111" s="857"/>
      <c r="CA111" s="857" t="s">
        <v>444</v>
      </c>
      <c r="CB111" s="857"/>
      <c r="CC111" s="857"/>
      <c r="CD111" s="857"/>
      <c r="CE111" s="857"/>
      <c r="CF111" s="918" t="s">
        <v>415</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415</v>
      </c>
      <c r="DH111" s="857"/>
      <c r="DI111" s="857"/>
      <c r="DJ111" s="857"/>
      <c r="DK111" s="857"/>
      <c r="DL111" s="857" t="s">
        <v>415</v>
      </c>
      <c r="DM111" s="857"/>
      <c r="DN111" s="857"/>
      <c r="DO111" s="857"/>
      <c r="DP111" s="857"/>
      <c r="DQ111" s="857" t="s">
        <v>415</v>
      </c>
      <c r="DR111" s="857"/>
      <c r="DS111" s="857"/>
      <c r="DT111" s="857"/>
      <c r="DU111" s="857"/>
      <c r="DV111" s="834" t="s">
        <v>444</v>
      </c>
      <c r="DW111" s="834"/>
      <c r="DX111" s="834"/>
      <c r="DY111" s="834"/>
      <c r="DZ111" s="835"/>
    </row>
    <row r="112" spans="1:131" s="246" customFormat="1" ht="26.25" customHeight="1">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441</v>
      </c>
      <c r="AB112" s="820"/>
      <c r="AC112" s="820"/>
      <c r="AD112" s="820"/>
      <c r="AE112" s="821"/>
      <c r="AF112" s="822" t="s">
        <v>441</v>
      </c>
      <c r="AG112" s="820"/>
      <c r="AH112" s="820"/>
      <c r="AI112" s="820"/>
      <c r="AJ112" s="821"/>
      <c r="AK112" s="822" t="s">
        <v>441</v>
      </c>
      <c r="AL112" s="820"/>
      <c r="AM112" s="820"/>
      <c r="AN112" s="820"/>
      <c r="AO112" s="821"/>
      <c r="AP112" s="867" t="s">
        <v>444</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445885</v>
      </c>
      <c r="BR112" s="857"/>
      <c r="BS112" s="857"/>
      <c r="BT112" s="857"/>
      <c r="BU112" s="857"/>
      <c r="BV112" s="857">
        <v>427880</v>
      </c>
      <c r="BW112" s="857"/>
      <c r="BX112" s="857"/>
      <c r="BY112" s="857"/>
      <c r="BZ112" s="857"/>
      <c r="CA112" s="857">
        <v>450877</v>
      </c>
      <c r="CB112" s="857"/>
      <c r="CC112" s="857"/>
      <c r="CD112" s="857"/>
      <c r="CE112" s="857"/>
      <c r="CF112" s="918">
        <v>40.799999999999997</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444</v>
      </c>
      <c r="DH112" s="857"/>
      <c r="DI112" s="857"/>
      <c r="DJ112" s="857"/>
      <c r="DK112" s="857"/>
      <c r="DL112" s="857" t="s">
        <v>453</v>
      </c>
      <c r="DM112" s="857"/>
      <c r="DN112" s="857"/>
      <c r="DO112" s="857"/>
      <c r="DP112" s="857"/>
      <c r="DQ112" s="857" t="s">
        <v>415</v>
      </c>
      <c r="DR112" s="857"/>
      <c r="DS112" s="857"/>
      <c r="DT112" s="857"/>
      <c r="DU112" s="857"/>
      <c r="DV112" s="834" t="s">
        <v>442</v>
      </c>
      <c r="DW112" s="834"/>
      <c r="DX112" s="834"/>
      <c r="DY112" s="834"/>
      <c r="DZ112" s="835"/>
    </row>
    <row r="113" spans="1:130" s="246" customFormat="1" ht="26.25" customHeight="1">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58476</v>
      </c>
      <c r="AB113" s="966"/>
      <c r="AC113" s="966"/>
      <c r="AD113" s="966"/>
      <c r="AE113" s="967"/>
      <c r="AF113" s="968">
        <v>59666</v>
      </c>
      <c r="AG113" s="966"/>
      <c r="AH113" s="966"/>
      <c r="AI113" s="966"/>
      <c r="AJ113" s="967"/>
      <c r="AK113" s="968">
        <v>54350</v>
      </c>
      <c r="AL113" s="966"/>
      <c r="AM113" s="966"/>
      <c r="AN113" s="966"/>
      <c r="AO113" s="967"/>
      <c r="AP113" s="969">
        <v>4.9000000000000004</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t="s">
        <v>415</v>
      </c>
      <c r="BR113" s="857"/>
      <c r="BS113" s="857"/>
      <c r="BT113" s="857"/>
      <c r="BU113" s="857"/>
      <c r="BV113" s="857" t="s">
        <v>415</v>
      </c>
      <c r="BW113" s="857"/>
      <c r="BX113" s="857"/>
      <c r="BY113" s="857"/>
      <c r="BZ113" s="857"/>
      <c r="CA113" s="857" t="s">
        <v>415</v>
      </c>
      <c r="CB113" s="857"/>
      <c r="CC113" s="857"/>
      <c r="CD113" s="857"/>
      <c r="CE113" s="857"/>
      <c r="CF113" s="918" t="s">
        <v>441</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443</v>
      </c>
      <c r="DM113" s="820"/>
      <c r="DN113" s="820"/>
      <c r="DO113" s="820"/>
      <c r="DP113" s="821"/>
      <c r="DQ113" s="822" t="s">
        <v>443</v>
      </c>
      <c r="DR113" s="820"/>
      <c r="DS113" s="820"/>
      <c r="DT113" s="820"/>
      <c r="DU113" s="821"/>
      <c r="DV113" s="867" t="s">
        <v>443</v>
      </c>
      <c r="DW113" s="868"/>
      <c r="DX113" s="868"/>
      <c r="DY113" s="868"/>
      <c r="DZ113" s="869"/>
    </row>
    <row r="114" spans="1:130" s="246" customFormat="1" ht="26.25" customHeight="1">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443</v>
      </c>
      <c r="AB114" s="820"/>
      <c r="AC114" s="820"/>
      <c r="AD114" s="820"/>
      <c r="AE114" s="821"/>
      <c r="AF114" s="822" t="s">
        <v>443</v>
      </c>
      <c r="AG114" s="820"/>
      <c r="AH114" s="820"/>
      <c r="AI114" s="820"/>
      <c r="AJ114" s="821"/>
      <c r="AK114" s="822" t="s">
        <v>442</v>
      </c>
      <c r="AL114" s="820"/>
      <c r="AM114" s="820"/>
      <c r="AN114" s="820"/>
      <c r="AO114" s="821"/>
      <c r="AP114" s="867" t="s">
        <v>443</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t="s">
        <v>415</v>
      </c>
      <c r="BR114" s="857"/>
      <c r="BS114" s="857"/>
      <c r="BT114" s="857"/>
      <c r="BU114" s="857"/>
      <c r="BV114" s="857" t="s">
        <v>415</v>
      </c>
      <c r="BW114" s="857"/>
      <c r="BX114" s="857"/>
      <c r="BY114" s="857"/>
      <c r="BZ114" s="857"/>
      <c r="CA114" s="857" t="s">
        <v>453</v>
      </c>
      <c r="CB114" s="857"/>
      <c r="CC114" s="857"/>
      <c r="CD114" s="857"/>
      <c r="CE114" s="857"/>
      <c r="CF114" s="918" t="s">
        <v>453</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444</v>
      </c>
      <c r="DH114" s="820"/>
      <c r="DI114" s="820"/>
      <c r="DJ114" s="820"/>
      <c r="DK114" s="821"/>
      <c r="DL114" s="822" t="s">
        <v>415</v>
      </c>
      <c r="DM114" s="820"/>
      <c r="DN114" s="820"/>
      <c r="DO114" s="820"/>
      <c r="DP114" s="821"/>
      <c r="DQ114" s="822" t="s">
        <v>415</v>
      </c>
      <c r="DR114" s="820"/>
      <c r="DS114" s="820"/>
      <c r="DT114" s="820"/>
      <c r="DU114" s="821"/>
      <c r="DV114" s="867" t="s">
        <v>415</v>
      </c>
      <c r="DW114" s="868"/>
      <c r="DX114" s="868"/>
      <c r="DY114" s="868"/>
      <c r="DZ114" s="869"/>
    </row>
    <row r="115" spans="1:130" s="246" customFormat="1" ht="26.25" customHeight="1">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444</v>
      </c>
      <c r="AB115" s="966"/>
      <c r="AC115" s="966"/>
      <c r="AD115" s="966"/>
      <c r="AE115" s="967"/>
      <c r="AF115" s="968" t="s">
        <v>443</v>
      </c>
      <c r="AG115" s="966"/>
      <c r="AH115" s="966"/>
      <c r="AI115" s="966"/>
      <c r="AJ115" s="967"/>
      <c r="AK115" s="968" t="s">
        <v>415</v>
      </c>
      <c r="AL115" s="966"/>
      <c r="AM115" s="966"/>
      <c r="AN115" s="966"/>
      <c r="AO115" s="967"/>
      <c r="AP115" s="969" t="s">
        <v>444</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443</v>
      </c>
      <c r="BR115" s="857"/>
      <c r="BS115" s="857"/>
      <c r="BT115" s="857"/>
      <c r="BU115" s="857"/>
      <c r="BV115" s="857" t="s">
        <v>415</v>
      </c>
      <c r="BW115" s="857"/>
      <c r="BX115" s="857"/>
      <c r="BY115" s="857"/>
      <c r="BZ115" s="857"/>
      <c r="CA115" s="857" t="s">
        <v>415</v>
      </c>
      <c r="CB115" s="857"/>
      <c r="CC115" s="857"/>
      <c r="CD115" s="857"/>
      <c r="CE115" s="857"/>
      <c r="CF115" s="918" t="s">
        <v>444</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443</v>
      </c>
      <c r="DH115" s="820"/>
      <c r="DI115" s="820"/>
      <c r="DJ115" s="820"/>
      <c r="DK115" s="821"/>
      <c r="DL115" s="822" t="s">
        <v>442</v>
      </c>
      <c r="DM115" s="820"/>
      <c r="DN115" s="820"/>
      <c r="DO115" s="820"/>
      <c r="DP115" s="821"/>
      <c r="DQ115" s="822" t="s">
        <v>443</v>
      </c>
      <c r="DR115" s="820"/>
      <c r="DS115" s="820"/>
      <c r="DT115" s="820"/>
      <c r="DU115" s="821"/>
      <c r="DV115" s="867" t="s">
        <v>441</v>
      </c>
      <c r="DW115" s="868"/>
      <c r="DX115" s="868"/>
      <c r="DY115" s="868"/>
      <c r="DZ115" s="869"/>
    </row>
    <row r="116" spans="1:130" s="246" customFormat="1" ht="26.25" customHeight="1">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443</v>
      </c>
      <c r="AG116" s="820"/>
      <c r="AH116" s="820"/>
      <c r="AI116" s="820"/>
      <c r="AJ116" s="821"/>
      <c r="AK116" s="822" t="s">
        <v>442</v>
      </c>
      <c r="AL116" s="820"/>
      <c r="AM116" s="820"/>
      <c r="AN116" s="820"/>
      <c r="AO116" s="821"/>
      <c r="AP116" s="867" t="s">
        <v>441</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415</v>
      </c>
      <c r="BR116" s="857"/>
      <c r="BS116" s="857"/>
      <c r="BT116" s="857"/>
      <c r="BU116" s="857"/>
      <c r="BV116" s="857" t="s">
        <v>441</v>
      </c>
      <c r="BW116" s="857"/>
      <c r="BX116" s="857"/>
      <c r="BY116" s="857"/>
      <c r="BZ116" s="857"/>
      <c r="CA116" s="857" t="s">
        <v>415</v>
      </c>
      <c r="CB116" s="857"/>
      <c r="CC116" s="857"/>
      <c r="CD116" s="857"/>
      <c r="CE116" s="857"/>
      <c r="CF116" s="918" t="s">
        <v>442</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415</v>
      </c>
      <c r="DH116" s="820"/>
      <c r="DI116" s="820"/>
      <c r="DJ116" s="820"/>
      <c r="DK116" s="821"/>
      <c r="DL116" s="822" t="s">
        <v>443</v>
      </c>
      <c r="DM116" s="820"/>
      <c r="DN116" s="820"/>
      <c r="DO116" s="820"/>
      <c r="DP116" s="821"/>
      <c r="DQ116" s="822" t="s">
        <v>415</v>
      </c>
      <c r="DR116" s="820"/>
      <c r="DS116" s="820"/>
      <c r="DT116" s="820"/>
      <c r="DU116" s="821"/>
      <c r="DV116" s="867" t="s">
        <v>453</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350861</v>
      </c>
      <c r="AB117" s="952"/>
      <c r="AC117" s="952"/>
      <c r="AD117" s="952"/>
      <c r="AE117" s="953"/>
      <c r="AF117" s="954">
        <v>339072</v>
      </c>
      <c r="AG117" s="952"/>
      <c r="AH117" s="952"/>
      <c r="AI117" s="952"/>
      <c r="AJ117" s="953"/>
      <c r="AK117" s="954">
        <v>290648</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468</v>
      </c>
      <c r="BR117" s="857"/>
      <c r="BS117" s="857"/>
      <c r="BT117" s="857"/>
      <c r="BU117" s="857"/>
      <c r="BV117" s="857" t="s">
        <v>415</v>
      </c>
      <c r="BW117" s="857"/>
      <c r="BX117" s="857"/>
      <c r="BY117" s="857"/>
      <c r="BZ117" s="857"/>
      <c r="CA117" s="857" t="s">
        <v>442</v>
      </c>
      <c r="CB117" s="857"/>
      <c r="CC117" s="857"/>
      <c r="CD117" s="857"/>
      <c r="CE117" s="857"/>
      <c r="CF117" s="918" t="s">
        <v>441</v>
      </c>
      <c r="CG117" s="919"/>
      <c r="CH117" s="919"/>
      <c r="CI117" s="919"/>
      <c r="CJ117" s="919"/>
      <c r="CK117" s="974"/>
      <c r="CL117" s="861"/>
      <c r="CM117" s="864" t="s">
        <v>469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468</v>
      </c>
      <c r="DM117" s="820"/>
      <c r="DN117" s="820"/>
      <c r="DO117" s="820"/>
      <c r="DP117" s="821"/>
      <c r="DQ117" s="822" t="s">
        <v>442</v>
      </c>
      <c r="DR117" s="820"/>
      <c r="DS117" s="820"/>
      <c r="DT117" s="820"/>
      <c r="DU117" s="821"/>
      <c r="DV117" s="867" t="s">
        <v>442</v>
      </c>
      <c r="DW117" s="868"/>
      <c r="DX117" s="868"/>
      <c r="DY117" s="868"/>
      <c r="DZ117" s="869"/>
    </row>
    <row r="118" spans="1:130" s="246" customFormat="1" ht="26.25" customHeight="1">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303</v>
      </c>
      <c r="AG118" s="945"/>
      <c r="AH118" s="945"/>
      <c r="AI118" s="945"/>
      <c r="AJ118" s="946"/>
      <c r="AK118" s="947" t="s">
        <v>302</v>
      </c>
      <c r="AL118" s="945"/>
      <c r="AM118" s="945"/>
      <c r="AN118" s="945"/>
      <c r="AO118" s="946"/>
      <c r="AP118" s="948" t="s">
        <v>435</v>
      </c>
      <c r="AQ118" s="949"/>
      <c r="AR118" s="949"/>
      <c r="AS118" s="949"/>
      <c r="AT118" s="950"/>
      <c r="AU118" s="979"/>
      <c r="AV118" s="980"/>
      <c r="AW118" s="980"/>
      <c r="AX118" s="980"/>
      <c r="AY118" s="980"/>
      <c r="AZ118" s="922" t="s">
        <v>470</v>
      </c>
      <c r="BA118" s="923"/>
      <c r="BB118" s="923"/>
      <c r="BC118" s="923"/>
      <c r="BD118" s="923"/>
      <c r="BE118" s="923"/>
      <c r="BF118" s="923"/>
      <c r="BG118" s="923"/>
      <c r="BH118" s="923"/>
      <c r="BI118" s="923"/>
      <c r="BJ118" s="923"/>
      <c r="BK118" s="923"/>
      <c r="BL118" s="923"/>
      <c r="BM118" s="923"/>
      <c r="BN118" s="923"/>
      <c r="BO118" s="923"/>
      <c r="BP118" s="924"/>
      <c r="BQ118" s="925" t="s">
        <v>468</v>
      </c>
      <c r="BR118" s="888"/>
      <c r="BS118" s="888"/>
      <c r="BT118" s="888"/>
      <c r="BU118" s="888"/>
      <c r="BV118" s="888" t="s">
        <v>415</v>
      </c>
      <c r="BW118" s="888"/>
      <c r="BX118" s="888"/>
      <c r="BY118" s="888"/>
      <c r="BZ118" s="888"/>
      <c r="CA118" s="888" t="s">
        <v>468</v>
      </c>
      <c r="CB118" s="888"/>
      <c r="CC118" s="888"/>
      <c r="CD118" s="888"/>
      <c r="CE118" s="888"/>
      <c r="CF118" s="918" t="s">
        <v>468</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442</v>
      </c>
      <c r="DH118" s="820"/>
      <c r="DI118" s="820"/>
      <c r="DJ118" s="820"/>
      <c r="DK118" s="821"/>
      <c r="DL118" s="822" t="s">
        <v>441</v>
      </c>
      <c r="DM118" s="820"/>
      <c r="DN118" s="820"/>
      <c r="DO118" s="820"/>
      <c r="DP118" s="821"/>
      <c r="DQ118" s="822" t="s">
        <v>441</v>
      </c>
      <c r="DR118" s="820"/>
      <c r="DS118" s="820"/>
      <c r="DT118" s="820"/>
      <c r="DU118" s="821"/>
      <c r="DV118" s="867" t="s">
        <v>468</v>
      </c>
      <c r="DW118" s="868"/>
      <c r="DX118" s="868"/>
      <c r="DY118" s="868"/>
      <c r="DZ118" s="869"/>
    </row>
    <row r="119" spans="1:130" s="246" customFormat="1" ht="26.25" customHeight="1">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442</v>
      </c>
      <c r="AB119" s="938"/>
      <c r="AC119" s="938"/>
      <c r="AD119" s="938"/>
      <c r="AE119" s="939"/>
      <c r="AF119" s="940" t="s">
        <v>441</v>
      </c>
      <c r="AG119" s="938"/>
      <c r="AH119" s="938"/>
      <c r="AI119" s="938"/>
      <c r="AJ119" s="939"/>
      <c r="AK119" s="940" t="s">
        <v>468</v>
      </c>
      <c r="AL119" s="938"/>
      <c r="AM119" s="938"/>
      <c r="AN119" s="938"/>
      <c r="AO119" s="939"/>
      <c r="AP119" s="941" t="s">
        <v>441</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472</v>
      </c>
      <c r="BP119" s="921"/>
      <c r="BQ119" s="925">
        <v>2423311</v>
      </c>
      <c r="BR119" s="888"/>
      <c r="BS119" s="888"/>
      <c r="BT119" s="888"/>
      <c r="BU119" s="888"/>
      <c r="BV119" s="888">
        <v>2290519</v>
      </c>
      <c r="BW119" s="888"/>
      <c r="BX119" s="888"/>
      <c r="BY119" s="888"/>
      <c r="BZ119" s="888"/>
      <c r="CA119" s="888">
        <v>2313336</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441</v>
      </c>
      <c r="DH119" s="803"/>
      <c r="DI119" s="803"/>
      <c r="DJ119" s="803"/>
      <c r="DK119" s="804"/>
      <c r="DL119" s="805" t="s">
        <v>441</v>
      </c>
      <c r="DM119" s="803"/>
      <c r="DN119" s="803"/>
      <c r="DO119" s="803"/>
      <c r="DP119" s="804"/>
      <c r="DQ119" s="805" t="s">
        <v>441</v>
      </c>
      <c r="DR119" s="803"/>
      <c r="DS119" s="803"/>
      <c r="DT119" s="803"/>
      <c r="DU119" s="804"/>
      <c r="DV119" s="891" t="s">
        <v>415</v>
      </c>
      <c r="DW119" s="892"/>
      <c r="DX119" s="892"/>
      <c r="DY119" s="892"/>
      <c r="DZ119" s="893"/>
    </row>
    <row r="120" spans="1:130" s="246" customFormat="1" ht="26.25" customHeight="1">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441</v>
      </c>
      <c r="AB120" s="820"/>
      <c r="AC120" s="820"/>
      <c r="AD120" s="820"/>
      <c r="AE120" s="821"/>
      <c r="AF120" s="822" t="s">
        <v>442</v>
      </c>
      <c r="AG120" s="820"/>
      <c r="AH120" s="820"/>
      <c r="AI120" s="820"/>
      <c r="AJ120" s="821"/>
      <c r="AK120" s="822" t="s">
        <v>441</v>
      </c>
      <c r="AL120" s="820"/>
      <c r="AM120" s="820"/>
      <c r="AN120" s="820"/>
      <c r="AO120" s="821"/>
      <c r="AP120" s="867" t="s">
        <v>441</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3125238</v>
      </c>
      <c r="BR120" s="885"/>
      <c r="BS120" s="885"/>
      <c r="BT120" s="885"/>
      <c r="BU120" s="885"/>
      <c r="BV120" s="885">
        <v>3128024</v>
      </c>
      <c r="BW120" s="885"/>
      <c r="BX120" s="885"/>
      <c r="BY120" s="885"/>
      <c r="BZ120" s="885"/>
      <c r="CA120" s="885">
        <v>3388072</v>
      </c>
      <c r="CB120" s="885"/>
      <c r="CC120" s="885"/>
      <c r="CD120" s="885"/>
      <c r="CE120" s="885"/>
      <c r="CF120" s="909">
        <v>306.8</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183241</v>
      </c>
      <c r="DH120" s="885"/>
      <c r="DI120" s="885"/>
      <c r="DJ120" s="885"/>
      <c r="DK120" s="885"/>
      <c r="DL120" s="885">
        <v>189379</v>
      </c>
      <c r="DM120" s="885"/>
      <c r="DN120" s="885"/>
      <c r="DO120" s="885"/>
      <c r="DP120" s="885"/>
      <c r="DQ120" s="885">
        <v>230636</v>
      </c>
      <c r="DR120" s="885"/>
      <c r="DS120" s="885"/>
      <c r="DT120" s="885"/>
      <c r="DU120" s="885"/>
      <c r="DV120" s="886">
        <v>20.9</v>
      </c>
      <c r="DW120" s="886"/>
      <c r="DX120" s="886"/>
      <c r="DY120" s="886"/>
      <c r="DZ120" s="887"/>
    </row>
    <row r="121" spans="1:130" s="246" customFormat="1" ht="26.25" customHeight="1">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415</v>
      </c>
      <c r="AB121" s="820"/>
      <c r="AC121" s="820"/>
      <c r="AD121" s="820"/>
      <c r="AE121" s="821"/>
      <c r="AF121" s="822" t="s">
        <v>441</v>
      </c>
      <c r="AG121" s="820"/>
      <c r="AH121" s="820"/>
      <c r="AI121" s="820"/>
      <c r="AJ121" s="821"/>
      <c r="AK121" s="822" t="s">
        <v>442</v>
      </c>
      <c r="AL121" s="820"/>
      <c r="AM121" s="820"/>
      <c r="AN121" s="820"/>
      <c r="AO121" s="821"/>
      <c r="AP121" s="867" t="s">
        <v>441</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t="s">
        <v>441</v>
      </c>
      <c r="BR121" s="857"/>
      <c r="BS121" s="857"/>
      <c r="BT121" s="857"/>
      <c r="BU121" s="857"/>
      <c r="BV121" s="857" t="s">
        <v>442</v>
      </c>
      <c r="BW121" s="857"/>
      <c r="BX121" s="857"/>
      <c r="BY121" s="857"/>
      <c r="BZ121" s="857"/>
      <c r="CA121" s="857" t="s">
        <v>441</v>
      </c>
      <c r="CB121" s="857"/>
      <c r="CC121" s="857"/>
      <c r="CD121" s="857"/>
      <c r="CE121" s="857"/>
      <c r="CF121" s="918" t="s">
        <v>415</v>
      </c>
      <c r="CG121" s="919"/>
      <c r="CH121" s="919"/>
      <c r="CI121" s="919"/>
      <c r="CJ121" s="919"/>
      <c r="CK121" s="912"/>
      <c r="CL121" s="898"/>
      <c r="CM121" s="898"/>
      <c r="CN121" s="898"/>
      <c r="CO121" s="899"/>
      <c r="CP121" s="878" t="s">
        <v>480</v>
      </c>
      <c r="CQ121" s="879"/>
      <c r="CR121" s="879"/>
      <c r="CS121" s="879"/>
      <c r="CT121" s="879"/>
      <c r="CU121" s="879"/>
      <c r="CV121" s="879"/>
      <c r="CW121" s="879"/>
      <c r="CX121" s="879"/>
      <c r="CY121" s="879"/>
      <c r="CZ121" s="879"/>
      <c r="DA121" s="879"/>
      <c r="DB121" s="879"/>
      <c r="DC121" s="879"/>
      <c r="DD121" s="879"/>
      <c r="DE121" s="879"/>
      <c r="DF121" s="880"/>
      <c r="DG121" s="856">
        <v>98248</v>
      </c>
      <c r="DH121" s="857"/>
      <c r="DI121" s="857"/>
      <c r="DJ121" s="857"/>
      <c r="DK121" s="857"/>
      <c r="DL121" s="857">
        <v>88009</v>
      </c>
      <c r="DM121" s="857"/>
      <c r="DN121" s="857"/>
      <c r="DO121" s="857"/>
      <c r="DP121" s="857"/>
      <c r="DQ121" s="857">
        <v>89025</v>
      </c>
      <c r="DR121" s="857"/>
      <c r="DS121" s="857"/>
      <c r="DT121" s="857"/>
      <c r="DU121" s="857"/>
      <c r="DV121" s="834">
        <v>8.1</v>
      </c>
      <c r="DW121" s="834"/>
      <c r="DX121" s="834"/>
      <c r="DY121" s="834"/>
      <c r="DZ121" s="835"/>
    </row>
    <row r="122" spans="1:130" s="246" customFormat="1" ht="26.25" customHeight="1">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441</v>
      </c>
      <c r="AB122" s="820"/>
      <c r="AC122" s="820"/>
      <c r="AD122" s="820"/>
      <c r="AE122" s="821"/>
      <c r="AF122" s="822" t="s">
        <v>442</v>
      </c>
      <c r="AG122" s="820"/>
      <c r="AH122" s="820"/>
      <c r="AI122" s="820"/>
      <c r="AJ122" s="821"/>
      <c r="AK122" s="822" t="s">
        <v>442</v>
      </c>
      <c r="AL122" s="820"/>
      <c r="AM122" s="820"/>
      <c r="AN122" s="820"/>
      <c r="AO122" s="821"/>
      <c r="AP122" s="867" t="s">
        <v>442</v>
      </c>
      <c r="AQ122" s="868"/>
      <c r="AR122" s="868"/>
      <c r="AS122" s="868"/>
      <c r="AT122" s="869"/>
      <c r="AU122" s="929"/>
      <c r="AV122" s="930"/>
      <c r="AW122" s="930"/>
      <c r="AX122" s="930"/>
      <c r="AY122" s="931"/>
      <c r="AZ122" s="922" t="s">
        <v>481</v>
      </c>
      <c r="BA122" s="923"/>
      <c r="BB122" s="923"/>
      <c r="BC122" s="923"/>
      <c r="BD122" s="923"/>
      <c r="BE122" s="923"/>
      <c r="BF122" s="923"/>
      <c r="BG122" s="923"/>
      <c r="BH122" s="923"/>
      <c r="BI122" s="923"/>
      <c r="BJ122" s="923"/>
      <c r="BK122" s="923"/>
      <c r="BL122" s="923"/>
      <c r="BM122" s="923"/>
      <c r="BN122" s="923"/>
      <c r="BO122" s="923"/>
      <c r="BP122" s="924"/>
      <c r="BQ122" s="925">
        <v>2093036</v>
      </c>
      <c r="BR122" s="888"/>
      <c r="BS122" s="888"/>
      <c r="BT122" s="888"/>
      <c r="BU122" s="888"/>
      <c r="BV122" s="888">
        <v>1956949</v>
      </c>
      <c r="BW122" s="888"/>
      <c r="BX122" s="888"/>
      <c r="BY122" s="888"/>
      <c r="BZ122" s="888"/>
      <c r="CA122" s="888">
        <v>1888169</v>
      </c>
      <c r="CB122" s="888"/>
      <c r="CC122" s="888"/>
      <c r="CD122" s="888"/>
      <c r="CE122" s="888"/>
      <c r="CF122" s="889">
        <v>171</v>
      </c>
      <c r="CG122" s="890"/>
      <c r="CH122" s="890"/>
      <c r="CI122" s="890"/>
      <c r="CJ122" s="890"/>
      <c r="CK122" s="912"/>
      <c r="CL122" s="898"/>
      <c r="CM122" s="898"/>
      <c r="CN122" s="898"/>
      <c r="CO122" s="899"/>
      <c r="CP122" s="878" t="s">
        <v>482</v>
      </c>
      <c r="CQ122" s="879"/>
      <c r="CR122" s="879"/>
      <c r="CS122" s="879"/>
      <c r="CT122" s="879"/>
      <c r="CU122" s="879"/>
      <c r="CV122" s="879"/>
      <c r="CW122" s="879"/>
      <c r="CX122" s="879"/>
      <c r="CY122" s="879"/>
      <c r="CZ122" s="879"/>
      <c r="DA122" s="879"/>
      <c r="DB122" s="879"/>
      <c r="DC122" s="879"/>
      <c r="DD122" s="879"/>
      <c r="DE122" s="879"/>
      <c r="DF122" s="880"/>
      <c r="DG122" s="856">
        <v>87286</v>
      </c>
      <c r="DH122" s="857"/>
      <c r="DI122" s="857"/>
      <c r="DJ122" s="857"/>
      <c r="DK122" s="857"/>
      <c r="DL122" s="857">
        <v>81752</v>
      </c>
      <c r="DM122" s="857"/>
      <c r="DN122" s="857"/>
      <c r="DO122" s="857"/>
      <c r="DP122" s="857"/>
      <c r="DQ122" s="857">
        <v>68331</v>
      </c>
      <c r="DR122" s="857"/>
      <c r="DS122" s="857"/>
      <c r="DT122" s="857"/>
      <c r="DU122" s="857"/>
      <c r="DV122" s="834">
        <v>6.2</v>
      </c>
      <c r="DW122" s="834"/>
      <c r="DX122" s="834"/>
      <c r="DY122" s="834"/>
      <c r="DZ122" s="835"/>
    </row>
    <row r="123" spans="1:130" s="246" customFormat="1" ht="26.25" customHeight="1">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441</v>
      </c>
      <c r="AB123" s="820"/>
      <c r="AC123" s="820"/>
      <c r="AD123" s="820"/>
      <c r="AE123" s="821"/>
      <c r="AF123" s="822" t="s">
        <v>441</v>
      </c>
      <c r="AG123" s="820"/>
      <c r="AH123" s="820"/>
      <c r="AI123" s="820"/>
      <c r="AJ123" s="821"/>
      <c r="AK123" s="822" t="s">
        <v>441</v>
      </c>
      <c r="AL123" s="820"/>
      <c r="AM123" s="820"/>
      <c r="AN123" s="820"/>
      <c r="AO123" s="821"/>
      <c r="AP123" s="867" t="s">
        <v>441</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483</v>
      </c>
      <c r="BP123" s="921"/>
      <c r="BQ123" s="875">
        <v>5218274</v>
      </c>
      <c r="BR123" s="876"/>
      <c r="BS123" s="876"/>
      <c r="BT123" s="876"/>
      <c r="BU123" s="876"/>
      <c r="BV123" s="876">
        <v>5084973</v>
      </c>
      <c r="BW123" s="876"/>
      <c r="BX123" s="876"/>
      <c r="BY123" s="876"/>
      <c r="BZ123" s="876"/>
      <c r="CA123" s="876">
        <v>5276241</v>
      </c>
      <c r="CB123" s="876"/>
      <c r="CC123" s="876"/>
      <c r="CD123" s="876"/>
      <c r="CE123" s="876"/>
      <c r="CF123" s="786"/>
      <c r="CG123" s="787"/>
      <c r="CH123" s="787"/>
      <c r="CI123" s="787"/>
      <c r="CJ123" s="877"/>
      <c r="CK123" s="912"/>
      <c r="CL123" s="898"/>
      <c r="CM123" s="898"/>
      <c r="CN123" s="898"/>
      <c r="CO123" s="899"/>
      <c r="CP123" s="878" t="s">
        <v>484</v>
      </c>
      <c r="CQ123" s="879"/>
      <c r="CR123" s="879"/>
      <c r="CS123" s="879"/>
      <c r="CT123" s="879"/>
      <c r="CU123" s="879"/>
      <c r="CV123" s="879"/>
      <c r="CW123" s="879"/>
      <c r="CX123" s="879"/>
      <c r="CY123" s="879"/>
      <c r="CZ123" s="879"/>
      <c r="DA123" s="879"/>
      <c r="DB123" s="879"/>
      <c r="DC123" s="879"/>
      <c r="DD123" s="879"/>
      <c r="DE123" s="879"/>
      <c r="DF123" s="880"/>
      <c r="DG123" s="819">
        <v>57559</v>
      </c>
      <c r="DH123" s="820"/>
      <c r="DI123" s="820"/>
      <c r="DJ123" s="820"/>
      <c r="DK123" s="821"/>
      <c r="DL123" s="822">
        <v>51558</v>
      </c>
      <c r="DM123" s="820"/>
      <c r="DN123" s="820"/>
      <c r="DO123" s="820"/>
      <c r="DP123" s="821"/>
      <c r="DQ123" s="822">
        <v>45352</v>
      </c>
      <c r="DR123" s="820"/>
      <c r="DS123" s="820"/>
      <c r="DT123" s="820"/>
      <c r="DU123" s="821"/>
      <c r="DV123" s="867">
        <v>4.0999999999999996</v>
      </c>
      <c r="DW123" s="868"/>
      <c r="DX123" s="868"/>
      <c r="DY123" s="868"/>
      <c r="DZ123" s="869"/>
    </row>
    <row r="124" spans="1:130" s="246" customFormat="1" ht="26.25" customHeight="1" thickBot="1">
      <c r="A124" s="860"/>
      <c r="B124" s="861"/>
      <c r="C124" s="864" t="s">
        <v>469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415</v>
      </c>
      <c r="AB124" s="820"/>
      <c r="AC124" s="820"/>
      <c r="AD124" s="820"/>
      <c r="AE124" s="821"/>
      <c r="AF124" s="822" t="s">
        <v>415</v>
      </c>
      <c r="AG124" s="820"/>
      <c r="AH124" s="820"/>
      <c r="AI124" s="820"/>
      <c r="AJ124" s="821"/>
      <c r="AK124" s="822" t="s">
        <v>415</v>
      </c>
      <c r="AL124" s="820"/>
      <c r="AM124" s="820"/>
      <c r="AN124" s="820"/>
      <c r="AO124" s="821"/>
      <c r="AP124" s="867" t="s">
        <v>415</v>
      </c>
      <c r="AQ124" s="868"/>
      <c r="AR124" s="868"/>
      <c r="AS124" s="868"/>
      <c r="AT124" s="869"/>
      <c r="AU124" s="870" t="s">
        <v>485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441</v>
      </c>
      <c r="BR124" s="874"/>
      <c r="BS124" s="874"/>
      <c r="BT124" s="874"/>
      <c r="BU124" s="874"/>
      <c r="BV124" s="874" t="s">
        <v>415</v>
      </c>
      <c r="BW124" s="874"/>
      <c r="BX124" s="874"/>
      <c r="BY124" s="874"/>
      <c r="BZ124" s="874"/>
      <c r="CA124" s="874" t="s">
        <v>415</v>
      </c>
      <c r="CB124" s="874"/>
      <c r="CC124" s="874"/>
      <c r="CD124" s="874"/>
      <c r="CE124" s="874"/>
      <c r="CF124" s="764"/>
      <c r="CG124" s="765"/>
      <c r="CH124" s="765"/>
      <c r="CI124" s="765"/>
      <c r="CJ124" s="905"/>
      <c r="CK124" s="913"/>
      <c r="CL124" s="913"/>
      <c r="CM124" s="913"/>
      <c r="CN124" s="913"/>
      <c r="CO124" s="914"/>
      <c r="CP124" s="878" t="s">
        <v>486</v>
      </c>
      <c r="CQ124" s="879"/>
      <c r="CR124" s="879"/>
      <c r="CS124" s="879"/>
      <c r="CT124" s="879"/>
      <c r="CU124" s="879"/>
      <c r="CV124" s="879"/>
      <c r="CW124" s="879"/>
      <c r="CX124" s="879"/>
      <c r="CY124" s="879"/>
      <c r="CZ124" s="879"/>
      <c r="DA124" s="879"/>
      <c r="DB124" s="879"/>
      <c r="DC124" s="879"/>
      <c r="DD124" s="879"/>
      <c r="DE124" s="879"/>
      <c r="DF124" s="880"/>
      <c r="DG124" s="802">
        <v>19551</v>
      </c>
      <c r="DH124" s="803"/>
      <c r="DI124" s="803"/>
      <c r="DJ124" s="803"/>
      <c r="DK124" s="804"/>
      <c r="DL124" s="805">
        <v>17182</v>
      </c>
      <c r="DM124" s="803"/>
      <c r="DN124" s="803"/>
      <c r="DO124" s="803"/>
      <c r="DP124" s="804"/>
      <c r="DQ124" s="805">
        <v>17533</v>
      </c>
      <c r="DR124" s="803"/>
      <c r="DS124" s="803"/>
      <c r="DT124" s="803"/>
      <c r="DU124" s="804"/>
      <c r="DV124" s="891">
        <v>1.6</v>
      </c>
      <c r="DW124" s="892"/>
      <c r="DX124" s="892"/>
      <c r="DY124" s="892"/>
      <c r="DZ124" s="893"/>
    </row>
    <row r="125" spans="1:130" s="246" customFormat="1" ht="26.25" customHeight="1">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453</v>
      </c>
      <c r="AB125" s="820"/>
      <c r="AC125" s="820"/>
      <c r="AD125" s="820"/>
      <c r="AE125" s="821"/>
      <c r="AF125" s="822" t="s">
        <v>487</v>
      </c>
      <c r="AG125" s="820"/>
      <c r="AH125" s="820"/>
      <c r="AI125" s="820"/>
      <c r="AJ125" s="821"/>
      <c r="AK125" s="822" t="s">
        <v>453</v>
      </c>
      <c r="AL125" s="820"/>
      <c r="AM125" s="820"/>
      <c r="AN125" s="820"/>
      <c r="AO125" s="821"/>
      <c r="AP125" s="867" t="s">
        <v>453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488</v>
      </c>
      <c r="CL125" s="895"/>
      <c r="CM125" s="895"/>
      <c r="CN125" s="895"/>
      <c r="CO125" s="896"/>
      <c r="CP125" s="903" t="s">
        <v>489</v>
      </c>
      <c r="CQ125" s="848"/>
      <c r="CR125" s="848"/>
      <c r="CS125" s="848"/>
      <c r="CT125" s="848"/>
      <c r="CU125" s="848"/>
      <c r="CV125" s="848"/>
      <c r="CW125" s="848"/>
      <c r="CX125" s="848"/>
      <c r="CY125" s="848"/>
      <c r="CZ125" s="848"/>
      <c r="DA125" s="848"/>
      <c r="DB125" s="848"/>
      <c r="DC125" s="848"/>
      <c r="DD125" s="848"/>
      <c r="DE125" s="848"/>
      <c r="DF125" s="849"/>
      <c r="DG125" s="904" t="s">
        <v>453</v>
      </c>
      <c r="DH125" s="885"/>
      <c r="DI125" s="885"/>
      <c r="DJ125" s="885"/>
      <c r="DK125" s="885"/>
      <c r="DL125" s="885" t="s">
        <v>453</v>
      </c>
      <c r="DM125" s="885"/>
      <c r="DN125" s="885"/>
      <c r="DO125" s="885"/>
      <c r="DP125" s="885"/>
      <c r="DQ125" s="885" t="s">
        <v>490</v>
      </c>
      <c r="DR125" s="885"/>
      <c r="DS125" s="885"/>
      <c r="DT125" s="885"/>
      <c r="DU125" s="885"/>
      <c r="DV125" s="886" t="s">
        <v>491</v>
      </c>
      <c r="DW125" s="886"/>
      <c r="DX125" s="886"/>
      <c r="DY125" s="886"/>
      <c r="DZ125" s="887"/>
    </row>
    <row r="126" spans="1:130" s="246" customFormat="1" ht="26.25" customHeight="1" thickBot="1">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453</v>
      </c>
      <c r="AB126" s="820"/>
      <c r="AC126" s="820"/>
      <c r="AD126" s="820"/>
      <c r="AE126" s="821"/>
      <c r="AF126" s="822" t="s">
        <v>492</v>
      </c>
      <c r="AG126" s="820"/>
      <c r="AH126" s="820"/>
      <c r="AI126" s="820"/>
      <c r="AJ126" s="821"/>
      <c r="AK126" s="822" t="s">
        <v>453</v>
      </c>
      <c r="AL126" s="820"/>
      <c r="AM126" s="820"/>
      <c r="AN126" s="820"/>
      <c r="AO126" s="821"/>
      <c r="AP126" s="867" t="s">
        <v>492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453</v>
      </c>
      <c r="DH126" s="857"/>
      <c r="DI126" s="857"/>
      <c r="DJ126" s="857"/>
      <c r="DK126" s="857"/>
      <c r="DL126" s="857" t="s">
        <v>453</v>
      </c>
      <c r="DM126" s="857"/>
      <c r="DN126" s="857"/>
      <c r="DO126" s="857"/>
      <c r="DP126" s="857"/>
      <c r="DQ126" s="857" t="s">
        <v>491</v>
      </c>
      <c r="DR126" s="857"/>
      <c r="DS126" s="857"/>
      <c r="DT126" s="857"/>
      <c r="DU126" s="857"/>
      <c r="DV126" s="834" t="s">
        <v>453</v>
      </c>
      <c r="DW126" s="834"/>
      <c r="DX126" s="834"/>
      <c r="DY126" s="834"/>
      <c r="DZ126" s="835"/>
    </row>
    <row r="127" spans="1:130" s="246" customFormat="1" ht="26.25" customHeight="1">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453</v>
      </c>
      <c r="AB127" s="820"/>
      <c r="AC127" s="820"/>
      <c r="AD127" s="820"/>
      <c r="AE127" s="821"/>
      <c r="AF127" s="822" t="s">
        <v>453</v>
      </c>
      <c r="AG127" s="820"/>
      <c r="AH127" s="820"/>
      <c r="AI127" s="820"/>
      <c r="AJ127" s="821"/>
      <c r="AK127" s="822" t="s">
        <v>453</v>
      </c>
      <c r="AL127" s="820"/>
      <c r="AM127" s="820"/>
      <c r="AN127" s="820"/>
      <c r="AO127" s="821"/>
      <c r="AP127" s="867" t="s">
        <v>453</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453</v>
      </c>
      <c r="DH127" s="857"/>
      <c r="DI127" s="857"/>
      <c r="DJ127" s="857"/>
      <c r="DK127" s="857"/>
      <c r="DL127" s="857" t="s">
        <v>453</v>
      </c>
      <c r="DM127" s="857"/>
      <c r="DN127" s="857"/>
      <c r="DO127" s="857"/>
      <c r="DP127" s="857"/>
      <c r="DQ127" s="857" t="s">
        <v>453</v>
      </c>
      <c r="DR127" s="857"/>
      <c r="DS127" s="857"/>
      <c r="DT127" s="857"/>
      <c r="DU127" s="857"/>
      <c r="DV127" s="834" t="s">
        <v>500</v>
      </c>
      <c r="DW127" s="834"/>
      <c r="DX127" s="834"/>
      <c r="DY127" s="834"/>
      <c r="DZ127" s="835"/>
    </row>
    <row r="128" spans="1:130" s="246" customFormat="1" ht="26.25" customHeight="1" thickBot="1">
      <c r="A128" s="836" t="s">
        <v>501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502</v>
      </c>
      <c r="X128" s="838"/>
      <c r="Y128" s="838"/>
      <c r="Z128" s="839"/>
      <c r="AA128" s="840" t="s">
        <v>453</v>
      </c>
      <c r="AB128" s="841"/>
      <c r="AC128" s="841"/>
      <c r="AD128" s="841"/>
      <c r="AE128" s="842"/>
      <c r="AF128" s="843" t="s">
        <v>453</v>
      </c>
      <c r="AG128" s="841"/>
      <c r="AH128" s="841"/>
      <c r="AI128" s="841"/>
      <c r="AJ128" s="842"/>
      <c r="AK128" s="843" t="s">
        <v>453</v>
      </c>
      <c r="AL128" s="841"/>
      <c r="AM128" s="841"/>
      <c r="AN128" s="841"/>
      <c r="AO128" s="842"/>
      <c r="AP128" s="844"/>
      <c r="AQ128" s="845"/>
      <c r="AR128" s="845"/>
      <c r="AS128" s="845"/>
      <c r="AT128" s="846"/>
      <c r="AU128" s="282"/>
      <c r="AV128" s="282"/>
      <c r="AW128" s="282"/>
      <c r="AX128" s="847" t="s">
        <v>503</v>
      </c>
      <c r="AY128" s="848"/>
      <c r="AZ128" s="848"/>
      <c r="BA128" s="848"/>
      <c r="BB128" s="848"/>
      <c r="BC128" s="848"/>
      <c r="BD128" s="848"/>
      <c r="BE128" s="849"/>
      <c r="BF128" s="826" t="s">
        <v>492</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504</v>
      </c>
      <c r="CQ128" s="768"/>
      <c r="CR128" s="768"/>
      <c r="CS128" s="768"/>
      <c r="CT128" s="768"/>
      <c r="CU128" s="768"/>
      <c r="CV128" s="768"/>
      <c r="CW128" s="768"/>
      <c r="CX128" s="768"/>
      <c r="CY128" s="768"/>
      <c r="CZ128" s="768"/>
      <c r="DA128" s="768"/>
      <c r="DB128" s="768"/>
      <c r="DC128" s="768"/>
      <c r="DD128" s="768"/>
      <c r="DE128" s="768"/>
      <c r="DF128" s="769"/>
      <c r="DG128" s="830" t="s">
        <v>453</v>
      </c>
      <c r="DH128" s="831"/>
      <c r="DI128" s="831"/>
      <c r="DJ128" s="831"/>
      <c r="DK128" s="831"/>
      <c r="DL128" s="831" t="s">
        <v>453</v>
      </c>
      <c r="DM128" s="831"/>
      <c r="DN128" s="831"/>
      <c r="DO128" s="831"/>
      <c r="DP128" s="831"/>
      <c r="DQ128" s="831" t="s">
        <v>453</v>
      </c>
      <c r="DR128" s="831"/>
      <c r="DS128" s="831"/>
      <c r="DT128" s="831"/>
      <c r="DU128" s="831"/>
      <c r="DV128" s="832" t="s">
        <v>453</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505</v>
      </c>
      <c r="X129" s="817"/>
      <c r="Y129" s="817"/>
      <c r="Z129" s="818"/>
      <c r="AA129" s="819">
        <v>1401599</v>
      </c>
      <c r="AB129" s="820"/>
      <c r="AC129" s="820"/>
      <c r="AD129" s="820"/>
      <c r="AE129" s="821"/>
      <c r="AF129" s="822">
        <v>1383649</v>
      </c>
      <c r="AG129" s="820"/>
      <c r="AH129" s="820"/>
      <c r="AI129" s="820"/>
      <c r="AJ129" s="821"/>
      <c r="AK129" s="822">
        <v>1347076</v>
      </c>
      <c r="AL129" s="820"/>
      <c r="AM129" s="820"/>
      <c r="AN129" s="820"/>
      <c r="AO129" s="821"/>
      <c r="AP129" s="823"/>
      <c r="AQ129" s="824"/>
      <c r="AR129" s="824"/>
      <c r="AS129" s="824"/>
      <c r="AT129" s="825"/>
      <c r="AU129" s="284"/>
      <c r="AV129" s="284"/>
      <c r="AW129" s="284"/>
      <c r="AX129" s="789" t="s">
        <v>506</v>
      </c>
      <c r="AY129" s="790"/>
      <c r="AZ129" s="790"/>
      <c r="BA129" s="790"/>
      <c r="BB129" s="790"/>
      <c r="BC129" s="790"/>
      <c r="BD129" s="790"/>
      <c r="BE129" s="791"/>
      <c r="BF129" s="809" t="s">
        <v>453</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508</v>
      </c>
      <c r="X130" s="817"/>
      <c r="Y130" s="817"/>
      <c r="Z130" s="818"/>
      <c r="AA130" s="819">
        <v>303490</v>
      </c>
      <c r="AB130" s="820"/>
      <c r="AC130" s="820"/>
      <c r="AD130" s="820"/>
      <c r="AE130" s="821"/>
      <c r="AF130" s="822">
        <v>277014</v>
      </c>
      <c r="AG130" s="820"/>
      <c r="AH130" s="820"/>
      <c r="AI130" s="820"/>
      <c r="AJ130" s="821"/>
      <c r="AK130" s="822">
        <v>242809</v>
      </c>
      <c r="AL130" s="820"/>
      <c r="AM130" s="820"/>
      <c r="AN130" s="820"/>
      <c r="AO130" s="821"/>
      <c r="AP130" s="823"/>
      <c r="AQ130" s="824"/>
      <c r="AR130" s="824"/>
      <c r="AS130" s="824"/>
      <c r="AT130" s="825"/>
      <c r="AU130" s="284"/>
      <c r="AV130" s="284"/>
      <c r="AW130" s="284"/>
      <c r="AX130" s="789" t="s">
        <v>509</v>
      </c>
      <c r="AY130" s="790"/>
      <c r="AZ130" s="790"/>
      <c r="BA130" s="790"/>
      <c r="BB130" s="790"/>
      <c r="BC130" s="790"/>
      <c r="BD130" s="790"/>
      <c r="BE130" s="791"/>
      <c r="BF130" s="792">
        <v>4.7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510</v>
      </c>
      <c r="X131" s="800"/>
      <c r="Y131" s="800"/>
      <c r="Z131" s="801"/>
      <c r="AA131" s="802">
        <v>1098109</v>
      </c>
      <c r="AB131" s="803"/>
      <c r="AC131" s="803"/>
      <c r="AD131" s="803"/>
      <c r="AE131" s="804"/>
      <c r="AF131" s="805">
        <v>1106635</v>
      </c>
      <c r="AG131" s="803"/>
      <c r="AH131" s="803"/>
      <c r="AI131" s="803"/>
      <c r="AJ131" s="804"/>
      <c r="AK131" s="805">
        <v>1104267</v>
      </c>
      <c r="AL131" s="803"/>
      <c r="AM131" s="803"/>
      <c r="AN131" s="803"/>
      <c r="AO131" s="804"/>
      <c r="AP131" s="806"/>
      <c r="AQ131" s="807"/>
      <c r="AR131" s="807"/>
      <c r="AS131" s="807"/>
      <c r="AT131" s="808"/>
      <c r="AU131" s="284"/>
      <c r="AV131" s="284"/>
      <c r="AW131" s="284"/>
      <c r="AX131" s="767" t="s">
        <v>511</v>
      </c>
      <c r="AY131" s="768"/>
      <c r="AZ131" s="768"/>
      <c r="BA131" s="768"/>
      <c r="BB131" s="768"/>
      <c r="BC131" s="768"/>
      <c r="BD131" s="768"/>
      <c r="BE131" s="769"/>
      <c r="BF131" s="770" t="s">
        <v>453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513</v>
      </c>
      <c r="W132" s="780"/>
      <c r="X132" s="780"/>
      <c r="Y132" s="780"/>
      <c r="Z132" s="781"/>
      <c r="AA132" s="782">
        <v>4.3138704810000004</v>
      </c>
      <c r="AB132" s="783"/>
      <c r="AC132" s="783"/>
      <c r="AD132" s="783"/>
      <c r="AE132" s="784"/>
      <c r="AF132" s="785">
        <v>5.6078110670000001</v>
      </c>
      <c r="AG132" s="783"/>
      <c r="AH132" s="783"/>
      <c r="AI132" s="783"/>
      <c r="AJ132" s="784"/>
      <c r="AK132" s="785">
        <v>4.3321950219999996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514</v>
      </c>
      <c r="W133" s="759"/>
      <c r="X133" s="759"/>
      <c r="Y133" s="759"/>
      <c r="Z133" s="760"/>
      <c r="AA133" s="761">
        <v>5.4</v>
      </c>
      <c r="AB133" s="762"/>
      <c r="AC133" s="762"/>
      <c r="AD133" s="762"/>
      <c r="AE133" s="763"/>
      <c r="AF133" s="761">
        <v>4.8</v>
      </c>
      <c r="AG133" s="762"/>
      <c r="AH133" s="762"/>
      <c r="AI133" s="762"/>
      <c r="AJ133" s="763"/>
      <c r="AK133" s="761">
        <v>4.7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nBR8E6XF+543YjdX58zBEJMPu9NrB1DodLHCvmQCUHfvEh5r1KJJ0j19LKXuUTNzx2ZtduTiEL5eSNfc159cA==" saltValue="52JIDPm7wVbvz6xxbnt0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gPHPoTYWfZDXJGvoYtbd0HQhKu4mm+VyfDMv9bLS8DRN2Lwp2qinMBW0bCFH/nkR3HOfoudPGDtgU1doungtQ==" saltValue="T3Gymbb2j9Byl6JgLkkF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sUDmYOLaGOSZwbj01dx5hj6crZ5f2kGep/JfjxVCeK6LjyekeOr8DnyjO2HfAvOII7ApyxfVt9mfWyNP+Stmw==" saltValue="aYSQ0XGstQP+oKXNHGv3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518</v>
      </c>
      <c r="AP7" s="303"/>
      <c r="AQ7" s="304" t="s">
        <v>519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520</v>
      </c>
      <c r="AQ8" s="310" t="s">
        <v>521</v>
      </c>
      <c r="AR8" s="311" t="s">
        <v>522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523</v>
      </c>
      <c r="AL9" s="1190"/>
      <c r="AM9" s="1190"/>
      <c r="AN9" s="1191"/>
      <c r="AO9" s="312">
        <v>527141</v>
      </c>
      <c r="AP9" s="312">
        <v>259165</v>
      </c>
      <c r="AQ9" s="313">
        <v>190701</v>
      </c>
      <c r="AR9" s="314">
        <v>35.9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524</v>
      </c>
      <c r="AL10" s="1190"/>
      <c r="AM10" s="1190"/>
      <c r="AN10" s="1191"/>
      <c r="AO10" s="315">
        <v>30836</v>
      </c>
      <c r="AP10" s="315">
        <v>15160</v>
      </c>
      <c r="AQ10" s="316">
        <v>22807</v>
      </c>
      <c r="AR10" s="317">
        <v>-33.5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525</v>
      </c>
      <c r="AL11" s="1190"/>
      <c r="AM11" s="1190"/>
      <c r="AN11" s="1191"/>
      <c r="AO11" s="315">
        <v>53</v>
      </c>
      <c r="AP11" s="315">
        <v>26</v>
      </c>
      <c r="AQ11" s="316">
        <v>29822</v>
      </c>
      <c r="AR11" s="317">
        <v>-99.9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526</v>
      </c>
      <c r="AL12" s="1190"/>
      <c r="AM12" s="1190"/>
      <c r="AN12" s="1191"/>
      <c r="AO12" s="315" t="s">
        <v>527</v>
      </c>
      <c r="AP12" s="315" t="s">
        <v>527</v>
      </c>
      <c r="AQ12" s="316">
        <v>3258</v>
      </c>
      <c r="AR12" s="317" t="s">
        <v>527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528</v>
      </c>
      <c r="AL13" s="1190"/>
      <c r="AM13" s="1190"/>
      <c r="AN13" s="1191"/>
      <c r="AO13" s="315" t="s">
        <v>527</v>
      </c>
      <c r="AP13" s="315" t="s">
        <v>527</v>
      </c>
      <c r="AQ13" s="316">
        <v>24</v>
      </c>
      <c r="AR13" s="317" t="s">
        <v>527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529</v>
      </c>
      <c r="AL14" s="1190"/>
      <c r="AM14" s="1190"/>
      <c r="AN14" s="1191"/>
      <c r="AO14" s="315">
        <v>82203</v>
      </c>
      <c r="AP14" s="315">
        <v>40414</v>
      </c>
      <c r="AQ14" s="316">
        <v>10094</v>
      </c>
      <c r="AR14" s="317">
        <v>300.39999999999998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530</v>
      </c>
      <c r="AL15" s="1190"/>
      <c r="AM15" s="1190"/>
      <c r="AN15" s="1191"/>
      <c r="AO15" s="315">
        <v>4340</v>
      </c>
      <c r="AP15" s="315">
        <v>2134</v>
      </c>
      <c r="AQ15" s="316">
        <v>4017</v>
      </c>
      <c r="AR15" s="317">
        <v>-46.9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531</v>
      </c>
      <c r="AL16" s="1193"/>
      <c r="AM16" s="1193"/>
      <c r="AN16" s="1194"/>
      <c r="AO16" s="315">
        <v>-31746</v>
      </c>
      <c r="AP16" s="315">
        <v>-15608</v>
      </c>
      <c r="AQ16" s="316">
        <v>-17771</v>
      </c>
      <c r="AR16" s="317">
        <v>-12.2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184</v>
      </c>
      <c r="AL17" s="1193"/>
      <c r="AM17" s="1193"/>
      <c r="AN17" s="1194"/>
      <c r="AO17" s="315">
        <v>612827</v>
      </c>
      <c r="AP17" s="315">
        <v>301292</v>
      </c>
      <c r="AQ17" s="316">
        <v>242952</v>
      </c>
      <c r="AR17" s="317">
        <v>24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536</v>
      </c>
      <c r="AL21" s="1187"/>
      <c r="AM21" s="1187"/>
      <c r="AN21" s="1188"/>
      <c r="AO21" s="327">
        <v>42.77</v>
      </c>
      <c r="AP21" s="328">
        <v>21.84</v>
      </c>
      <c r="AQ21" s="329">
        <v>20.93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537</v>
      </c>
      <c r="AL22" s="1187"/>
      <c r="AM22" s="1187"/>
      <c r="AN22" s="1188"/>
      <c r="AO22" s="332">
        <v>81.099999999999994</v>
      </c>
      <c r="AP22" s="333">
        <v>95.6</v>
      </c>
      <c r="AQ22" s="334">
        <v>-14.5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518</v>
      </c>
      <c r="AP30" s="303"/>
      <c r="AQ30" s="304" t="s">
        <v>519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520</v>
      </c>
      <c r="AQ31" s="310" t="s">
        <v>521</v>
      </c>
      <c r="AR31" s="311" t="s">
        <v>522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541</v>
      </c>
      <c r="AL32" s="1178"/>
      <c r="AM32" s="1178"/>
      <c r="AN32" s="1179"/>
      <c r="AO32" s="342">
        <v>236298</v>
      </c>
      <c r="AP32" s="342">
        <v>116174</v>
      </c>
      <c r="AQ32" s="343">
        <v>136235</v>
      </c>
      <c r="AR32" s="344">
        <v>-14.7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542</v>
      </c>
      <c r="AL33" s="1178"/>
      <c r="AM33" s="1178"/>
      <c r="AN33" s="1179"/>
      <c r="AO33" s="342" t="s">
        <v>527</v>
      </c>
      <c r="AP33" s="342" t="s">
        <v>527</v>
      </c>
      <c r="AQ33" s="343" t="s">
        <v>527</v>
      </c>
      <c r="AR33" s="344" t="s">
        <v>527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543</v>
      </c>
      <c r="AL34" s="1178"/>
      <c r="AM34" s="1178"/>
      <c r="AN34" s="1179"/>
      <c r="AO34" s="342" t="s">
        <v>527</v>
      </c>
      <c r="AP34" s="342" t="s">
        <v>527</v>
      </c>
      <c r="AQ34" s="343">
        <v>5</v>
      </c>
      <c r="AR34" s="344" t="s">
        <v>527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544</v>
      </c>
      <c r="AL35" s="1178"/>
      <c r="AM35" s="1178"/>
      <c r="AN35" s="1179"/>
      <c r="AO35" s="342">
        <v>54350</v>
      </c>
      <c r="AP35" s="342">
        <v>26721</v>
      </c>
      <c r="AQ35" s="343">
        <v>32688</v>
      </c>
      <c r="AR35" s="344">
        <v>-18.3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545</v>
      </c>
      <c r="AL36" s="1178"/>
      <c r="AM36" s="1178"/>
      <c r="AN36" s="1179"/>
      <c r="AO36" s="342" t="s">
        <v>527</v>
      </c>
      <c r="AP36" s="342" t="s">
        <v>527</v>
      </c>
      <c r="AQ36" s="343">
        <v>4188</v>
      </c>
      <c r="AR36" s="344" t="s">
        <v>527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546</v>
      </c>
      <c r="AL37" s="1178"/>
      <c r="AM37" s="1178"/>
      <c r="AN37" s="1179"/>
      <c r="AO37" s="342" t="s">
        <v>527</v>
      </c>
      <c r="AP37" s="342" t="s">
        <v>527</v>
      </c>
      <c r="AQ37" s="343">
        <v>1212</v>
      </c>
      <c r="AR37" s="344" t="s">
        <v>527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547</v>
      </c>
      <c r="AL38" s="1181"/>
      <c r="AM38" s="1181"/>
      <c r="AN38" s="1182"/>
      <c r="AO38" s="345" t="s">
        <v>527</v>
      </c>
      <c r="AP38" s="345" t="s">
        <v>527</v>
      </c>
      <c r="AQ38" s="346">
        <v>25</v>
      </c>
      <c r="AR38" s="334" t="s">
        <v>527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548</v>
      </c>
      <c r="AL39" s="1181"/>
      <c r="AM39" s="1181"/>
      <c r="AN39" s="1182"/>
      <c r="AO39" s="342" t="s">
        <v>527</v>
      </c>
      <c r="AP39" s="342" t="s">
        <v>527</v>
      </c>
      <c r="AQ39" s="343">
        <v>-7598</v>
      </c>
      <c r="AR39" s="344" t="s">
        <v>527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549</v>
      </c>
      <c r="AL40" s="1178"/>
      <c r="AM40" s="1178"/>
      <c r="AN40" s="1179"/>
      <c r="AO40" s="342">
        <v>-242809</v>
      </c>
      <c r="AP40" s="342">
        <v>-119375</v>
      </c>
      <c r="AQ40" s="343">
        <v>-123844</v>
      </c>
      <c r="AR40" s="344">
        <v>-3.6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297</v>
      </c>
      <c r="AL41" s="1184"/>
      <c r="AM41" s="1184"/>
      <c r="AN41" s="1185"/>
      <c r="AO41" s="342">
        <v>47839</v>
      </c>
      <c r="AP41" s="342">
        <v>23520</v>
      </c>
      <c r="AQ41" s="343">
        <v>42911</v>
      </c>
      <c r="AR41" s="344">
        <v>-45.2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518</v>
      </c>
      <c r="AN49" s="1172" t="s">
        <v>553</v>
      </c>
      <c r="AO49" s="1173"/>
      <c r="AP49" s="1173"/>
      <c r="AQ49" s="1173"/>
      <c r="AR49" s="117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554</v>
      </c>
      <c r="AO50" s="359" t="s">
        <v>555</v>
      </c>
      <c r="AP50" s="360" t="s">
        <v>556</v>
      </c>
      <c r="AQ50" s="361" t="s">
        <v>557</v>
      </c>
      <c r="AR50" s="362" t="s">
        <v>558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351964</v>
      </c>
      <c r="AN51" s="364">
        <v>157619</v>
      </c>
      <c r="AO51" s="365">
        <v>6.1</v>
      </c>
      <c r="AP51" s="366">
        <v>333013</v>
      </c>
      <c r="AQ51" s="367">
        <v>5.3</v>
      </c>
      <c r="AR51" s="368">
        <v>0.8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239351</v>
      </c>
      <c r="AN52" s="372">
        <v>107188</v>
      </c>
      <c r="AO52" s="373">
        <v>96.3</v>
      </c>
      <c r="AP52" s="374">
        <v>126732</v>
      </c>
      <c r="AQ52" s="375">
        <v>19.100000000000001</v>
      </c>
      <c r="AR52" s="376">
        <v>77.2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255214</v>
      </c>
      <c r="AN53" s="364">
        <v>115901</v>
      </c>
      <c r="AO53" s="365">
        <v>-26.5</v>
      </c>
      <c r="AP53" s="366">
        <v>280458</v>
      </c>
      <c r="AQ53" s="367">
        <v>-15.8</v>
      </c>
      <c r="AR53" s="368">
        <v>-10.7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110691</v>
      </c>
      <c r="AN54" s="372">
        <v>50268</v>
      </c>
      <c r="AO54" s="373">
        <v>-53.1</v>
      </c>
      <c r="AP54" s="374">
        <v>127286</v>
      </c>
      <c r="AQ54" s="375">
        <v>0.4</v>
      </c>
      <c r="AR54" s="376">
        <v>-53.5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259444</v>
      </c>
      <c r="AN55" s="364">
        <v>120559</v>
      </c>
      <c r="AO55" s="365">
        <v>4</v>
      </c>
      <c r="AP55" s="366">
        <v>291945</v>
      </c>
      <c r="AQ55" s="367">
        <v>4.0999999999999996</v>
      </c>
      <c r="AR55" s="368">
        <v>-0.1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148925</v>
      </c>
      <c r="AN56" s="372">
        <v>69203</v>
      </c>
      <c r="AO56" s="373">
        <v>37.700000000000003</v>
      </c>
      <c r="AP56" s="374">
        <v>127651</v>
      </c>
      <c r="AQ56" s="375">
        <v>0.3</v>
      </c>
      <c r="AR56" s="376">
        <v>37.4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280960</v>
      </c>
      <c r="AN57" s="364">
        <v>134431</v>
      </c>
      <c r="AO57" s="365">
        <v>11.5</v>
      </c>
      <c r="AP57" s="366">
        <v>291173</v>
      </c>
      <c r="AQ57" s="367">
        <v>-0.3</v>
      </c>
      <c r="AR57" s="368">
        <v>11.8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170377</v>
      </c>
      <c r="AN58" s="372">
        <v>81520</v>
      </c>
      <c r="AO58" s="373">
        <v>17.8</v>
      </c>
      <c r="AP58" s="374">
        <v>119071</v>
      </c>
      <c r="AQ58" s="375">
        <v>-6.7</v>
      </c>
      <c r="AR58" s="376">
        <v>24.5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438945</v>
      </c>
      <c r="AN59" s="364">
        <v>215804</v>
      </c>
      <c r="AO59" s="365">
        <v>60.5</v>
      </c>
      <c r="AP59" s="366">
        <v>271581</v>
      </c>
      <c r="AQ59" s="367">
        <v>-6.7</v>
      </c>
      <c r="AR59" s="368">
        <v>67.2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101585</v>
      </c>
      <c r="AN60" s="372">
        <v>49943</v>
      </c>
      <c r="AO60" s="373">
        <v>-38.700000000000003</v>
      </c>
      <c r="AP60" s="374">
        <v>117844</v>
      </c>
      <c r="AQ60" s="375">
        <v>-1</v>
      </c>
      <c r="AR60" s="376">
        <v>-37.700000000000003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317305</v>
      </c>
      <c r="AN61" s="379">
        <v>148863</v>
      </c>
      <c r="AO61" s="380">
        <v>11.1</v>
      </c>
      <c r="AP61" s="381">
        <v>293634</v>
      </c>
      <c r="AQ61" s="382">
        <v>-2.7</v>
      </c>
      <c r="AR61" s="368">
        <v>13.8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154186</v>
      </c>
      <c r="AN62" s="372">
        <v>71624</v>
      </c>
      <c r="AO62" s="373">
        <v>12</v>
      </c>
      <c r="AP62" s="374">
        <v>123717</v>
      </c>
      <c r="AQ62" s="375">
        <v>2.4</v>
      </c>
      <c r="AR62" s="376">
        <v>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QhXocBLKN9fi05eW8+TtaY6AS+RaBxAudXb+j6P2nMo7E8Afl26C1WzcUD83SQGshmSrzv6GLGyq9rt6iCT6Q==" saltValue="xCGFseLiYgI6W5BFQR/1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JVwRN8X4kYaKt+qqNV7MbtlfUfkKEoGyx8h1qcKPBVh4FYufAkuEIkQtHklKkxEbq7e16SNB5KWm3FJcWiXtg==" saltValue="OpAaLsDqm6DeW1hmsYmQ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hML98aOFNhQF8NbKHmh2gcqn3WSxZE5CyLj9Yz8mHIExLAYsviYiouoaA5DHCAPK4Y6KXGJzAb7eCew+adjbw==" saltValue="7iYndMVx3AwY9nxeEeRt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5" t="s">
        <v>3</v>
      </c>
      <c r="D47" s="1195"/>
      <c r="E47" s="1196"/>
      <c r="F47" s="11">
        <v>42.29</v>
      </c>
      <c r="G47" s="12">
        <v>44.78</v>
      </c>
      <c r="H47" s="12">
        <v>43.58</v>
      </c>
      <c r="I47" s="12">
        <v>22.46</v>
      </c>
      <c r="J47" s="13">
        <v>23.07</v>
      </c>
    </row>
    <row r="48" spans="2:10" ht="57.75" customHeight="1">
      <c r="B48" s="14"/>
      <c r="C48" s="1197" t="s">
        <v>4</v>
      </c>
      <c r="D48" s="1197"/>
      <c r="E48" s="1198"/>
      <c r="F48" s="15">
        <v>9.25</v>
      </c>
      <c r="G48" s="16">
        <v>10.37</v>
      </c>
      <c r="H48" s="16">
        <v>10.74</v>
      </c>
      <c r="I48" s="16">
        <v>20.61</v>
      </c>
      <c r="J48" s="17">
        <v>15.4</v>
      </c>
    </row>
    <row r="49" spans="2:10" ht="57.75" customHeight="1" thickBot="1">
      <c r="B49" s="18"/>
      <c r="C49" s="1199" t="s">
        <v>5</v>
      </c>
      <c r="D49" s="1199"/>
      <c r="E49" s="1200"/>
      <c r="F49" s="19" t="s">
        <v>574</v>
      </c>
      <c r="G49" s="20">
        <v>6.68</v>
      </c>
      <c r="H49" s="20" t="s">
        <v>575</v>
      </c>
      <c r="I49" s="20" t="s">
        <v>576</v>
      </c>
      <c r="J49" s="21" t="s">
        <v>577</v>
      </c>
    </row>
    <row r="50" spans="2:10" ht="13.5" customHeight="1"/>
    <row r="51" spans="2:10" ht="13.5" hidden="1" customHeight="1"/>
    <row r="52" spans="2:10" ht="13.5" hidden="1" customHeight="1"/>
    <row r="53" spans="2:10" ht="13.5" hidden="1" customHeight="1"/>
  </sheetData>
  <sheetProtection algorithmName="SHA-512" hashValue="LCE8EJvO0GCg/j7xGByrXHHt2TUhPC6P7w4umXvS2Gl78Ya2YfIme5c1LSyzQXwpWQyBiwBS3+E8rxZaaNNqdQ==" saltValue="fh8Jeh41SLBMApt1PE8O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2020-03-25T03:00:15Z</cp:lastPrinted>
  <dcterms:created xsi:type="dcterms:W3CDTF">2020-02-10T06:20:49Z</dcterms:created>
  <dcterms:modified xsi:type="dcterms:W3CDTF">2020-09-28T05:39:40Z</dcterms:modified>
  <cp:category/>
</cp:coreProperties>
</file>