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元年度\決算統計\01普通会計\H29財政状況資料集\06 各市町村資料集\10月公表分(2回目)\★公表用\"/>
    </mc:Choice>
  </mc:AlternateContent>
  <bookViews>
    <workbookView xWindow="0" yWindow="0" windowWidth="21600" windowHeight="95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41" i="10" l="1"/>
  <c r="BG40" i="10"/>
  <c r="BG39" i="10"/>
  <c r="BG38" i="10"/>
  <c r="BG37" i="10"/>
  <c r="BG36" i="10"/>
  <c r="BG35" i="10"/>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<sst xmlns="http://schemas.openxmlformats.org/spreadsheetml/2006/main" count="1160" uniqueCount="657">
  <si>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</si>
  <si>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</si>
  <si>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</si>
  <si>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</si>
  <si>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</si>
  <si>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</si>
  <si>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</si>
  <si>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</si>
  <si>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</si>
  <si>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</si>
  <si>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</si>
  <si>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</si>
  <si>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</si>
  <si>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</si>
  <si>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</si>
  <si>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</si>
  <si>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</si>
  <si>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</si>
  <si>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</si>
  <si>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</si>
  <si>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</si>
  <si>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</si>
  <si>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</si>
  <si>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</si>
  <si>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</si>
  <si>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</si>
  <si>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</si>
  <si>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</si>
  <si>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</si>
  <si>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</si>
  <si>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</si>
  <si>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</si>
  <si>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</si>
  <si>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</si>
  <si>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</si>
  <si>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</si>
  <si>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</si>
  <si>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</si>
  <si>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</si>
  <si>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</si>
  <si>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</si>
  <si>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</si>
  <si>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</si>
  <si>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</si>
  <si>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</si>
  <si>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</si>
  <si>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</si>
  <si>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</si>
  <si>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</si>
  <si>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</si>
  <si>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</si>
  <si>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</si>
  <si>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</si>
  <si>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</si>
  <si>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</si>
  <si>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</si>
  <si>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</si>
  <si>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</si>
  <si>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</si>
  <si>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</si>
  <si>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</si>
  <si>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</si>
  <si>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</si>
  <si>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</si>
  <si>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</si>
  <si>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</si>
  <si>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</si>
  <si>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</si>
  <si>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</si>
  <si>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</si>
  <si>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</si>
  <si>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</si>
  <si>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</si>
  <si>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</si>
  <si>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</si>
  <si>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</si>
  <si>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</si>
  <si>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</si>
  <si>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</si>
  <si>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</si>
  <si>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</si>
  <si>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</si>
  <si>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</si>
  <si>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</si>
  <si>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</si>
  <si>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</si>
  <si>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</si>
  <si>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</si>
  <si>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</si>
  <si>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</si>
  <si>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</si>
  <si>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佐伯市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</si>
  <si>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</si>
  <si>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</si>
  <si>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</si>
  <si>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</si>
  <si>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</si>
  <si>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</si>
  <si>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</si>
  <si>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</si>
  <si>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</si>
  <si>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</si>
  <si>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</si>
  <si>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</si>
  <si>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</si>
  <si>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</si>
  <si>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</si>
  <si>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</si>
  <si>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</si>
  <si>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</si>
  <si>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</si>
  <si>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</si>
  <si>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</si>
  <si>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</si>
  <si>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</si>
  <si>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</si>
  <si>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</si>
  <si>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</si>
  <si>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</si>
  <si>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</si>
  <si>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</si>
  <si>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</si>
  <si>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</si>
  <si>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</si>
  <si>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</si>
  <si>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</si>
  <si>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</si>
  <si>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</si>
  <si>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</si>
  <si>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</si>
  <si>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</si>
  <si>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</si>
  <si>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</si>
  <si>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</si>
  <si>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</si>
  <si>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</si>
  <si>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</si>
  <si>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</si>
  <si>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</si>
  <si>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</si>
  <si>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</si>
  <si>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</si>
  <si>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</si>
  <si>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</si>
  <si>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</si>
  <si>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</si>
  <si>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</si>
  <si>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</si>
  <si>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</si>
  <si>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</si>
  <si>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</si>
  <si>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</si>
  <si>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</si>
  <si>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</si>
  <si>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</si>
  <si>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</si>
  <si>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</si>
  <si>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</si>
  <si>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</si>
  <si>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</si>
  <si>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</si>
  <si>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</si>
  <si>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</si>
  <si>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</si>
  <si>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</si>
  <si>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</si>
  <si>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</si>
  <si>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</si>
  <si>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</si>
  <si>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</si>
  <si>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</si>
  <si>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</si>
  <si>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</si>
  <si>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</si>
  <si>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</si>
  <si>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</si>
  <si>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</si>
  <si>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</si>
  <si>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</si>
  <si>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</si>
  <si>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</si>
  <si>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</si>
  <si>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</si>
  <si>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</si>
  <si>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</si>
  <si>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</si>
  <si>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</si>
  <si>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</si>
  <si>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</si>
  <si>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</si>
  <si>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</si>
  <si>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</si>
  <si>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</si>
  <si>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</si>
  <si>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</si>
  <si>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</si>
  <si>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</si>
  <si>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</si>
  <si>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</si>
  <si>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</si>
  <si>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</si>
  <si>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</si>
  <si>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</si>
  <si>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</si>
  <si>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</si>
  <si>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</si>
  <si>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</si>
  <si>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</si>
  <si>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</si>
  <si>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大分県佐伯市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</si>
  <si>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</si>
  <si>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</si>
  <si>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</si>
  <si>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</si>
  <si>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</si>
  <si>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</si>
  <si>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</si>
  <si>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</si>
  <si>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</si>
  <si>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</si>
  <si>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</si>
  <si>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</si>
  <si>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</si>
  <si>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</si>
  <si>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</si>
  <si>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</si>
  <si>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</si>
  <si>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</si>
  <si>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</si>
  <si>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</si>
  <si>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</si>
  <si>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</si>
  <si>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</si>
  <si>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</si>
  <si>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</si>
  <si>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</si>
  <si>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</si>
  <si>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</si>
  <si>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</si>
  <si>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</si>
  <si>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</si>
  <si>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</si>
  <si>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</si>
  <si>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</si>
  <si>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</si>
  <si>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</si>
  <si>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</si>
  <si>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</si>
  <si>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</si>
  <si>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</si>
  <si>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</si>
  <si>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</si>
  <si>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</si>
  <si>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</si>
  <si>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</si>
  <si>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</si>
  <si>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</si>
  <si>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</si>
  <si>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</si>
  <si>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</si>
  <si>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</si>
  <si>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</si>
  <si>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</si>
  <si>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</si>
  <si>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</si>
  <si>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</si>
  <si>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</si>
  <si>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</si>
  <si>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</si>
  <si>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</si>
  <si>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</si>
  <si>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</si>
  <si>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</si>
  <si>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</si>
  <si>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</si>
  <si>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</si>
  <si>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</si>
  <si>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</si>
  <si>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</si>
  <si>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</si>
  <si>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</si>
  <si>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</si>
  <si>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</si>
  <si>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</si>
  <si>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</si>
  <si>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</si>
  <si>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</si>
  <si>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</si>
  <si>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</si>
  <si>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</si>
  <si>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</si>
  <si>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</si>
  <si>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</si>
  <si>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</si>
  <si>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</si>
  <si>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</si>
  <si>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</si>
  <si>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</si>
  <si>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</si>
  <si>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</si>
  <si>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</si>
  <si>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</si>
  <si>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</si>
  <si>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</si>
  <si>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</si>
  <si>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</si>
  <si>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</si>
  <si>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</si>
  <si>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</si>
  <si>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</si>
  <si>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</si>
  <si>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</si>
  <si>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</si>
  <si>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</si>
  <si>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</si>
  <si>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</si>
  <si>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</si>
  <si>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</si>
  <si>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</si>
  <si>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</si>
  <si>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</si>
  <si>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</si>
  <si>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</si>
  <si>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</si>
  <si>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</si>
  <si>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</si>
  <si>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</si>
  <si>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</si>
  <si>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</si>
  <si>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</si>
  <si>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</si>
  <si>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</si>
  <si>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</si>
  <si>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</si>
  <si>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</si>
  <si>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</si>
  <si>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</si>
  <si>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</si>
  <si>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</si>
  <si>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</si>
  <si>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</si>
  <si>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</si>
  <si>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</si>
  <si>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</si>
  <si>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</si>
  <si>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</si>
  <si>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</si>
  <si>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</si>
  <si>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</si>
  <si>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</si>
  <si>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</si>
  <si>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</si>
  <si>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</si>
  <si>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</si>
  <si>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</si>
  <si>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</si>
  <si>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</si>
  <si>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</si>
  <si>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大分県佐伯市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</si>
  <si>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</si>
  <si>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</si>
  <si>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</si>
  <si>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</si>
  <si>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</si>
  <si>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</si>
  <si>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</si>
  <si>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</si>
  <si>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</si>
  <si>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</si>
  <si>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</si>
  <si>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</si>
  <si>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</si>
  <si>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</si>
  <si>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</si>
  <si>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</si>
  <si>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</si>
  <si>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</si>
  <si>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</si>
  <si>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</si>
  <si>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飲料水供給事業特別会計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</si>
  <si>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</si>
  <si>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</si>
  <si>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</si>
  <si>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</si>
  <si>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</si>
  <si>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</si>
  <si>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</si>
  <si>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</si>
  <si>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</si>
  <si>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</si>
  <si>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</si>
  <si>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</si>
  <si>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</si>
  <si>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</si>
  <si>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</si>
  <si>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t>
    <phoneticPr fontId="5"/>
  </si>
  <si>
    <t>後期高齢者医療特別会計</t>
    <phoneticPr fontId="5"/>
  </si>
  <si>
    <t>介護保険特別会計</t>
    <phoneticPr fontId="5"/>
  </si>
  <si>
    <t>介護予防支援事業特別会計</t>
    <phoneticPr fontId="5"/>
  </si>
  <si>
    <t>-</t>
    <phoneticPr fontId="5"/>
  </si>
  <si>
    <t>水道事業会計</t>
    <phoneticPr fontId="5"/>
  </si>
  <si>
    <t>法適用企業</t>
    <phoneticPr fontId="5"/>
  </si>
  <si>
    <t>公共下水道事業会計</t>
    <phoneticPr fontId="5"/>
  </si>
  <si>
    <t>法適用企業</t>
    <phoneticPr fontId="5"/>
  </si>
  <si>
    <t>簡易水道事業特別会計</t>
    <phoneticPr fontId="5"/>
  </si>
  <si>
    <t>法非適用企業</t>
    <phoneticPr fontId="5"/>
  </si>
  <si>
    <t>大島航路事業特別会計</t>
    <phoneticPr fontId="5"/>
  </si>
  <si>
    <t>-</t>
    <phoneticPr fontId="5"/>
  </si>
  <si>
    <t>地方卸売市場事業特別会計</t>
    <phoneticPr fontId="5"/>
  </si>
  <si>
    <t>特定環境保全公共下水道事業特別会計</t>
    <phoneticPr fontId="5"/>
  </si>
  <si>
    <t>農業集落排水事業特別会計</t>
    <phoneticPr fontId="5"/>
  </si>
  <si>
    <t>漁業集落排水事業特別会計</t>
    <phoneticPr fontId="5"/>
  </si>
  <si>
    <t>小規模集合排水処理事業特別会計</t>
    <phoneticPr fontId="5"/>
  </si>
  <si>
    <t>法非適用企業</t>
    <phoneticPr fontId="5"/>
  </si>
  <si>
    <t>生活排水処理事業特別会計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</si>
  <si>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</si>
  <si>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</si>
  <si>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</si>
  <si>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</si>
  <si>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</si>
  <si>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</si>
  <si>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</si>
  <si>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</si>
  <si>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</si>
  <si>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</si>
  <si>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</si>
  <si>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</si>
  <si>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</si>
  <si>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</si>
  <si>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</si>
  <si>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</si>
  <si>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</si>
  <si>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</si>
  <si>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</si>
  <si>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</si>
  <si>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</si>
  <si>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</si>
  <si>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</si>
  <si>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</si>
  <si>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</si>
  <si>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</si>
  <si>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</si>
  <si>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</si>
  <si>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</si>
  <si>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</si>
  <si>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</si>
  <si>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</si>
  <si>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</si>
  <si>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</si>
  <si>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</si>
  <si>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</si>
  <si>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</si>
  <si>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</si>
  <si>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</si>
  <si>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</si>
  <si>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</si>
  <si>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</si>
  <si>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</si>
  <si>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</si>
  <si>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</si>
  <si>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</si>
  <si>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</si>
  <si>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</si>
  <si>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</si>
  <si>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</si>
  <si>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</si>
  <si>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</si>
  <si>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</si>
  <si>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</si>
  <si>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</si>
  <si>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</si>
  <si>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</si>
  <si>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</si>
  <si>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</si>
  <si>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</si>
  <si>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</si>
  <si>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</si>
  <si>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</si>
  <si>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</si>
  <si>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</si>
  <si>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特定環境保全公共下水道事業特別会計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</si>
  <si>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</si>
  <si>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</si>
  <si>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</si>
  <si>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</si>
  <si>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</si>
  <si>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</si>
  <si>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</si>
  <si>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</si>
  <si>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</si>
  <si>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</si>
  <si>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</si>
  <si>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</si>
  <si>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</si>
  <si>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</si>
  <si>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</si>
  <si>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</si>
  <si>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</si>
  <si>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</si>
  <si>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</si>
  <si>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</si>
  <si>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</si>
  <si>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</si>
  <si>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</si>
  <si>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</si>
  <si>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</si>
  <si>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</si>
  <si>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</si>
  <si>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</si>
  <si>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</si>
  <si>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</si>
  <si>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</si>
  <si>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</si>
  <si>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</si>
  <si>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</si>
  <si>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</si>
  <si>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</si>
  <si>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</si>
  <si>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</si>
  <si>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</si>
  <si>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</si>
  <si>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</si>
  <si>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</si>
  <si>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</si>
  <si>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</si>
  <si>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</si>
  <si>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</si>
  <si>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</si>
  <si>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</si>
  <si>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</si>
  <si>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</si>
  <si>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</si>
  <si>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</si>
  <si>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</si>
  <si>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</si>
  <si>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</si>
  <si>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</si>
  <si>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</si>
  <si>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</si>
  <si>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</si>
  <si>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</si>
  <si>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</si>
  <si>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</si>
  <si>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</si>
  <si>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</si>
  <si>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</si>
  <si>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</si>
  <si>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</si>
  <si>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</si>
  <si>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</si>
  <si>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</si>
  <si>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</si>
  <si>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</si>
  <si>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</si>
  <si>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</si>
  <si>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</si>
  <si>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</si>
  <si>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</si>
  <si>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</si>
  <si>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</si>
  <si>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</si>
  <si>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</si>
  <si>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</si>
  <si>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</si>
  <si>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</si>
  <si>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</si>
  <si>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</si>
  <si>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</si>
  <si>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</si>
  <si>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</si>
  <si>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</si>
  <si>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</si>
  <si>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</si>
  <si>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</si>
  <si>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</si>
  <si>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</si>
  <si>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</si>
  <si>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</si>
  <si>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</si>
  <si>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</si>
  <si>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0.78</t>
  </si>
  <si>
    <t>▲ 1.40</t>
  </si>
  <si>
    <t>一般会計</t>
  </si>
  <si>
    <t>水道事業会計</t>
  </si>
  <si>
    <t>公共下水道事業会計</t>
  </si>
  <si>
    <t>国民健康保険特別会計（事業勘定）</t>
  </si>
  <si>
    <t>簡易水道事業特別会計</t>
  </si>
  <si>
    <t>介護保険特別会計</t>
  </si>
  <si>
    <t>地方卸売市場事業特別会計</t>
  </si>
  <si>
    <t>後期高齢者医療特別会計</t>
  </si>
  <si>
    <t>その他会計（赤字）</t>
  </si>
  <si>
    <t>その他会計（黒字）</t>
  </si>
  <si>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</si>
  <si>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</si>
  <si>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</si>
  <si>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</si>
  <si>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</si>
  <si>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</si>
  <si>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</si>
  <si>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</si>
  <si>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</si>
  <si>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</si>
  <si>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</si>
  <si>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</si>
  <si>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</si>
  <si>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</si>
  <si>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</si>
  <si>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法非適用企業、基金から129百万円繰入</t>
    <rPh sb="7" eb="9">
      <t>キキン</t>
    </rPh>
    <rPh sb="14" eb="17">
      <t>ヒャクマンエン</t>
    </rPh>
    <rPh sb="17" eb="19">
      <t>クリイレ</t>
    </rPh>
    <phoneticPr fontId="5"/>
  </si>
  <si>
    <t>法非適用企業、基金から7百万円繰入</t>
    <phoneticPr fontId="5"/>
  </si>
  <si>
    <t>法非適用企業、基金から11百万円繰入</t>
    <rPh sb="7" eb="9">
      <t>キキン</t>
    </rPh>
    <rPh sb="13" eb="16">
      <t>ヒャクマンエン</t>
    </rPh>
    <rPh sb="16" eb="18">
      <t>クリイレ</t>
    </rPh>
    <phoneticPr fontId="5"/>
  </si>
  <si>
    <t>法非適用企業、基金から5百万円繰入</t>
    <phoneticPr fontId="5"/>
  </si>
  <si>
    <t>法非適用企業、基金から1百万円繰入</t>
    <phoneticPr fontId="5"/>
  </si>
  <si>
    <t>大分県消防補償等組合</t>
    <rPh sb="0" eb="3">
      <t>オオイタケン</t>
    </rPh>
    <rPh sb="3" eb="5">
      <t>ショウボウ</t>
    </rPh>
    <rPh sb="5" eb="7">
      <t>ホショウ</t>
    </rPh>
    <rPh sb="7" eb="8">
      <t>トウ</t>
    </rPh>
    <rPh sb="8" eb="10">
      <t>クミアイ</t>
    </rPh>
    <phoneticPr fontId="2"/>
  </si>
  <si>
    <t>基金から6百万円繰入</t>
    <rPh sb="0" eb="2">
      <t>キキン</t>
    </rPh>
    <rPh sb="5" eb="8">
      <t>ヒャクマンエン</t>
    </rPh>
    <rPh sb="8" eb="10">
      <t>クリイレ</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</si>
  <si>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</si>
  <si>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</si>
  <si>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</si>
  <si>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</si>
  <si>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基金から2百万円繰入</t>
    <rPh sb="0" eb="2">
      <t>キキン</t>
    </rPh>
    <rPh sb="5" eb="8">
      <t>ヒャクマンエン</t>
    </rPh>
    <rPh sb="8" eb="10">
      <t>クリイレ</t>
    </rPh>
    <phoneticPr fontId="2"/>
  </si>
  <si>
    <t>基金から27百万円繰入</t>
    <rPh sb="0" eb="2">
      <t>キキン</t>
    </rPh>
    <rPh sb="6" eb="9">
      <t>ヒャクマンエン</t>
    </rPh>
    <rPh sb="9" eb="11">
      <t>クリイレ</t>
    </rPh>
    <phoneticPr fontId="2"/>
  </si>
  <si>
    <t>-</t>
    <phoneticPr fontId="2"/>
  </si>
  <si>
    <t>-</t>
    <phoneticPr fontId="2"/>
  </si>
  <si>
    <t>基金からの繰入なし</t>
    <rPh sb="0" eb="2">
      <t>キキン</t>
    </rPh>
    <rPh sb="5" eb="7">
      <t>クリイレ</t>
    </rPh>
    <phoneticPr fontId="2"/>
  </si>
  <si>
    <t>三余館</t>
    <rPh sb="0" eb="1">
      <t>サン</t>
    </rPh>
    <rPh sb="1" eb="2">
      <t>アマ</t>
    </rPh>
    <rPh sb="2" eb="3">
      <t>カン</t>
    </rPh>
    <phoneticPr fontId="2"/>
  </si>
  <si>
    <t>佐伯市土地開発公社</t>
    <rPh sb="0" eb="3">
      <t>サイキシ</t>
    </rPh>
    <rPh sb="3" eb="5">
      <t>トチ</t>
    </rPh>
    <rPh sb="5" eb="7">
      <t>カイハツ</t>
    </rPh>
    <rPh sb="7" eb="9">
      <t>コウシャ</t>
    </rPh>
    <phoneticPr fontId="2"/>
  </si>
  <si>
    <t>道の駅やよい</t>
    <rPh sb="0" eb="1">
      <t>ミチ</t>
    </rPh>
    <rPh sb="2" eb="3">
      <t>エキ</t>
    </rPh>
    <phoneticPr fontId="2"/>
  </si>
  <si>
    <t>さいき農林公社</t>
    <rPh sb="3" eb="5">
      <t>ノウリン</t>
    </rPh>
    <rPh sb="5" eb="7">
      <t>コウシャ</t>
    </rPh>
    <phoneticPr fontId="2"/>
  </si>
  <si>
    <t>うめ</t>
    <phoneticPr fontId="2"/>
  </si>
  <si>
    <t>きらり</t>
    <phoneticPr fontId="2"/>
  </si>
  <si>
    <t>かまえ町総合物産サービス</t>
    <rPh sb="3" eb="4">
      <t>マチ</t>
    </rPh>
    <rPh sb="4" eb="6">
      <t>ソウゴウ</t>
    </rPh>
    <rPh sb="6" eb="8">
      <t>ブッサン</t>
    </rPh>
    <phoneticPr fontId="2"/>
  </si>
  <si>
    <t>まちづくり佐伯</t>
    <rPh sb="5" eb="7">
      <t>サイキ</t>
    </rPh>
    <phoneticPr fontId="2"/>
  </si>
  <si>
    <t>-</t>
    <phoneticPr fontId="2"/>
  </si>
  <si>
    <t>-</t>
    <phoneticPr fontId="2"/>
  </si>
  <si>
    <t>-</t>
    <phoneticPr fontId="2"/>
  </si>
  <si>
    <t>-</t>
    <phoneticPr fontId="2"/>
  </si>
  <si>
    <t>ふるさとさいき応援基金</t>
    <rPh sb="7" eb="9">
      <t>オウエン</t>
    </rPh>
    <rPh sb="9" eb="11">
      <t>キキン</t>
    </rPh>
    <phoneticPr fontId="11"/>
  </si>
  <si>
    <t>-</t>
    <phoneticPr fontId="2"/>
  </si>
  <si>
    <t>地域振興基金</t>
    <rPh sb="0" eb="2">
      <t>チイキ</t>
    </rPh>
    <rPh sb="2" eb="4">
      <t>シンコウ</t>
    </rPh>
    <rPh sb="4" eb="6">
      <t>キキン</t>
    </rPh>
    <phoneticPr fontId="11"/>
  </si>
  <si>
    <t>ふるさと基金</t>
    <rPh sb="4" eb="6">
      <t>キキン</t>
    </rPh>
    <phoneticPr fontId="11"/>
  </si>
  <si>
    <t>地域福祉基金</t>
    <rPh sb="0" eb="2">
      <t>チイキ</t>
    </rPh>
    <rPh sb="2" eb="4">
      <t>フクシ</t>
    </rPh>
    <rPh sb="4" eb="6">
      <t>キキン</t>
    </rPh>
    <phoneticPr fontId="11"/>
  </si>
  <si>
    <t>まちづくり整備基金</t>
    <rPh sb="5" eb="7">
      <t>セイビ</t>
    </rPh>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</si>
  <si>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</si>
  <si>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</si>
  <si>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</si>
  <si>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無しの状態が続いている。これは、交付税算入率の高い地方債（旧合併特例債や過疎対策事業債など）を活用していることや地方債の償還に充当可能な基金を有していることなどが挙げられる。しかし、合併特例債の発行済額が発行上限額に近づいていることや普通交付税の合併特例加算の縮減が続き基金残高の減少が進んでいることは懸念材料である。有形固定資産減価償却率は類似団体より高い状況であり、老朽化が進む公共施設等の維持補修や更新に関する経費をはじめとする将来世代の負担を軽減・平準化していくために、公共施設等総合管理計画に基づき施設の複合化、集約化、廃止等に取り組んでいくことが必要である。</t>
    <rPh sb="0" eb="2">
      <t>ショウライ</t>
    </rPh>
    <rPh sb="2" eb="4">
      <t>フタン</t>
    </rPh>
    <rPh sb="4" eb="6">
      <t>ヒリツ</t>
    </rPh>
    <rPh sb="7" eb="8">
      <t>ナ</t>
    </rPh>
    <rPh sb="10" eb="12">
      <t>ジョウタイ</t>
    </rPh>
    <rPh sb="13" eb="14">
      <t>ツヅ</t>
    </rPh>
    <rPh sb="23" eb="26">
      <t>コウフゼイ</t>
    </rPh>
    <rPh sb="26" eb="28">
      <t>サンニュウ</t>
    </rPh>
    <rPh sb="28" eb="29">
      <t>リツ</t>
    </rPh>
    <rPh sb="30" eb="31">
      <t>タカ</t>
    </rPh>
    <rPh sb="32" eb="34">
      <t>チホウ</t>
    </rPh>
    <rPh sb="34" eb="35">
      <t>サイ</t>
    </rPh>
    <rPh sb="36" eb="37">
      <t>キュウ</t>
    </rPh>
    <rPh sb="37" eb="39">
      <t>ガッペイ</t>
    </rPh>
    <rPh sb="39" eb="41">
      <t>トクレイ</t>
    </rPh>
    <rPh sb="41" eb="42">
      <t>サイ</t>
    </rPh>
    <rPh sb="43" eb="45">
      <t>カソ</t>
    </rPh>
    <rPh sb="45" eb="47">
      <t>タイサク</t>
    </rPh>
    <rPh sb="47" eb="49">
      <t>ジギョウ</t>
    </rPh>
    <rPh sb="49" eb="50">
      <t>サイ</t>
    </rPh>
    <rPh sb="54" eb="56">
      <t>カツヨウ</t>
    </rPh>
    <rPh sb="63" eb="66">
      <t>チホウサイ</t>
    </rPh>
    <rPh sb="67" eb="69">
      <t>ショウカン</t>
    </rPh>
    <rPh sb="70" eb="72">
      <t>ジュウトウ</t>
    </rPh>
    <rPh sb="72" eb="74">
      <t>カノウ</t>
    </rPh>
    <rPh sb="75" eb="77">
      <t>キキン</t>
    </rPh>
    <rPh sb="78" eb="79">
      <t>ユウ</t>
    </rPh>
    <rPh sb="88" eb="89">
      <t>ア</t>
    </rPh>
    <rPh sb="98" eb="100">
      <t>ガッペイ</t>
    </rPh>
    <rPh sb="100" eb="102">
      <t>トクレイ</t>
    </rPh>
    <rPh sb="102" eb="103">
      <t>サイ</t>
    </rPh>
    <rPh sb="104" eb="106">
      <t>ハッコウ</t>
    </rPh>
    <rPh sb="106" eb="107">
      <t>スミ</t>
    </rPh>
    <rPh sb="107" eb="108">
      <t>ガク</t>
    </rPh>
    <rPh sb="109" eb="111">
      <t>ハッコウ</t>
    </rPh>
    <rPh sb="111" eb="113">
      <t>ジョウゲン</t>
    </rPh>
    <rPh sb="113" eb="114">
      <t>ガク</t>
    </rPh>
    <rPh sb="115" eb="116">
      <t>チカ</t>
    </rPh>
    <rPh sb="124" eb="126">
      <t>フツウ</t>
    </rPh>
    <rPh sb="126" eb="129">
      <t>コウフゼイ</t>
    </rPh>
    <rPh sb="130" eb="132">
      <t>ガッペイ</t>
    </rPh>
    <rPh sb="132" eb="134">
      <t>トクレイ</t>
    </rPh>
    <rPh sb="134" eb="136">
      <t>カサン</t>
    </rPh>
    <rPh sb="137" eb="139">
      <t>シュクゲン</t>
    </rPh>
    <rPh sb="140" eb="141">
      <t>ツヅ</t>
    </rPh>
    <rPh sb="142" eb="144">
      <t>キキン</t>
    </rPh>
    <rPh sb="144" eb="146">
      <t>ザンダカ</t>
    </rPh>
    <rPh sb="147" eb="149">
      <t>ゲンショウ</t>
    </rPh>
    <rPh sb="150" eb="151">
      <t>スス</t>
    </rPh>
    <rPh sb="158" eb="160">
      <t>ケネン</t>
    </rPh>
    <rPh sb="160" eb="162">
      <t>ザイリョウ</t>
    </rPh>
    <rPh sb="166" eb="177">
      <t>ユウケイコテイシサンゲンカショウキャクリツ</t>
    </rPh>
    <rPh sb="178" eb="180">
      <t>ルイジ</t>
    </rPh>
    <rPh sb="180" eb="182">
      <t>ダンタイ</t>
    </rPh>
    <rPh sb="184" eb="185">
      <t>タカ</t>
    </rPh>
    <rPh sb="186" eb="188">
      <t>ジョウキョウ</t>
    </rPh>
    <rPh sb="192" eb="195">
      <t>ロウキュウカ</t>
    </rPh>
    <rPh sb="196" eb="197">
      <t>スス</t>
    </rPh>
    <rPh sb="198" eb="200">
      <t>コウキョウ</t>
    </rPh>
    <rPh sb="200" eb="202">
      <t>シセツ</t>
    </rPh>
    <rPh sb="202" eb="203">
      <t>トウ</t>
    </rPh>
    <rPh sb="204" eb="206">
      <t>イジ</t>
    </rPh>
    <rPh sb="206" eb="208">
      <t>ホシュウ</t>
    </rPh>
    <rPh sb="209" eb="211">
      <t>コウシン</t>
    </rPh>
    <rPh sb="212" eb="213">
      <t>カン</t>
    </rPh>
    <rPh sb="215" eb="217">
      <t>ケイヒ</t>
    </rPh>
    <rPh sb="224" eb="226">
      <t>ショウライ</t>
    </rPh>
    <rPh sb="226" eb="228">
      <t>セダイ</t>
    </rPh>
    <rPh sb="229" eb="231">
      <t>フタン</t>
    </rPh>
    <rPh sb="232" eb="234">
      <t>ケイゲン</t>
    </rPh>
    <rPh sb="235" eb="238">
      <t>ヘイジュンカ</t>
    </rPh>
    <rPh sb="246" eb="248">
      <t>コウキョウ</t>
    </rPh>
    <rPh sb="248" eb="250">
      <t>シセツ</t>
    </rPh>
    <rPh sb="250" eb="251">
      <t>トウ</t>
    </rPh>
    <rPh sb="251" eb="253">
      <t>ソウゴウ</t>
    </rPh>
    <rPh sb="253" eb="255">
      <t>カンリ</t>
    </rPh>
    <rPh sb="255" eb="257">
      <t>ケイカク</t>
    </rPh>
    <rPh sb="258" eb="259">
      <t>モト</t>
    </rPh>
    <rPh sb="261" eb="263">
      <t>シセツ</t>
    </rPh>
    <rPh sb="264" eb="267">
      <t>フクゴウカ</t>
    </rPh>
    <rPh sb="268" eb="271">
      <t>シュウヤクカ</t>
    </rPh>
    <rPh sb="272" eb="274">
      <t>ハイシ</t>
    </rPh>
    <rPh sb="274" eb="275">
      <t>トウ</t>
    </rPh>
    <rPh sb="276" eb="277">
      <t>ト</t>
    </rPh>
    <rPh sb="278" eb="279">
      <t>ク</t>
    </rPh>
    <rPh sb="286" eb="288">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</si>
  <si>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</si>
  <si>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</si>
  <si>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</si>
  <si>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</si>
  <si>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</si>
  <si>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</si>
  <si>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無しの状態が続いているが、実質公債費比率は昨年度から0.3ポイント悪化した。これは、元利償還金は減少傾向にあるものの普通交付税も減少傾向にあることが要因として挙げられる。これからも普通交付税の減少が見込まれる上、合併特例債を活用した大型事業が予定されていることから今後も比率が上昇することが予想される。大型事業以外の歳出経費の削減や特定目的基金の活用などを行って健全な財政運営に努めていく必要がある。</t>
    <rPh sb="0" eb="6">
      <t>ショウライフタンヒリツ</t>
    </rPh>
    <rPh sb="7" eb="8">
      <t>ナ</t>
    </rPh>
    <rPh sb="10" eb="12">
      <t>ジョウタイ</t>
    </rPh>
    <rPh sb="13" eb="14">
      <t>ツヅ</t>
    </rPh>
    <rPh sb="20" eb="22">
      <t>ジッシツ</t>
    </rPh>
    <rPh sb="22" eb="25">
      <t>コウサイヒ</t>
    </rPh>
    <rPh sb="25" eb="27">
      <t>ヒリツ</t>
    </rPh>
    <rPh sb="28" eb="31">
      <t>サクネンド</t>
    </rPh>
    <rPh sb="40" eb="42">
      <t>アッカ</t>
    </rPh>
    <rPh sb="49" eb="51">
      <t>ガンリ</t>
    </rPh>
    <rPh sb="51" eb="54">
      <t>ショウカンキン</t>
    </rPh>
    <rPh sb="55" eb="57">
      <t>ゲンショウ</t>
    </rPh>
    <rPh sb="57" eb="59">
      <t>ケイコウ</t>
    </rPh>
    <rPh sb="65" eb="67">
      <t>フツウ</t>
    </rPh>
    <rPh sb="67" eb="70">
      <t>コウフゼイ</t>
    </rPh>
    <rPh sb="71" eb="73">
      <t>ゲンショウ</t>
    </rPh>
    <rPh sb="73" eb="75">
      <t>ケイコウ</t>
    </rPh>
    <rPh sb="81" eb="83">
      <t>ヨウイン</t>
    </rPh>
    <rPh sb="86" eb="87">
      <t>ア</t>
    </rPh>
    <rPh sb="97" eb="99">
      <t>フツウ</t>
    </rPh>
    <rPh sb="99" eb="102">
      <t>コウフゼイ</t>
    </rPh>
    <rPh sb="103" eb="105">
      <t>ゲンショウ</t>
    </rPh>
    <rPh sb="106" eb="108">
      <t>ミコ</t>
    </rPh>
    <rPh sb="111" eb="112">
      <t>ウエ</t>
    </rPh>
    <rPh sb="113" eb="115">
      <t>ガッペイ</t>
    </rPh>
    <rPh sb="115" eb="117">
      <t>トクレイ</t>
    </rPh>
    <rPh sb="117" eb="118">
      <t>サイ</t>
    </rPh>
    <rPh sb="119" eb="121">
      <t>カツヨウ</t>
    </rPh>
    <rPh sb="123" eb="125">
      <t>オオガタ</t>
    </rPh>
    <rPh sb="125" eb="127">
      <t>ジギョウ</t>
    </rPh>
    <rPh sb="128" eb="130">
      <t>ヨテイ</t>
    </rPh>
    <rPh sb="139" eb="141">
      <t>コンゴ</t>
    </rPh>
    <rPh sb="142" eb="144">
      <t>ヒリツ</t>
    </rPh>
    <rPh sb="145" eb="147">
      <t>ジョウショウ</t>
    </rPh>
    <rPh sb="152" eb="154">
      <t>ヨソウ</t>
    </rPh>
    <rPh sb="158" eb="160">
      <t>オオガタ</t>
    </rPh>
    <rPh sb="160" eb="162">
      <t>ジギョウ</t>
    </rPh>
    <rPh sb="162" eb="164">
      <t>イガイ</t>
    </rPh>
    <rPh sb="165" eb="167">
      <t>サイシュツ</t>
    </rPh>
    <rPh sb="167" eb="169">
      <t>ケイヒ</t>
    </rPh>
    <rPh sb="170" eb="172">
      <t>サクゲン</t>
    </rPh>
    <rPh sb="173" eb="175">
      <t>トクテイ</t>
    </rPh>
    <rPh sb="175" eb="177">
      <t>モクテキ</t>
    </rPh>
    <rPh sb="177" eb="179">
      <t>キキン</t>
    </rPh>
    <rPh sb="180" eb="182">
      <t>カツヨウ</t>
    </rPh>
    <rPh sb="185" eb="186">
      <t>オコナ</t>
    </rPh>
    <rPh sb="188" eb="190">
      <t>ケンゼン</t>
    </rPh>
    <rPh sb="191" eb="193">
      <t>ザイセイ</t>
    </rPh>
    <rPh sb="193" eb="195">
      <t>ウンエイ</t>
    </rPh>
    <rPh sb="196" eb="197">
      <t>ツト</t>
    </rPh>
    <rPh sb="201" eb="203">
      <t>ヒツヨウ</t>
    </rPh>
    <phoneticPr fontId="5"/>
  </si>
  <si>
    <t>将来負担比率</t>
    <phoneticPr fontId="5"/>
  </si>
  <si>
    <t>実質公債費比率</t>
    <phoneticPr fontId="5"/>
  </si>
  <si>
    <t>類似団体内平均値</t>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</si>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</sst>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177" fontId="29" fillId="0" borderId="112" xfId="15" quotePrefix="1"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FBA3-4A8B-937C-03A48E7B379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101170</c:v>
                </c:pt>
                <c:pt idx="1">
                  <c:v>81603</c:v>
                </c:pt>
                <c:pt idx="2">
                  <c:v>82543</c:v>
                </c:pt>
                <c:pt idx="3">
                  <c:v>80586</c:v>
                </c:pt>
                <c:pt idx="4">
                  <c:v>94713</c:v>
                </c:pt>
              </c:numCache>
            </c:numRef>
          </c:val>
          <c:smooth val="0"/>
          <c:extLst>
            <c:ext xmlns:c16="http://schemas.microsoft.com/office/drawing/2014/chart" uri="{C3380CC4-5D6E-409C-BE32-E72D297353CC}">
              <c16:uniqueId val="{00000001-FBA3-4A8B-937C-03A48E7B379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1.92</c:v>
                </c:pt>
                <c:pt idx="1">
                  <c:v>1.78</c:v>
                </c:pt>
                <c:pt idx="2">
                  <c:v>2.21</c:v>
                </c:pt>
                <c:pt idx="3">
                  <c:v>2.96</c:v>
                </c:pt>
                <c:pt idx="4">
                  <c:v>3.05</c:v>
                </c:pt>
              </c:numCache>
            </c:numRef>
          </c:val>
          <c:extLst>
            <c:ext xmlns:c16="http://schemas.microsoft.com/office/drawing/2014/chart" uri="{C3380CC4-5D6E-409C-BE32-E72D297353CC}">
              <c16:uniqueId val="{00000000-8294-4D7B-9D0D-E84FA6624A7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22.81</c:v>
                </c:pt>
                <c:pt idx="1">
                  <c:v>24.37</c:v>
                </c:pt>
                <c:pt idx="2">
                  <c:v>27.79</c:v>
                </c:pt>
                <c:pt idx="3">
                  <c:v>27.7</c:v>
                </c:pt>
                <c:pt idx="4">
                  <c:v>26.6</c:v>
                </c:pt>
              </c:numCache>
            </c:numRef>
          </c:val>
          <c:extLst>
            <c:ext xmlns:c16="http://schemas.microsoft.com/office/drawing/2014/chart" uri="{C3380CC4-5D6E-409C-BE32-E72D297353CC}">
              <c16:uniqueId val="{00000001-8294-4D7B-9D0D-E84FA6624A7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3.84</c:v>
                </c:pt>
                <c:pt idx="1">
                  <c:v>2.66</c:v>
                </c:pt>
                <c:pt idx="2">
                  <c:v>3.85</c:v>
                </c:pt>
                <c:pt idx="3">
                  <c:v>-0.78</c:v>
                </c:pt>
                <c:pt idx="4">
                  <c:v>-1.4</c:v>
                </c:pt>
              </c:numCache>
            </c:numRef>
          </c:val>
          <c:smooth val="0"/>
          <c:extLst>
            <c:ext xmlns:c16="http://schemas.microsoft.com/office/drawing/2014/chart" uri="{C3380CC4-5D6E-409C-BE32-E72D297353CC}">
              <c16:uniqueId val="{00000002-8294-4D7B-9D0D-E84FA6624A7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B23-4A2A-B8CC-A50B1C86871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B23-4A2A-B8CC-A50B1C868715}"/>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B23-4A2A-B8CC-A50B1C868715}"/>
            </c:ext>
          </c:extLst>
        </c:ser>
        <c:ser>
          <c:idx val="3"/>
          <c:order val="3"/>
          <c:tx>
            <c:strRef>
              <c:f>データシート!$A$30</c:f>
              <c:strCache>
                <c:ptCount val="1"/>
                <c:pt idx="0">
                  <c:v>地方卸売市場事業特別会計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0.02</c:v>
                </c:pt>
                <c:pt idx="2">
                  <c:v>#N/A</c:v>
                </c:pt>
                <c:pt idx="3">
                  <c:v>0.03</c:v>
                </c:pt>
                <c:pt idx="4">
                  <c:v>#N/A</c:v>
                </c:pt>
                <c:pt idx="5">
                  <c:v>0.01</c:v>
                </c:pt>
                <c:pt idx="6">
                  <c:v>#N/A</c:v>
                </c:pt>
                <c:pt idx="7">
                  <c:v>0.01</c:v>
                </c:pt>
                <c:pt idx="8">
                  <c:v>#N/A</c:v>
                </c:pt>
                <c:pt idx="9">
                  <c:v>0.01</c:v>
                </c:pt>
              </c:numCache>
            </c:numRef>
          </c:val>
          <c:extLst>
            <c:ext xmlns:c16="http://schemas.microsoft.com/office/drawing/2014/chart" uri="{C3380CC4-5D6E-409C-BE32-E72D297353CC}">
              <c16:uniqueId val="{00000003-7B23-4A2A-B8CC-A50B1C868715}"/>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0.55000000000000004</c:v>
                </c:pt>
                <c:pt idx="2">
                  <c:v>#N/A</c:v>
                </c:pt>
                <c:pt idx="3">
                  <c:v>0.79</c:v>
                </c:pt>
                <c:pt idx="4">
                  <c:v>#N/A</c:v>
                </c:pt>
                <c:pt idx="5">
                  <c:v>0.49</c:v>
                </c:pt>
                <c:pt idx="6">
                  <c:v>#N/A</c:v>
                </c:pt>
                <c:pt idx="7">
                  <c:v>0.28000000000000003</c:v>
                </c:pt>
                <c:pt idx="8">
                  <c:v>#N/A</c:v>
                </c:pt>
                <c:pt idx="9">
                  <c:v>0.14000000000000001</c:v>
                </c:pt>
              </c:numCache>
            </c:numRef>
          </c:val>
          <c:extLst>
            <c:ext xmlns:c16="http://schemas.microsoft.com/office/drawing/2014/chart" uri="{C3380CC4-5D6E-409C-BE32-E72D297353CC}">
              <c16:uniqueId val="{00000004-7B23-4A2A-B8CC-A50B1C868715}"/>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0.08</c:v>
                </c:pt>
                <c:pt idx="2">
                  <c:v>#N/A</c:v>
                </c:pt>
                <c:pt idx="3">
                  <c:v>0.04</c:v>
                </c:pt>
                <c:pt idx="4">
                  <c:v>#N/A</c:v>
                </c:pt>
                <c:pt idx="5">
                  <c:v>0.04</c:v>
                </c:pt>
                <c:pt idx="6">
                  <c:v>#N/A</c:v>
                </c:pt>
                <c:pt idx="7">
                  <c:v>0.09</c:v>
                </c:pt>
                <c:pt idx="8">
                  <c:v>#N/A</c:v>
                </c:pt>
                <c:pt idx="9">
                  <c:v>0.32</c:v>
                </c:pt>
              </c:numCache>
            </c:numRef>
          </c:val>
          <c:extLst>
            <c:ext xmlns:c16="http://schemas.microsoft.com/office/drawing/2014/chart" uri="{C3380CC4-5D6E-409C-BE32-E72D297353CC}">
              <c16:uniqueId val="{00000005-7B23-4A2A-B8CC-A50B1C868715}"/>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0.04</c:v>
                </c:pt>
                <c:pt idx="2">
                  <c:v>#N/A</c:v>
                </c:pt>
                <c:pt idx="3">
                  <c:v>0.08</c:v>
                </c:pt>
                <c:pt idx="4">
                  <c:v>#N/A</c:v>
                </c:pt>
                <c:pt idx="5">
                  <c:v>0.16</c:v>
                </c:pt>
                <c:pt idx="6">
                  <c:v>#N/A</c:v>
                </c:pt>
                <c:pt idx="7">
                  <c:v>0.61</c:v>
                </c:pt>
                <c:pt idx="8">
                  <c:v>#N/A</c:v>
                </c:pt>
                <c:pt idx="9">
                  <c:v>0.87</c:v>
                </c:pt>
              </c:numCache>
            </c:numRef>
          </c:val>
          <c:extLst>
            <c:ext xmlns:c16="http://schemas.microsoft.com/office/drawing/2014/chart" uri="{C3380CC4-5D6E-409C-BE32-E72D297353CC}">
              <c16:uniqueId val="{00000006-7B23-4A2A-B8CC-A50B1C868715}"/>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1.49</c:v>
                </c:pt>
                <c:pt idx="2">
                  <c:v>#N/A</c:v>
                </c:pt>
                <c:pt idx="3">
                  <c:v>1.73</c:v>
                </c:pt>
                <c:pt idx="4">
                  <c:v>#N/A</c:v>
                </c:pt>
                <c:pt idx="5">
                  <c:v>1.8</c:v>
                </c:pt>
                <c:pt idx="6">
                  <c:v>#N/A</c:v>
                </c:pt>
                <c:pt idx="7">
                  <c:v>1.95</c:v>
                </c:pt>
                <c:pt idx="8">
                  <c:v>#N/A</c:v>
                </c:pt>
                <c:pt idx="9">
                  <c:v>1.93</c:v>
                </c:pt>
              </c:numCache>
            </c:numRef>
          </c:val>
          <c:extLst>
            <c:ext xmlns:c16="http://schemas.microsoft.com/office/drawing/2014/chart" uri="{C3380CC4-5D6E-409C-BE32-E72D297353CC}">
              <c16:uniqueId val="{00000007-7B23-4A2A-B8CC-A50B1C86871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2.2599999999999998</c:v>
                </c:pt>
                <c:pt idx="2">
                  <c:v>#N/A</c:v>
                </c:pt>
                <c:pt idx="3">
                  <c:v>2.1</c:v>
                </c:pt>
                <c:pt idx="4">
                  <c:v>#N/A</c:v>
                </c:pt>
                <c:pt idx="5">
                  <c:v>2.04</c:v>
                </c:pt>
                <c:pt idx="6">
                  <c:v>#N/A</c:v>
                </c:pt>
                <c:pt idx="7">
                  <c:v>2.2799999999999998</c:v>
                </c:pt>
                <c:pt idx="8">
                  <c:v>#N/A</c:v>
                </c:pt>
                <c:pt idx="9">
                  <c:v>2.09</c:v>
                </c:pt>
              </c:numCache>
            </c:numRef>
          </c:val>
          <c:extLst>
            <c:ext xmlns:c16="http://schemas.microsoft.com/office/drawing/2014/chart" uri="{C3380CC4-5D6E-409C-BE32-E72D297353CC}">
              <c16:uniqueId val="{00000008-7B23-4A2A-B8CC-A50B1C86871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1.91</c:v>
                </c:pt>
                <c:pt idx="2">
                  <c:v>#N/A</c:v>
                </c:pt>
                <c:pt idx="3">
                  <c:v>1.78</c:v>
                </c:pt>
                <c:pt idx="4">
                  <c:v>#N/A</c:v>
                </c:pt>
                <c:pt idx="5">
                  <c:v>2.2000000000000002</c:v>
                </c:pt>
                <c:pt idx="6">
                  <c:v>#N/A</c:v>
                </c:pt>
                <c:pt idx="7">
                  <c:v>2.96</c:v>
                </c:pt>
                <c:pt idx="8">
                  <c:v>#N/A</c:v>
                </c:pt>
                <c:pt idx="9">
                  <c:v>3.04</c:v>
                </c:pt>
              </c:numCache>
            </c:numRef>
          </c:val>
          <c:extLst>
            <c:ext xmlns:c16="http://schemas.microsoft.com/office/drawing/2014/chart" uri="{C3380CC4-5D6E-409C-BE32-E72D297353CC}">
              <c16:uniqueId val="{00000009-7B23-4A2A-B8CC-A50B1C86871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7061</c:v>
                </c:pt>
                <c:pt idx="5">
                  <c:v>7224</c:v>
                </c:pt>
                <c:pt idx="8">
                  <c:v>7124</c:v>
                </c:pt>
                <c:pt idx="11">
                  <c:v>6874</c:v>
                </c:pt>
                <c:pt idx="14">
                  <c:v>6780</c:v>
                </c:pt>
              </c:numCache>
            </c:numRef>
          </c:val>
          <c:extLst>
            <c:ext xmlns:c16="http://schemas.microsoft.com/office/drawing/2014/chart" uri="{C3380CC4-5D6E-409C-BE32-E72D297353CC}">
              <c16:uniqueId val="{00000000-7665-4215-A6AB-1B8E50177B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65-4215-A6AB-1B8E50177B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8</c:v>
                </c:pt>
                <c:pt idx="3">
                  <c:v>7</c:v>
                </c:pt>
                <c:pt idx="6">
                  <c:v>5</c:v>
                </c:pt>
                <c:pt idx="9">
                  <c:v>3</c:v>
                </c:pt>
                <c:pt idx="12">
                  <c:v>12</c:v>
                </c:pt>
              </c:numCache>
            </c:numRef>
          </c:val>
          <c:extLst>
            <c:ext xmlns:c16="http://schemas.microsoft.com/office/drawing/2014/chart" uri="{C3380CC4-5D6E-409C-BE32-E72D297353CC}">
              <c16:uniqueId val="{00000002-7665-4215-A6AB-1B8E50177B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65-4215-A6AB-1B8E50177B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1176</c:v>
                </c:pt>
                <c:pt idx="3">
                  <c:v>1151</c:v>
                </c:pt>
                <c:pt idx="6">
                  <c:v>1148</c:v>
                </c:pt>
                <c:pt idx="9">
                  <c:v>1105</c:v>
                </c:pt>
                <c:pt idx="12">
                  <c:v>1087</c:v>
                </c:pt>
              </c:numCache>
            </c:numRef>
          </c:val>
          <c:extLst>
            <c:ext xmlns:c16="http://schemas.microsoft.com/office/drawing/2014/chart" uri="{C3380CC4-5D6E-409C-BE32-E72D297353CC}">
              <c16:uniqueId val="{00000004-7665-4215-A6AB-1B8E50177B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65-4215-A6AB-1B8E50177B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65-4215-A6AB-1B8E50177B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7966</c:v>
                </c:pt>
                <c:pt idx="3">
                  <c:v>7956</c:v>
                </c:pt>
                <c:pt idx="6">
                  <c:v>7486</c:v>
                </c:pt>
                <c:pt idx="9">
                  <c:v>7542</c:v>
                </c:pt>
                <c:pt idx="12">
                  <c:v>7642</c:v>
                </c:pt>
              </c:numCache>
            </c:numRef>
          </c:val>
          <c:extLst>
            <c:ext xmlns:c16="http://schemas.microsoft.com/office/drawing/2014/chart" uri="{C3380CC4-5D6E-409C-BE32-E72D297353CC}">
              <c16:uniqueId val="{00000007-7665-4215-A6AB-1B8E50177B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2089</c:v>
                </c:pt>
                <c:pt idx="2">
                  <c:v>#N/A</c:v>
                </c:pt>
                <c:pt idx="3">
                  <c:v>#N/A</c:v>
                </c:pt>
                <c:pt idx="4">
                  <c:v>1890</c:v>
                </c:pt>
                <c:pt idx="5">
                  <c:v>#N/A</c:v>
                </c:pt>
                <c:pt idx="6">
                  <c:v>#N/A</c:v>
                </c:pt>
                <c:pt idx="7">
                  <c:v>1515</c:v>
                </c:pt>
                <c:pt idx="8">
                  <c:v>#N/A</c:v>
                </c:pt>
                <c:pt idx="9">
                  <c:v>#N/A</c:v>
                </c:pt>
                <c:pt idx="10">
                  <c:v>1776</c:v>
                </c:pt>
                <c:pt idx="11">
                  <c:v>#N/A</c:v>
                </c:pt>
                <c:pt idx="12">
                  <c:v>#N/A</c:v>
                </c:pt>
                <c:pt idx="13">
                  <c:v>1961</c:v>
                </c:pt>
                <c:pt idx="14">
                  <c:v>#N/A</c:v>
                </c:pt>
              </c:numCache>
            </c:numRef>
          </c:val>
          <c:smooth val="0"/>
          <c:extLst>
            <c:ext xmlns:c16="http://schemas.microsoft.com/office/drawing/2014/chart" uri="{C3380CC4-5D6E-409C-BE32-E72D297353CC}">
              <c16:uniqueId val="{00000008-7665-4215-A6AB-1B8E50177B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53400</c:v>
                </c:pt>
                <c:pt idx="5">
                  <c:v>52273</c:v>
                </c:pt>
                <c:pt idx="8">
                  <c:v>49966</c:v>
                </c:pt>
                <c:pt idx="11">
                  <c:v>48093</c:v>
                </c:pt>
                <c:pt idx="14">
                  <c:v>46772</c:v>
                </c:pt>
              </c:numCache>
            </c:numRef>
          </c:val>
          <c:extLst>
            <c:ext xmlns:c16="http://schemas.microsoft.com/office/drawing/2014/chart" uri="{C3380CC4-5D6E-409C-BE32-E72D297353CC}">
              <c16:uniqueId val="{00000000-CE48-4535-875D-1E1A6D610F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3736</c:v>
                </c:pt>
                <c:pt idx="5">
                  <c:v>3603</c:v>
                </c:pt>
                <c:pt idx="8">
                  <c:v>3292</c:v>
                </c:pt>
                <c:pt idx="11">
                  <c:v>2981</c:v>
                </c:pt>
                <c:pt idx="14">
                  <c:v>2842</c:v>
                </c:pt>
              </c:numCache>
            </c:numRef>
          </c:val>
          <c:extLst>
            <c:ext xmlns:c16="http://schemas.microsoft.com/office/drawing/2014/chart" uri="{C3380CC4-5D6E-409C-BE32-E72D297353CC}">
              <c16:uniqueId val="{00000001-CE48-4535-875D-1E1A6D610F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21372</c:v>
                </c:pt>
                <c:pt idx="5">
                  <c:v>21442</c:v>
                </c:pt>
                <c:pt idx="8">
                  <c:v>23419</c:v>
                </c:pt>
                <c:pt idx="11">
                  <c:v>23037</c:v>
                </c:pt>
                <c:pt idx="14">
                  <c:v>22991</c:v>
                </c:pt>
              </c:numCache>
            </c:numRef>
          </c:val>
          <c:extLst>
            <c:ext xmlns:c16="http://schemas.microsoft.com/office/drawing/2014/chart" uri="{C3380CC4-5D6E-409C-BE32-E72D297353CC}">
              <c16:uniqueId val="{00000002-CE48-4535-875D-1E1A6D610F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48-4535-875D-1E1A6D610F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48-4535-875D-1E1A6D610F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125</c:v>
                </c:pt>
                <c:pt idx="3">
                  <c:v>92</c:v>
                </c:pt>
                <c:pt idx="6">
                  <c:v>30</c:v>
                </c:pt>
                <c:pt idx="9">
                  <c:v>28</c:v>
                </c:pt>
                <c:pt idx="12">
                  <c:v>19</c:v>
                </c:pt>
              </c:numCache>
            </c:numRef>
          </c:val>
          <c:extLst>
            <c:ext xmlns:c16="http://schemas.microsoft.com/office/drawing/2014/chart" uri="{C3380CC4-5D6E-409C-BE32-E72D297353CC}">
              <c16:uniqueId val="{00000005-CE48-4535-875D-1E1A6D610F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8798</c:v>
                </c:pt>
                <c:pt idx="3">
                  <c:v>8490</c:v>
                </c:pt>
                <c:pt idx="6">
                  <c:v>8523</c:v>
                </c:pt>
                <c:pt idx="9">
                  <c:v>8378</c:v>
                </c:pt>
                <c:pt idx="12">
                  <c:v>8083</c:v>
                </c:pt>
              </c:numCache>
            </c:numRef>
          </c:val>
          <c:extLst>
            <c:ext xmlns:c16="http://schemas.microsoft.com/office/drawing/2014/chart" uri="{C3380CC4-5D6E-409C-BE32-E72D297353CC}">
              <c16:uniqueId val="{00000006-CE48-4535-875D-1E1A6D610F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E48-4535-875D-1E1A6D610F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12971</c:v>
                </c:pt>
                <c:pt idx="3">
                  <c:v>12455</c:v>
                </c:pt>
                <c:pt idx="6">
                  <c:v>11775</c:v>
                </c:pt>
                <c:pt idx="9">
                  <c:v>11255</c:v>
                </c:pt>
                <c:pt idx="12">
                  <c:v>10769</c:v>
                </c:pt>
              </c:numCache>
            </c:numRef>
          </c:val>
          <c:extLst>
            <c:ext xmlns:c16="http://schemas.microsoft.com/office/drawing/2014/chart" uri="{C3380CC4-5D6E-409C-BE32-E72D297353CC}">
              <c16:uniqueId val="{00000008-CE48-4535-875D-1E1A6D610F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369</c:v>
                </c:pt>
                <c:pt idx="3">
                  <c:v>369</c:v>
                </c:pt>
                <c:pt idx="6">
                  <c:v>369</c:v>
                </c:pt>
                <c:pt idx="9">
                  <c:v>0</c:v>
                </c:pt>
                <c:pt idx="12">
                  <c:v>0</c:v>
                </c:pt>
              </c:numCache>
            </c:numRef>
          </c:val>
          <c:extLst>
            <c:ext xmlns:c16="http://schemas.microsoft.com/office/drawing/2014/chart" uri="{C3380CC4-5D6E-409C-BE32-E72D297353CC}">
              <c16:uniqueId val="{00000009-CE48-4535-875D-1E1A6D610F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59375</c:v>
                </c:pt>
                <c:pt idx="3">
                  <c:v>57076</c:v>
                </c:pt>
                <c:pt idx="6">
                  <c:v>54918</c:v>
                </c:pt>
                <c:pt idx="9">
                  <c:v>52567</c:v>
                </c:pt>
                <c:pt idx="12">
                  <c:v>51096</c:v>
                </c:pt>
              </c:numCache>
            </c:numRef>
          </c:val>
          <c:extLst>
            <c:ext xmlns:c16="http://schemas.microsoft.com/office/drawing/2014/chart" uri="{C3380CC4-5D6E-409C-BE32-E72D297353CC}">
              <c16:uniqueId val="{0000000A-CE48-4535-875D-1E1A6D610F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3130</c:v>
                </c:pt>
                <c:pt idx="2">
                  <c:v>#N/A</c:v>
                </c:pt>
                <c:pt idx="3">
                  <c:v>#N/A</c:v>
                </c:pt>
                <c:pt idx="4">
                  <c:v>1164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48-4535-875D-1E1A6D610F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7743</c:v>
                </c:pt>
                <c:pt idx="1">
                  <c:v>7363</c:v>
                </c:pt>
                <c:pt idx="2">
                  <c:v>6982</c:v>
                </c:pt>
              </c:numCache>
            </c:numRef>
          </c:val>
          <c:extLst>
            <c:ext xmlns:c16="http://schemas.microsoft.com/office/drawing/2014/chart" uri="{C3380CC4-5D6E-409C-BE32-E72D297353CC}">
              <c16:uniqueId val="{00000000-06F7-4A55-BA99-0C273FB252A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7891</c:v>
                </c:pt>
                <c:pt idx="1">
                  <c:v>7900</c:v>
                </c:pt>
                <c:pt idx="2">
                  <c:v>7115</c:v>
                </c:pt>
              </c:numCache>
            </c:numRef>
          </c:val>
          <c:extLst>
            <c:ext xmlns:c16="http://schemas.microsoft.com/office/drawing/2014/chart" uri="{C3380CC4-5D6E-409C-BE32-E72D297353CC}">
              <c16:uniqueId val="{00000001-06F7-4A55-BA99-0C273FB252A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9159</c:v>
                </c:pt>
                <c:pt idx="1">
                  <c:v>9221</c:v>
                </c:pt>
                <c:pt idx="2">
                  <c:v>10273</c:v>
                </c:pt>
              </c:numCache>
            </c:numRef>
          </c:val>
          <c:extLst>
            <c:ext xmlns:c16="http://schemas.microsoft.com/office/drawing/2014/chart" uri="{C3380CC4-5D6E-409C-BE32-E72D297353CC}">
              <c16:uniqueId val="{00000002-06F7-4A55-BA99-0C273FB252A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{63473DC7-C3B1-478D-A335-38E9D25770C9}</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8831-48C7-A1AF-A20C8339DBE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{B5BD1AD5-DAEF-4086-8472-13575AFEAF2E}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31-48C7-A1AF-A20C8339DBE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{1007AC73-598C-4549-9898-9F3499954FBD}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31-48C7-A1AF-A20C8339DBE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{EE13A4BA-750B-49E9-A973-AB5F29E34240}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31-48C7-A1AF-A20C8339DBE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{E0626FDA-93E3-4DE5-9109-984B47AF394A}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31-48C7-A1AF-A20C8339D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{65D866C1-588A-446E-843A-65C3C00B74F5}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8831-48C7-A1AF-A20C8339D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{2263202F-4224-4CC4-8A86-082DAD01BC31}</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8831-48C7-A1AF-A20C8339DBE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{9DE0C1E8-2F53-4992-A218-E39737D33555}</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8831-48C7-A1AF-A20C8339DBE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{DA73358D-BA38-49FA-9807-EACA6169706E}</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8831-48C7-A1AF-A20C8339DBE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59</c:v>
                </c:pt>
                <c:pt idx="24">
                  <c:v>66.8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831-48C7-A1AF-A20C8339DBE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{B59DBD78-12D1-4BEC-9940-355BD65CB6E0}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8831-48C7-A1AF-A20C8339DBE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{E88437FE-5033-4057-A788-E1BA82191456}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31-48C7-A1AF-A20C8339DBE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{526AEB2F-2868-44A0-94ED-9F0904336BED}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31-48C7-A1AF-A20C8339DBE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{83A5EB00-0FAB-400C-AF4D-31FDCFDF3D39}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31-48C7-A1AF-A20C8339DBE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{C82F3004-E47C-4495-BF88-47D5AFD52338}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31-48C7-A1AF-A20C8339DBE7}"/>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{7117FF7E-162D-4BA0-B3CA-7E07D6173DB5}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8831-48C7-A1AF-A20C8339DBE7}"/>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{541C48BF-13C0-420C-9C63-6672DEA38126}</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8831-48C7-A1AF-A20C8339DBE7}"/>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{47F1F443-B217-454A-A3FD-4F8999B4B486}</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8831-48C7-A1AF-A20C8339DBE7}"/>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{168E9BCF-3DAA-43C6-B66F-E3C8E76A1D86}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8831-48C7-A1AF-A20C8339DBE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55.4</c:v>
                </c:pt>
                <c:pt idx="24">
                  <c:v>57</c:v>
                </c:pt>
              </c:numCache>
            </c:numRef>
          </c:xVal>
          <c:yVal>
            <c:numRef>
              <c:f>公会計指標分析・財政指標組合せ分析表!$BP$55:$DC$55</c:f>
              <c:numCache>
                <c:formatCode>#,##0.0;"▲ "#,##0.0</c:formatCode>
                <c:ptCount val="40"/>
                <c:pt idx="16">
                  <c:v>39</c:v>
                </c:pt>
                <c:pt idx="24">
                  <c:v>32.5</c:v>
                </c:pt>
              </c:numCache>
            </c:numRef>
          </c:yVal>
          <c:smooth val="0"/>
          <c:extLst>
            <c:ext xmlns:c16="http://schemas.microsoft.com/office/drawing/2014/chart" uri="{C3380CC4-5D6E-409C-BE32-E72D297353CC}">
              <c16:uniqueId val="{00000013-8831-48C7-A1AF-A20C8339DBE7}"/>
            </c:ext>
          </c:extLst>
        </c:ser>
        <c:dLbls>
          <c:showLegendKey val="0"/>
          <c:showVal val="1"/>
          <c:showCatName val="0"/>
          <c:showSerName val="0"/>
          <c:showPercent val="0"/>
          <c:showBubbleSize val="0"/>
        </c:dLbls>
        <c:axId val="46179840"/>
        <c:axId val="46181760"/>
      </c:scatterChart>
      <c:valAx>
        <c:axId val="46179840"/>
        <c:scaling>
          <c:orientation val="minMax"/>
          <c:max val="57.2"/>
          <c:min val="55.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{E5CD9974-4F52-4F6F-8968-C604D056674F}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FDFF-42C6-86B7-7132B0CE00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{2BEFDA1A-5B0B-449D-AC71-AC89EC9FD47B}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FF-42C6-86B7-7132B0CE00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{A51C369F-0C73-4E82-990E-D81E3014424A}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FF-42C6-86B7-7132B0CE00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{A2045970-93A1-4D16-A836-3B81547A6353}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FF-42C6-86B7-7132B0CE00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{D5353E43-56F7-4E46-96A8-5FC8CBF88D60}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FF-42C6-86B7-7132B0CE00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{4E62231A-B1F9-4313-90D1-1529D652800C}</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FDFF-42C6-86B7-7132B0CE0067}"/>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{577C96F4-7C3D-4DC8-A923-CE03261625D0}</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FDFF-42C6-86B7-7132B0CE0067}"/>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{BD2359D7-2F99-4A45-B76B-0C97DA74591F}</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FDFF-42C6-86B7-7132B0CE0067}"/>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{3CE5ECD6-1BE6-4C2B-A138-B95721E2803E}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FDFF-42C6-86B7-7132B0CE00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9.8000000000000007</c:v>
                </c:pt>
                <c:pt idx="16">
                  <c:v>8.5</c:v>
                </c:pt>
                <c:pt idx="24">
                  <c:v>8.1999999999999993</c:v>
                </c:pt>
                <c:pt idx="32">
                  <c:v>8.5</c:v>
                </c:pt>
              </c:numCache>
            </c:numRef>
          </c:xVal>
          <c:yVal>
            <c:numRef>
              <c:f>公会計指標分析・財政指標組合せ分析表!$BP$73:$DC$73</c:f>
              <c:numCache>
                <c:formatCode>#,##0.0;"▲ "#,##0.0</c:formatCode>
                <c:ptCount val="40"/>
                <c:pt idx="0">
                  <c:v>14.4</c:v>
                </c:pt>
                <c:pt idx="8">
                  <c:v>5.5</c:v>
                </c:pt>
              </c:numCache>
            </c:numRef>
          </c:yVal>
          <c:smooth val="0"/>
          <c:extLst>
            <c:ext xmlns:c16="http://schemas.microsoft.com/office/drawing/2014/chart" uri="{C3380CC4-5D6E-409C-BE32-E72D297353CC}">
              <c16:uniqueId val="{00000009-FDFF-42C6-86B7-7132B0CE006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{D0334E1F-1027-4BFC-9C97-B718CD9F01B8}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FDFF-42C6-86B7-7132B0CE006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{1E4CF67D-CEAF-4F2F-B8BB-1EACC81EFB47}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FF-42C6-86B7-7132B0CE00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{5B1F9880-7565-4BD3-BD47-EC8C7637E1AB}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FF-42C6-86B7-7132B0CE00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{578608FE-7EEC-4FA5-95E6-B13C719E01E8}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FF-42C6-86B7-7132B0CE00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{5EAEA127-DB32-4073-9D65-A2E1439B4635}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FF-42C6-86B7-7132B0CE0067}"/>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{B4B4C09F-C19C-4A89-85E6-37F9B92F96EF}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FDFF-42C6-86B7-7132B0CE0067}"/>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{3A4C9DD0-F496-41DF-B120-226D62DEC902}</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FDFF-42C6-86B7-7132B0CE0067}"/>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{25833269-A397-482C-B734-E874F497314B}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FDFF-42C6-86B7-7132B0CE0067}"/>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{10FF9253-1924-411A-A243-63D193DBBB9F}</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FDFF-42C6-86B7-7132B0CE00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9</c:v>
                </c:pt>
                <c:pt idx="24">
                  <c:v>8.1999999999999993</c:v>
                </c:pt>
                <c:pt idx="32">
                  <c:v>8</c:v>
                </c:pt>
              </c:numCache>
            </c:numRef>
          </c:xVal>
          <c:yVal>
            <c:numRef>
              <c:f>公会計指標分析・財政指標組合せ分析表!$BP$77:$DC$77</c:f>
              <c:numCache>
                <c:formatCode>#,##0.0;"▲ "#,##0.0</c:formatCode>
                <c:ptCount val="40"/>
                <c:pt idx="0">
                  <c:v>50.3</c:v>
                </c:pt>
                <c:pt idx="8">
                  <c:v>45.9</c:v>
                </c:pt>
                <c:pt idx="16">
                  <c:v>39</c:v>
                </c:pt>
                <c:pt idx="24">
                  <c:v>32.5</c:v>
                </c:pt>
                <c:pt idx="32">
                  <c:v>30.2</c:v>
                </c:pt>
              </c:numCache>
            </c:numRef>
          </c:yVal>
          <c:smooth val="0"/>
          <c:extLst>
            <c:ext xmlns:c16="http://schemas.microsoft.com/office/drawing/2014/chart" uri="{C3380CC4-5D6E-409C-BE32-E72D297353CC}">
              <c16:uniqueId val="{00000013-FDFF-42C6-86B7-7132B0CE0067}"/>
            </c:ext>
          </c:extLst>
        </c:ser>
        <c:dLbls>
          <c:showLegendKey val="0"/>
          <c:showVal val="1"/>
          <c:showCatName val="0"/>
          <c:showSerName val="0"/>
          <c:showPercent val="0"/>
          <c:showBubbleSize val="0"/>
        </c:dLbls>
        <c:axId val="84219776"/>
        <c:axId val="84234240"/>
      </c:scatterChart>
      <c:valAx>
        <c:axId val="84219776"/>
        <c:scaling>
          <c:orientation val="minMax"/>
          <c:max val="11.4"/>
          <c:min val="7.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元利償還金は平成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ピーク</a:t>
          </a:r>
          <a:r>
            <a:rPr kumimoji="1" lang="ja-JP" altLang="en-US" sz="1100">
              <a:solidFill>
                <a:schemeClr val="dk1"/>
              </a:solidFill>
              <a:effectLst/>
              <a:latin typeface="+mn-lt"/>
              <a:ea typeface="+mn-ea"/>
              <a:cs typeface="+mn-cs"/>
            </a:rPr>
            <a:t>に</a:t>
          </a:r>
          <a:r>
            <a:rPr kumimoji="1" lang="ja-JP" altLang="ja-JP" sz="1100">
              <a:solidFill>
                <a:schemeClr val="dk1"/>
              </a:solidFill>
              <a:effectLst/>
              <a:latin typeface="+mn-lt"/>
              <a:ea typeface="+mn-ea"/>
              <a:cs typeface="+mn-cs"/>
            </a:rPr>
            <a:t>減少傾向</a:t>
          </a:r>
          <a:r>
            <a:rPr kumimoji="1" lang="ja-JP" altLang="en-US" sz="1100">
              <a:solidFill>
                <a:schemeClr val="dk1"/>
              </a:solidFill>
              <a:effectLst/>
              <a:latin typeface="+mn-lt"/>
              <a:ea typeface="+mn-ea"/>
              <a:cs typeface="+mn-cs"/>
            </a:rPr>
            <a:t>であったが、</a:t>
          </a:r>
          <a:r>
            <a:rPr kumimoji="1" lang="en-US" altLang="ja-JP" sz="1100">
              <a:solidFill>
                <a:schemeClr val="dk1"/>
              </a:solidFill>
              <a:effectLst/>
              <a:latin typeface="+mn-lt"/>
              <a:ea typeface="+mn-ea"/>
              <a:cs typeface="+mn-cs"/>
            </a:rPr>
            <a:t>H27</a:t>
          </a:r>
          <a:r>
            <a:rPr kumimoji="1" lang="ja-JP" altLang="en-US" sz="1100">
              <a:solidFill>
                <a:schemeClr val="dk1"/>
              </a:solidFill>
              <a:effectLst/>
              <a:latin typeface="+mn-lt"/>
              <a:ea typeface="+mn-ea"/>
              <a:cs typeface="+mn-cs"/>
            </a:rPr>
            <a:t>年度借入分から一部据置期間を設けなくなったことにより、</a:t>
          </a:r>
          <a:r>
            <a:rPr kumimoji="1" lang="en-US" altLang="ja-JP" sz="1100">
              <a:solidFill>
                <a:schemeClr val="dk1"/>
              </a:solidFill>
              <a:effectLst/>
              <a:latin typeface="+mn-lt"/>
              <a:ea typeface="+mn-ea"/>
              <a:cs typeface="+mn-cs"/>
            </a:rPr>
            <a:t>H28</a:t>
          </a:r>
          <a:r>
            <a:rPr kumimoji="1" lang="ja-JP" altLang="en-US" sz="1100">
              <a:solidFill>
                <a:schemeClr val="dk1"/>
              </a:solidFill>
              <a:effectLst/>
              <a:latin typeface="+mn-lt"/>
              <a:ea typeface="+mn-ea"/>
              <a:cs typeface="+mn-cs"/>
            </a:rPr>
            <a:t>年度から増加してきている。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公営企業債の元利償還金に対する繰入金は主に下水道事業会計によるものであり、概ね横ばいまたは若干の減少傾向にある。</a:t>
          </a:r>
          <a:endParaRPr lang="ja-JP" altLang="ja-JP" sz="1400">
            <a:effectLst/>
          </a:endParaRPr>
        </a:p>
        <a:p>
          <a:r>
            <a:rPr kumimoji="1" lang="ja-JP" altLang="ja-JP" sz="1100">
              <a:solidFill>
                <a:schemeClr val="dk1"/>
              </a:solidFill>
              <a:effectLst/>
              <a:latin typeface="+mn-lt"/>
              <a:ea typeface="+mn-ea"/>
              <a:cs typeface="+mn-cs"/>
            </a:rPr>
            <a:t>　算入公債費は減少しているが、元利償還金が増加したことにより、実質公債費率の分子は増加している。</a:t>
          </a:r>
          <a:endParaRPr lang="ja-JP" altLang="ja-JP" sz="1400">
            <a:effectLst/>
          </a:endParaRPr>
        </a:p>
        <a:p>
          <a:r>
            <a:rPr kumimoji="1" lang="ja-JP" altLang="ja-JP" sz="1100">
              <a:solidFill>
                <a:schemeClr val="dk1"/>
              </a:solidFill>
              <a:effectLst/>
              <a:latin typeface="+mn-lt"/>
              <a:ea typeface="+mn-ea"/>
              <a:cs typeface="+mn-cs"/>
            </a:rPr>
            <a:t>　今後も地方債の新規発行を抑制するなど、元利償還金の抑制に努める。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一般会計等に係る地方債の現在高は、市債の新規発行の抑制等により概ね減少傾向にある。</a:t>
          </a:r>
          <a:endParaRPr lang="ja-JP" altLang="ja-JP" sz="1400">
            <a:effectLst/>
          </a:endParaRPr>
        </a:p>
        <a:p>
          <a:r>
            <a:rPr kumimoji="1" lang="ja-JP" altLang="ja-JP" sz="1100">
              <a:solidFill>
                <a:schemeClr val="dk1"/>
              </a:solidFill>
              <a:effectLst/>
              <a:latin typeface="+mn-lt"/>
              <a:ea typeface="+mn-ea"/>
              <a:cs typeface="+mn-cs"/>
            </a:rPr>
            <a:t>　公営企業債等繰入見込額は、下水道事業会計の影響が大きいが起債の発行を抑制等に努めており、減少傾向にある。</a:t>
          </a:r>
          <a:endParaRPr lang="ja-JP" altLang="ja-JP" sz="1400">
            <a:effectLst/>
          </a:endParaRPr>
        </a:p>
        <a:p>
          <a:r>
            <a:rPr kumimoji="1" lang="ja-JP" altLang="ja-JP" sz="1100">
              <a:solidFill>
                <a:schemeClr val="dk1"/>
              </a:solidFill>
              <a:effectLst/>
              <a:latin typeface="+mn-lt"/>
              <a:ea typeface="+mn-ea"/>
              <a:cs typeface="+mn-cs"/>
            </a:rPr>
            <a:t>　充当可能基金は、財政調整基金</a:t>
          </a:r>
          <a:r>
            <a:rPr kumimoji="1" lang="ja-JP" altLang="en-US" sz="1100">
              <a:solidFill>
                <a:schemeClr val="dk1"/>
              </a:solidFill>
              <a:effectLst/>
              <a:latin typeface="+mn-lt"/>
              <a:ea typeface="+mn-ea"/>
              <a:cs typeface="+mn-cs"/>
            </a:rPr>
            <a:t>と減債基金</a:t>
          </a:r>
          <a:r>
            <a:rPr kumimoji="1" lang="ja-JP" altLang="ja-JP" sz="1100">
              <a:solidFill>
                <a:schemeClr val="dk1"/>
              </a:solidFill>
              <a:effectLst/>
              <a:latin typeface="+mn-lt"/>
              <a:ea typeface="+mn-ea"/>
              <a:cs typeface="+mn-cs"/>
            </a:rPr>
            <a:t>の取崩しを行ったことにより減少している。</a:t>
          </a:r>
          <a:endParaRPr lang="ja-JP" altLang="ja-JP" sz="1400">
            <a:effectLst/>
          </a:endParaRPr>
        </a:p>
        <a:p>
          <a:r>
            <a:rPr kumimoji="1" lang="ja-JP" altLang="ja-JP" sz="1100">
              <a:solidFill>
                <a:schemeClr val="dk1"/>
              </a:solidFill>
              <a:effectLst/>
              <a:latin typeface="+mn-lt"/>
              <a:ea typeface="+mn-ea"/>
              <a:cs typeface="+mn-cs"/>
            </a:rPr>
            <a:t>　以上により、将来負担比率の分子は減少傾向で、平成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年度決算においては</a:t>
          </a:r>
          <a:r>
            <a:rPr kumimoji="1" lang="en-US" altLang="ja-JP" sz="1100">
              <a:solidFill>
                <a:schemeClr val="dk1"/>
              </a:solidFill>
              <a:effectLst/>
              <a:latin typeface="+mn-lt"/>
              <a:ea typeface="+mn-ea"/>
              <a:cs typeface="+mn-cs"/>
            </a:rPr>
            <a:t>0</a:t>
          </a:r>
          <a:r>
            <a:rPr kumimoji="1" lang="ja-JP" altLang="ja-JP" sz="1100">
              <a:solidFill>
                <a:schemeClr val="dk1"/>
              </a:solidFill>
              <a:effectLst/>
              <a:latin typeface="+mn-lt"/>
              <a:ea typeface="+mn-ea"/>
              <a:cs typeface="+mn-cs"/>
            </a:rPr>
            <a:t>を下回り、将来負担比率が発生しなかった。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大分県佐伯市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その他特定目的基金の新設（「さいき創生人材育成基金」、「ふるさとさいき応援基金」）により約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億円の増があったが、財源不足や地方債償還のために財政調整基金と減債基金を約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千万円取り崩したため、全体としては減となった。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普通交付税の合併算定替による特例措置の段階的縮減・終了などで、非常に厳しい財政運営が求められるため、その他特定目的基金を積極的に活用していく予定である。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地域振興基金：市民の連帯の強化及び地域振興のための事業の推進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地域福祉基金：高齢化社会の到来に備え、地域における福祉活動の促進、快適な生活環境の形成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まちづくり整備基金：施設</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用地を含む。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の整備及びまちづくり事業の推進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ふるさとさいき応援基金（ふるさとさいきを応援するために寄附された寄附金を適正に管理し、及び運用することを目的とした基金）を約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億円、さいき創生人材育成基金（さいき創生につながる人材の育成を図るための基金）を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億円、新設したことによる増額。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普通交付税の合併算定替による特例措置の段階的縮減・終了などで、非常に厳しい財政運営が求められるため、活用できるその他特定目的基金は、積極的に活用していく予定。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億円積立てたが、財源不足による取崩しで約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千万円を取崩したことで全体としては減少となった。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特例措置の段階的縮減・終了などで、非常に厳しい財政運営が求められるため、今後も減少していく見込みではあるが、投資的経費の抑制、定員の管理、給与の適正化、組織機構の見直し等により歳出の削減を行うと同時に、自主財源の根幹をなす市税の徴収強化を中心とする歳入の確保、その他特定目的基金の積極的活用に努め、取崩しの抑制を図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市債の新規発行の抑制等に努めているが、今後、大型の整備事業が控えているため減少していく見込みであるが、その他特定目的基金を活用し、取崩しの抑制を図っていく。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7" name="正方形/長方形 6"/>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8" name="正方形/長方形 7"/>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8" name="正方形/長方形 17"/>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5" name="角丸四角形 24"/>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6" name="正方形/長方形 25"/>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7" name="正方形/長方形 26"/>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8" name="正方形/長方形 27"/>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9" name="直線コネクタ 28"/>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0" name="楕円 29"/>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1" name="フローチャート: 判断 30"/>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2" name="直線コネクタ 31"/>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3" name="直線コネクタ 32"/>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4" name="直線コネクタ 33"/>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5" name="直線コネクタ 34"/>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6" name="テキスト ボックス 35"/>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7" name="テキスト ボックス 36"/>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8" name="テキスト ボックス 37"/>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9" name="テキスト ボックス 38"/>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2" name="正方形/長方形 4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有形固定資産減価償却率は類似団体よりも高い水準である。これは、市町村合併により多数の老朽化した施設を保有することになったためであると考えられる。</a:t>
          </a:r>
        </a:p>
        <a:p>
          <a:r>
            <a:rPr kumimoji="1" lang="ja-JP" altLang="en-US" sz="1100">
              <a:latin typeface="ＭＳ Ｐゴシック" panose="020B0600070205080204" pitchFamily="50" charset="-128"/>
              <a:ea typeface="ＭＳ Ｐゴシック" panose="020B0600070205080204" pitchFamily="50" charset="-128"/>
            </a:rPr>
            <a:t>今後、公共施設等総合管理計画における数値目標（令和３９年度までに公共施設等の延床面積を４４％縮減）に向け、公共施設の集約化・複合化・除却などを積極的に取組んでいく。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5" name="テキスト ボックス 54"/>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7" name="テキスト ボックス 56"/>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108077</xdr:rowOff>
    </xdr:from>
    <xdr:to>
      <xdr:col>23</xdr:col>
      <xdr:colOff>85090</xdr:colOff>
      <xdr:row>33</xdr:row>
      <xdr:rowOff>110490</xdr:rowOff>
    </xdr:to>
    <xdr:cxnSp macro="">
      <xdr:nvCxnSpPr>
        <xdr:cNvPr id="67" name="直線コネクタ 66"/>
        <xdr:cNvCxnSpPr/>
      </xdr:nvCxnSpPr>
      <xdr:spPr>
        <a:xfrm flipV="1">
          <a:off x="4760595" y="5337302"/>
          <a:ext cx="1270" cy="120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114317</xdr:rowOff>
    </xdr:from>
    <xdr:ext cx="405111" cy="259045"/>
    <xdr:sp macro="" textlink="">
      <xdr:nvSpPr>
        <xdr:cNvPr id="68" name="有形固定資産減価償却率最小値テキスト"/>
        <xdr:cNvSpPr txBox="1"/>
      </xdr:nvSpPr>
      <xdr:spPr>
        <a:xfrm>
          <a:off x="4813300"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110490</xdr:rowOff>
    </xdr:from>
    <xdr:to>
      <xdr:col>23</xdr:col>
      <xdr:colOff>174625</xdr:colOff>
      <xdr:row>33</xdr:row>
      <xdr:rowOff>110490</xdr:rowOff>
    </xdr:to>
    <xdr:cxnSp macro="">
      <xdr:nvCxnSpPr>
        <xdr:cNvPr id="69" name="直線コネクタ 68"/>
        <xdr:cNvCxnSpPr/>
      </xdr:nvCxnSpPr>
      <xdr:spPr>
        <a:xfrm>
          <a:off x="4673600" y="653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54754</xdr:rowOff>
    </xdr:from>
    <xdr:ext cx="405111" cy="259045"/>
    <xdr:sp macro="" textlink="">
      <xdr:nvSpPr>
        <xdr:cNvPr id="70" name="有形固定資産減価償却率最大値テキスト"/>
        <xdr:cNvSpPr txBox="1"/>
      </xdr:nvSpPr>
      <xdr:spPr>
        <a:xfrm>
          <a:off x="4813300" y="5112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108077</xdr:rowOff>
    </xdr:from>
    <xdr:to>
      <xdr:col>23</xdr:col>
      <xdr:colOff>174625</xdr:colOff>
      <xdr:row>26</xdr:row>
      <xdr:rowOff>108077</xdr:rowOff>
    </xdr:to>
    <xdr:cxnSp macro="">
      <xdr:nvCxnSpPr>
        <xdr:cNvPr id="71" name="直線コネクタ 70"/>
        <xdr:cNvCxnSpPr/>
      </xdr:nvCxnSpPr>
      <xdr:spPr>
        <a:xfrm>
          <a:off x="4673600" y="533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2" name="有形固定資産減価償却率平均値テキスト"/>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3" name="フローチャート: 判断 72"/>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86995</xdr:rowOff>
    </xdr:from>
    <xdr:to>
      <xdr:col>19</xdr:col>
      <xdr:colOff>187325</xdr:colOff>
      <xdr:row>30</xdr:row>
      <xdr:rowOff>17145</xdr:rowOff>
    </xdr:to>
    <xdr:sp macro="" textlink="">
      <xdr:nvSpPr>
        <xdr:cNvPr id="74" name="フローチャート: 判断 73"/>
        <xdr:cNvSpPr/>
      </xdr:nvSpPr>
      <xdr:spPr>
        <a:xfrm>
          <a:off x="4000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121539</xdr:rowOff>
    </xdr:from>
    <xdr:to>
      <xdr:col>15</xdr:col>
      <xdr:colOff>187325</xdr:colOff>
      <xdr:row>30</xdr:row>
      <xdr:rowOff>51689</xdr:rowOff>
    </xdr:to>
    <xdr:sp macro="" textlink="">
      <xdr:nvSpPr>
        <xdr:cNvPr id="75" name="フローチャート: 判断 74"/>
        <xdr:cNvSpPr/>
      </xdr:nvSpPr>
      <xdr:spPr>
        <a:xfrm>
          <a:off x="3238500" y="586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46863</xdr:rowOff>
    </xdr:from>
    <xdr:to>
      <xdr:col>19</xdr:col>
      <xdr:colOff>187325</xdr:colOff>
      <xdr:row>28</xdr:row>
      <xdr:rowOff>148463</xdr:rowOff>
    </xdr:to>
    <xdr:sp macro="" textlink="">
      <xdr:nvSpPr>
        <xdr:cNvPr id="81" name="楕円 80"/>
        <xdr:cNvSpPr/>
      </xdr:nvSpPr>
      <xdr:spPr>
        <a:xfrm>
          <a:off x="40005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43815</xdr:rowOff>
    </xdr:from>
    <xdr:to>
      <xdr:col>15</xdr:col>
      <xdr:colOff>187325</xdr:colOff>
      <xdr:row>29</xdr:row>
      <xdr:rowOff>145415</xdr:rowOff>
    </xdr:to>
    <xdr:sp macro="" textlink="">
      <xdr:nvSpPr>
        <xdr:cNvPr id="82" name="楕円 81"/>
        <xdr:cNvSpPr/>
      </xdr:nvSpPr>
      <xdr:spPr>
        <a:xfrm>
          <a:off x="3238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97663</xdr:rowOff>
    </xdr:from>
    <xdr:to>
      <xdr:col>19</xdr:col>
      <xdr:colOff>136525</xdr:colOff>
      <xdr:row>29</xdr:row>
      <xdr:rowOff>94615</xdr:rowOff>
    </xdr:to>
    <xdr:cxnSp macro="">
      <xdr:nvCxnSpPr>
        <xdr:cNvPr id="83" name="直線コネクタ 82"/>
        <xdr:cNvCxnSpPr/>
      </xdr:nvCxnSpPr>
      <xdr:spPr>
        <a:xfrm flipV="1">
          <a:off x="3289300" y="5669788"/>
          <a:ext cx="762000" cy="16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8272</xdr:rowOff>
    </xdr:from>
    <xdr:ext cx="405111" cy="259045"/>
    <xdr:sp macro="" textlink="">
      <xdr:nvSpPr>
        <xdr:cNvPr id="84" name="n_1aveValue有形固定資産減価償却率"/>
        <xdr:cNvSpPr txBox="1"/>
      </xdr:nvSpPr>
      <xdr:spPr>
        <a:xfrm>
          <a:off x="38360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42816</xdr:rowOff>
    </xdr:from>
    <xdr:ext cx="405111" cy="259045"/>
    <xdr:sp macro="" textlink="">
      <xdr:nvSpPr>
        <xdr:cNvPr id="85" name="n_2aveValue有形固定資産減価償却率"/>
        <xdr:cNvSpPr txBox="1"/>
      </xdr:nvSpPr>
      <xdr:spPr>
        <a:xfrm>
          <a:off x="30867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164990</xdr:rowOff>
    </xdr:from>
    <xdr:ext cx="405111" cy="259045"/>
    <xdr:sp macro="" textlink="">
      <xdr:nvSpPr>
        <xdr:cNvPr id="86" name="n_1mainValue有形固定資産減価償却率"/>
        <xdr:cNvSpPr txBox="1"/>
      </xdr:nvSpPr>
      <xdr:spPr>
        <a:xfrm>
          <a:off x="3836044" y="5394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161942</xdr:rowOff>
    </xdr:from>
    <xdr:ext cx="405111" cy="259045"/>
    <xdr:sp macro="" textlink="">
      <xdr:nvSpPr>
        <xdr:cNvPr id="87" name="n_2mainValue有形固定資産減価償却率"/>
        <xdr:cNvSpPr txBox="1"/>
      </xdr:nvSpPr>
      <xdr:spPr>
        <a:xfrm>
          <a:off x="3086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債務償還可能年数は類似団体より低い水準になっている。主な要因は平成</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年度に実施したごみ処理施設整備事業（エコセンター番匠建設）や平成</a:t>
          </a:r>
          <a:r>
            <a:rPr kumimoji="1" lang="en-US" altLang="ja-JP" sz="1100">
              <a:latin typeface="ＭＳ Ｐゴシック" panose="020B0600070205080204" pitchFamily="50" charset="-128"/>
              <a:ea typeface="ＭＳ Ｐゴシック" panose="020B0600070205080204" pitchFamily="50" charset="-128"/>
            </a:rPr>
            <a:t>19</a:t>
          </a:r>
          <a:r>
            <a:rPr kumimoji="1" lang="ja-JP" altLang="en-US" sz="1100">
              <a:latin typeface="ＭＳ Ｐゴシック" panose="020B0600070205080204" pitchFamily="50" charset="-128"/>
              <a:ea typeface="ＭＳ Ｐゴシック" panose="020B0600070205080204" pitchFamily="50" charset="-128"/>
            </a:rPr>
            <a:t>年度に実施した小学校建設事業にかかる既発債の終了を始めとする起債償還が進んだことにより平成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の地方債残高が減少したことが考えられる。今後も起債償還は進める一方で、合併特例債を活用した大型事業が予定されていることから債務償還可能年数の上昇が見込まれるため、税収等の歳入確保に取り組み財政の健全化に努めていく。</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151342</xdr:rowOff>
    </xdr:to>
    <xdr:cxnSp macro="">
      <xdr:nvCxnSpPr>
        <xdr:cNvPr id="116" name="直線コネクタ 115"/>
        <xdr:cNvCxnSpPr/>
      </xdr:nvCxnSpPr>
      <xdr:spPr>
        <a:xfrm flipV="1">
          <a:off x="14793595" y="5300839"/>
          <a:ext cx="1269" cy="145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19"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0" name="直線コネクタ 119"/>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41574</xdr:rowOff>
    </xdr:from>
    <xdr:ext cx="340478" cy="259045"/>
    <xdr:sp macro="" textlink="">
      <xdr:nvSpPr>
        <xdr:cNvPr id="121" name="債務償還可能年数平均値テキスト"/>
        <xdr:cNvSpPr txBox="1"/>
      </xdr:nvSpPr>
      <xdr:spPr>
        <a:xfrm>
          <a:off x="14846300" y="5785149"/>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18697</xdr:rowOff>
    </xdr:from>
    <xdr:to>
      <xdr:col>76</xdr:col>
      <xdr:colOff>73025</xdr:colOff>
      <xdr:row>30</xdr:row>
      <xdr:rowOff>120297</xdr:rowOff>
    </xdr:to>
    <xdr:sp macro="" textlink="">
      <xdr:nvSpPr>
        <xdr:cNvPr id="122" name="フローチャート: 判断 121"/>
        <xdr:cNvSpPr/>
      </xdr:nvSpPr>
      <xdr:spPr>
        <a:xfrm>
          <a:off x="14744700" y="593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3175</xdr:rowOff>
    </xdr:from>
    <xdr:to>
      <xdr:col>76</xdr:col>
      <xdr:colOff>73025</xdr:colOff>
      <xdr:row>31</xdr:row>
      <xdr:rowOff>104775</xdr:rowOff>
    </xdr:to>
    <xdr:sp macro="" textlink="">
      <xdr:nvSpPr>
        <xdr:cNvPr id="128" name="楕円 127"/>
        <xdr:cNvSpPr/>
      </xdr:nvSpPr>
      <xdr:spPr>
        <a:xfrm>
          <a:off x="147447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153052</xdr:rowOff>
    </xdr:from>
    <xdr:ext cx="340478" cy="259045"/>
    <xdr:sp macro="" textlink="">
      <xdr:nvSpPr>
        <xdr:cNvPr id="129" name="債務償還可能年数該当値テキスト"/>
        <xdr:cNvSpPr txBox="1"/>
      </xdr:nvSpPr>
      <xdr:spPr>
        <a:xfrm>
          <a:off x="14846300" y="6068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85725</xdr:rowOff>
    </xdr:from>
    <xdr:to>
      <xdr:col>24</xdr:col>
      <xdr:colOff>62865</xdr:colOff>
      <xdr:row>42</xdr:row>
      <xdr:rowOff>89535</xdr:rowOff>
    </xdr:to>
    <xdr:cxnSp macro="">
      <xdr:nvCxnSpPr>
        <xdr:cNvPr id="56" name="直線コネクタ 55"/>
        <xdr:cNvCxnSpPr/>
      </xdr:nvCxnSpPr>
      <xdr:spPr>
        <a:xfrm flipV="1">
          <a:off x="4634865" y="574357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93362</xdr:rowOff>
    </xdr:from>
    <xdr:ext cx="405111" cy="259045"/>
    <xdr:sp macro="" textlink="">
      <xdr:nvSpPr>
        <xdr:cNvPr id="57" name="【道路】&#10;有形固定資産減価償却率最小値テキスト"/>
        <xdr:cNvSpPr txBox="1"/>
      </xdr:nvSpPr>
      <xdr:spPr>
        <a:xfrm>
          <a:off x="4673600" y="729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89535</xdr:rowOff>
    </xdr:from>
    <xdr:to>
      <xdr:col>24</xdr:col>
      <xdr:colOff>152400</xdr:colOff>
      <xdr:row>42</xdr:row>
      <xdr:rowOff>89535</xdr:rowOff>
    </xdr:to>
    <xdr:cxnSp macro="">
      <xdr:nvCxnSpPr>
        <xdr:cNvPr id="58" name="直線コネクタ 57"/>
        <xdr:cNvCxnSpPr/>
      </xdr:nvCxnSpPr>
      <xdr:spPr>
        <a:xfrm>
          <a:off x="4546600" y="729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32402</xdr:rowOff>
    </xdr:from>
    <xdr:ext cx="405111" cy="259045"/>
    <xdr:sp macro="" textlink="">
      <xdr:nvSpPr>
        <xdr:cNvPr id="59" name="【道路】&#10;有形固定資産減価償却率最大値テキスト"/>
        <xdr:cNvSpPr txBox="1"/>
      </xdr:nvSpPr>
      <xdr:spPr>
        <a:xfrm>
          <a:off x="4673600" y="551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85725</xdr:rowOff>
    </xdr:from>
    <xdr:to>
      <xdr:col>24</xdr:col>
      <xdr:colOff>152400</xdr:colOff>
      <xdr:row>33</xdr:row>
      <xdr:rowOff>85725</xdr:rowOff>
    </xdr:to>
    <xdr:cxnSp macro="">
      <xdr:nvCxnSpPr>
        <xdr:cNvPr id="60" name="直線コネクタ 59"/>
        <xdr:cNvCxnSpPr/>
      </xdr:nvCxnSpPr>
      <xdr:spPr>
        <a:xfrm>
          <a:off x="4546600" y="574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74312</xdr:rowOff>
    </xdr:from>
    <xdr:ext cx="405111" cy="259045"/>
    <xdr:sp macro="" textlink="">
      <xdr:nvSpPr>
        <xdr:cNvPr id="61" name="【道路】&#10;有形固定資産減価償却率平均値テキスト"/>
        <xdr:cNvSpPr txBox="1"/>
      </xdr:nvSpPr>
      <xdr:spPr>
        <a:xfrm>
          <a:off x="4673600" y="6417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95885</xdr:rowOff>
    </xdr:from>
    <xdr:to>
      <xdr:col>24</xdr:col>
      <xdr:colOff>114300</xdr:colOff>
      <xdr:row>38</xdr:row>
      <xdr:rowOff>26035</xdr:rowOff>
    </xdr:to>
    <xdr:sp macro="" textlink="">
      <xdr:nvSpPr>
        <xdr:cNvPr id="62" name="フローチャート: 判断 61"/>
        <xdr:cNvSpPr/>
      </xdr:nvSpPr>
      <xdr:spPr>
        <a:xfrm>
          <a:off x="45847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3" name="フローチャート: 判断 62"/>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27305</xdr:rowOff>
    </xdr:from>
    <xdr:to>
      <xdr:col>15</xdr:col>
      <xdr:colOff>101600</xdr:colOff>
      <xdr:row>38</xdr:row>
      <xdr:rowOff>128905</xdr:rowOff>
    </xdr:to>
    <xdr:sp macro="" textlink="">
      <xdr:nvSpPr>
        <xdr:cNvPr id="64" name="フローチャート: 判断 63"/>
        <xdr:cNvSpPr/>
      </xdr:nvSpPr>
      <xdr:spPr>
        <a:xfrm>
          <a:off x="2857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19685</xdr:rowOff>
    </xdr:from>
    <xdr:to>
      <xdr:col>20</xdr:col>
      <xdr:colOff>38100</xdr:colOff>
      <xdr:row>36</xdr:row>
      <xdr:rowOff>121285</xdr:rowOff>
    </xdr:to>
    <xdr:sp macro="" textlink="">
      <xdr:nvSpPr>
        <xdr:cNvPr id="70" name="楕円 69"/>
        <xdr:cNvSpPr/>
      </xdr:nvSpPr>
      <xdr:spPr>
        <a:xfrm>
          <a:off x="3746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38735</xdr:rowOff>
    </xdr:from>
    <xdr:to>
      <xdr:col>15</xdr:col>
      <xdr:colOff>101600</xdr:colOff>
      <xdr:row>36</xdr:row>
      <xdr:rowOff>140335</xdr:rowOff>
    </xdr:to>
    <xdr:sp macro="" textlink="">
      <xdr:nvSpPr>
        <xdr:cNvPr id="71" name="楕円 70"/>
        <xdr:cNvSpPr/>
      </xdr:nvSpPr>
      <xdr:spPr>
        <a:xfrm>
          <a:off x="2857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70485</xdr:rowOff>
    </xdr:from>
    <xdr:to>
      <xdr:col>19</xdr:col>
      <xdr:colOff>177800</xdr:colOff>
      <xdr:row>36</xdr:row>
      <xdr:rowOff>89535</xdr:rowOff>
    </xdr:to>
    <xdr:cxnSp macro="">
      <xdr:nvCxnSpPr>
        <xdr:cNvPr id="72" name="直線コネクタ 71"/>
        <xdr:cNvCxnSpPr/>
      </xdr:nvCxnSpPr>
      <xdr:spPr>
        <a:xfrm flipV="1">
          <a:off x="2908300" y="624268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7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120032</xdr:rowOff>
    </xdr:from>
    <xdr:ext cx="405111" cy="259045"/>
    <xdr:sp macro="" textlink="">
      <xdr:nvSpPr>
        <xdr:cNvPr id="74" name="n_2aveValue【道路】&#10;有形固定資産減価償却率"/>
        <xdr:cNvSpPr txBox="1"/>
      </xdr:nvSpPr>
      <xdr:spPr>
        <a:xfrm>
          <a:off x="27057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137812</xdr:rowOff>
    </xdr:from>
    <xdr:ext cx="405111" cy="259045"/>
    <xdr:sp macro="" textlink="">
      <xdr:nvSpPr>
        <xdr:cNvPr id="75" name="n_1mainValue【道路】&#10;有形固定資産減価償却率"/>
        <xdr:cNvSpPr txBox="1"/>
      </xdr:nvSpPr>
      <xdr:spPr>
        <a:xfrm>
          <a:off x="35820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156862</xdr:rowOff>
    </xdr:from>
    <xdr:ext cx="405111" cy="259045"/>
    <xdr:sp macro="" textlink="">
      <xdr:nvSpPr>
        <xdr:cNvPr id="76" name="n_2mainValue【道路】&#10;有形固定資産減価償却率"/>
        <xdr:cNvSpPr txBox="1"/>
      </xdr:nvSpPr>
      <xdr:spPr>
        <a:xfrm>
          <a:off x="2705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0" name="テキスト ボックス 89"/>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121539</xdr:rowOff>
    </xdr:from>
    <xdr:to>
      <xdr:col>54</xdr:col>
      <xdr:colOff>189865</xdr:colOff>
      <xdr:row>41</xdr:row>
      <xdr:rowOff>155105</xdr:rowOff>
    </xdr:to>
    <xdr:cxnSp macro="">
      <xdr:nvCxnSpPr>
        <xdr:cNvPr id="100" name="直線コネクタ 99"/>
        <xdr:cNvCxnSpPr/>
      </xdr:nvCxnSpPr>
      <xdr:spPr>
        <a:xfrm flipV="1">
          <a:off x="10476865" y="5607939"/>
          <a:ext cx="0" cy="1576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158932</xdr:rowOff>
    </xdr:from>
    <xdr:ext cx="469744" cy="259045"/>
    <xdr:sp macro="" textlink="">
      <xdr:nvSpPr>
        <xdr:cNvPr id="101" name="【道路】&#10;一人当たり延長最小値テキスト"/>
        <xdr:cNvSpPr txBox="1"/>
      </xdr:nvSpPr>
      <xdr:spPr>
        <a:xfrm>
          <a:off x="10515600" y="718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155105</xdr:rowOff>
    </xdr:from>
    <xdr:to>
      <xdr:col>55</xdr:col>
      <xdr:colOff>88900</xdr:colOff>
      <xdr:row>41</xdr:row>
      <xdr:rowOff>155105</xdr:rowOff>
    </xdr:to>
    <xdr:cxnSp macro="">
      <xdr:nvCxnSpPr>
        <xdr:cNvPr id="102" name="直線コネクタ 101"/>
        <xdr:cNvCxnSpPr/>
      </xdr:nvCxnSpPr>
      <xdr:spPr>
        <a:xfrm>
          <a:off x="10388600" y="71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68216</xdr:rowOff>
    </xdr:from>
    <xdr:ext cx="534377" cy="259045"/>
    <xdr:sp macro="" textlink="">
      <xdr:nvSpPr>
        <xdr:cNvPr id="103" name="【道路】&#10;一人当たり延長最大値テキスト"/>
        <xdr:cNvSpPr txBox="1"/>
      </xdr:nvSpPr>
      <xdr:spPr>
        <a:xfrm>
          <a:off x="10515600" y="538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121539</xdr:rowOff>
    </xdr:from>
    <xdr:to>
      <xdr:col>55</xdr:col>
      <xdr:colOff>88900</xdr:colOff>
      <xdr:row>32</xdr:row>
      <xdr:rowOff>121539</xdr:rowOff>
    </xdr:to>
    <xdr:cxnSp macro="">
      <xdr:nvCxnSpPr>
        <xdr:cNvPr id="104" name="直線コネクタ 103"/>
        <xdr:cNvCxnSpPr/>
      </xdr:nvCxnSpPr>
      <xdr:spPr>
        <a:xfrm>
          <a:off x="10388600" y="5607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163009</xdr:rowOff>
    </xdr:from>
    <xdr:ext cx="534377" cy="259045"/>
    <xdr:sp macro="" textlink="">
      <xdr:nvSpPr>
        <xdr:cNvPr id="105" name="【道路】&#10;一人当たり延長平均値テキスト"/>
        <xdr:cNvSpPr txBox="1"/>
      </xdr:nvSpPr>
      <xdr:spPr>
        <a:xfrm>
          <a:off x="10515600" y="65066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13132</xdr:rowOff>
    </xdr:from>
    <xdr:to>
      <xdr:col>55</xdr:col>
      <xdr:colOff>50800</xdr:colOff>
      <xdr:row>38</xdr:row>
      <xdr:rowOff>114732</xdr:rowOff>
    </xdr:to>
    <xdr:sp macro="" textlink="">
      <xdr:nvSpPr>
        <xdr:cNvPr id="106" name="フローチャート: 判断 105"/>
        <xdr:cNvSpPr/>
      </xdr:nvSpPr>
      <xdr:spPr>
        <a:xfrm>
          <a:off x="10426700" y="652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141491</xdr:rowOff>
    </xdr:from>
    <xdr:to>
      <xdr:col>50</xdr:col>
      <xdr:colOff>165100</xdr:colOff>
      <xdr:row>37</xdr:row>
      <xdr:rowOff>71641</xdr:rowOff>
    </xdr:to>
    <xdr:sp macro="" textlink="">
      <xdr:nvSpPr>
        <xdr:cNvPr id="107" name="フローチャート: 判断 106"/>
        <xdr:cNvSpPr/>
      </xdr:nvSpPr>
      <xdr:spPr>
        <a:xfrm>
          <a:off x="9588500" y="63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31762</xdr:rowOff>
    </xdr:from>
    <xdr:to>
      <xdr:col>46</xdr:col>
      <xdr:colOff>38100</xdr:colOff>
      <xdr:row>38</xdr:row>
      <xdr:rowOff>133362</xdr:rowOff>
    </xdr:to>
    <xdr:sp macro="" textlink="">
      <xdr:nvSpPr>
        <xdr:cNvPr id="108" name="フローチャート: 判断 107"/>
        <xdr:cNvSpPr/>
      </xdr:nvSpPr>
      <xdr:spPr>
        <a:xfrm>
          <a:off x="8699500" y="6546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118364</xdr:rowOff>
    </xdr:from>
    <xdr:to>
      <xdr:col>50</xdr:col>
      <xdr:colOff>165100</xdr:colOff>
      <xdr:row>37</xdr:row>
      <xdr:rowOff>48514</xdr:rowOff>
    </xdr:to>
    <xdr:sp macro="" textlink="">
      <xdr:nvSpPr>
        <xdr:cNvPr id="114" name="楕円 113"/>
        <xdr:cNvSpPr/>
      </xdr:nvSpPr>
      <xdr:spPr>
        <a:xfrm>
          <a:off x="9588500" y="62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141376</xdr:rowOff>
    </xdr:from>
    <xdr:to>
      <xdr:col>46</xdr:col>
      <xdr:colOff>38100</xdr:colOff>
      <xdr:row>37</xdr:row>
      <xdr:rowOff>71526</xdr:rowOff>
    </xdr:to>
    <xdr:sp macro="" textlink="">
      <xdr:nvSpPr>
        <xdr:cNvPr id="115" name="楕円 114"/>
        <xdr:cNvSpPr/>
      </xdr:nvSpPr>
      <xdr:spPr>
        <a:xfrm>
          <a:off x="8699500" y="63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169164</xdr:rowOff>
    </xdr:from>
    <xdr:to>
      <xdr:col>50</xdr:col>
      <xdr:colOff>114300</xdr:colOff>
      <xdr:row>37</xdr:row>
      <xdr:rowOff>20726</xdr:rowOff>
    </xdr:to>
    <xdr:cxnSp macro="">
      <xdr:nvCxnSpPr>
        <xdr:cNvPr id="116" name="直線コネクタ 115"/>
        <xdr:cNvCxnSpPr/>
      </xdr:nvCxnSpPr>
      <xdr:spPr>
        <a:xfrm flipV="1">
          <a:off x="8750300" y="63413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62768</xdr:rowOff>
    </xdr:from>
    <xdr:ext cx="534377" cy="259045"/>
    <xdr:sp macro="" textlink="">
      <xdr:nvSpPr>
        <xdr:cNvPr id="117" name="n_1aveValue【道路】&#10;一人当たり延長"/>
        <xdr:cNvSpPr txBox="1"/>
      </xdr:nvSpPr>
      <xdr:spPr>
        <a:xfrm>
          <a:off x="9359411" y="640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124489</xdr:rowOff>
    </xdr:from>
    <xdr:ext cx="534377" cy="259045"/>
    <xdr:sp macro="" textlink="">
      <xdr:nvSpPr>
        <xdr:cNvPr id="118" name="n_2aveValue【道路】&#10;一人当たり延長"/>
        <xdr:cNvSpPr txBox="1"/>
      </xdr:nvSpPr>
      <xdr:spPr>
        <a:xfrm>
          <a:off x="8483111" y="6639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65041</xdr:rowOff>
    </xdr:from>
    <xdr:ext cx="534377" cy="259045"/>
    <xdr:sp macro="" textlink="">
      <xdr:nvSpPr>
        <xdr:cNvPr id="119" name="n_1mainValue【道路】&#10;一人当たり延長"/>
        <xdr:cNvSpPr txBox="1"/>
      </xdr:nvSpPr>
      <xdr:spPr>
        <a:xfrm>
          <a:off x="9359411" y="606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88053</xdr:rowOff>
    </xdr:from>
    <xdr:ext cx="534377" cy="259045"/>
    <xdr:sp macro="" textlink="">
      <xdr:nvSpPr>
        <xdr:cNvPr id="120" name="n_2mainValue【道路】&#10;一人当たり延長"/>
        <xdr:cNvSpPr txBox="1"/>
      </xdr:nvSpPr>
      <xdr:spPr>
        <a:xfrm>
          <a:off x="8483111" y="60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168184</xdr:rowOff>
    </xdr:from>
    <xdr:to>
      <xdr:col>24</xdr:col>
      <xdr:colOff>62865</xdr:colOff>
      <xdr:row>64</xdr:row>
      <xdr:rowOff>102870</xdr:rowOff>
    </xdr:to>
    <xdr:cxnSp macro="">
      <xdr:nvCxnSpPr>
        <xdr:cNvPr id="146" name="直線コネクタ 145"/>
        <xdr:cNvCxnSpPr/>
      </xdr:nvCxnSpPr>
      <xdr:spPr>
        <a:xfrm flipV="1">
          <a:off x="4634865" y="9597934"/>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47" name="【橋りょう・トンネル】&#10;有形固定資産減価償却率最小値テキスト"/>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48" name="直線コネクタ 147"/>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114861</xdr:rowOff>
    </xdr:from>
    <xdr:ext cx="405111" cy="259045"/>
    <xdr:sp macro="" textlink="">
      <xdr:nvSpPr>
        <xdr:cNvPr id="149" name="【橋りょう・トンネル】&#10;有形固定資産減価償却率最大値テキスト"/>
        <xdr:cNvSpPr txBox="1"/>
      </xdr:nvSpPr>
      <xdr:spPr>
        <a:xfrm>
          <a:off x="4673600" y="937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168184</xdr:rowOff>
    </xdr:from>
    <xdr:to>
      <xdr:col>24</xdr:col>
      <xdr:colOff>152400</xdr:colOff>
      <xdr:row>55</xdr:row>
      <xdr:rowOff>168184</xdr:rowOff>
    </xdr:to>
    <xdr:cxnSp macro="">
      <xdr:nvCxnSpPr>
        <xdr:cNvPr id="150" name="直線コネクタ 149"/>
        <xdr:cNvCxnSpPr/>
      </xdr:nvCxnSpPr>
      <xdr:spPr>
        <a:xfrm>
          <a:off x="4546600" y="959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141531</xdr:rowOff>
    </xdr:from>
    <xdr:ext cx="405111" cy="259045"/>
    <xdr:sp macro="" textlink="">
      <xdr:nvSpPr>
        <xdr:cNvPr id="151" name="【橋りょう・トンネル】&#10;有形固定資産減価償却率平均値テキスト"/>
        <xdr:cNvSpPr txBox="1"/>
      </xdr:nvSpPr>
      <xdr:spPr>
        <a:xfrm>
          <a:off x="4673600" y="1008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163104</xdr:rowOff>
    </xdr:from>
    <xdr:to>
      <xdr:col>24</xdr:col>
      <xdr:colOff>114300</xdr:colOff>
      <xdr:row>59</xdr:row>
      <xdr:rowOff>93254</xdr:rowOff>
    </xdr:to>
    <xdr:sp macro="" textlink="">
      <xdr:nvSpPr>
        <xdr:cNvPr id="152" name="フローチャート: 判断 151"/>
        <xdr:cNvSpPr/>
      </xdr:nvSpPr>
      <xdr:spPr>
        <a:xfrm>
          <a:off x="45847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161472</xdr:rowOff>
    </xdr:from>
    <xdr:to>
      <xdr:col>20</xdr:col>
      <xdr:colOff>38100</xdr:colOff>
      <xdr:row>59</xdr:row>
      <xdr:rowOff>91622</xdr:rowOff>
    </xdr:to>
    <xdr:sp macro="" textlink="">
      <xdr:nvSpPr>
        <xdr:cNvPr id="153" name="フローチャート: 判断 152"/>
        <xdr:cNvSpPr/>
      </xdr:nvSpPr>
      <xdr:spPr>
        <a:xfrm>
          <a:off x="3746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153307</xdr:rowOff>
    </xdr:from>
    <xdr:to>
      <xdr:col>15</xdr:col>
      <xdr:colOff>101600</xdr:colOff>
      <xdr:row>59</xdr:row>
      <xdr:rowOff>83457</xdr:rowOff>
    </xdr:to>
    <xdr:sp macro="" textlink="">
      <xdr:nvSpPr>
        <xdr:cNvPr id="154" name="フローチャート: 判断 153"/>
        <xdr:cNvSpPr/>
      </xdr:nvSpPr>
      <xdr:spPr>
        <a:xfrm>
          <a:off x="2857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140244</xdr:rowOff>
    </xdr:from>
    <xdr:to>
      <xdr:col>20</xdr:col>
      <xdr:colOff>38100</xdr:colOff>
      <xdr:row>59</xdr:row>
      <xdr:rowOff>70394</xdr:rowOff>
    </xdr:to>
    <xdr:sp macro="" textlink="">
      <xdr:nvSpPr>
        <xdr:cNvPr id="160" name="楕円 159"/>
        <xdr:cNvSpPr/>
      </xdr:nvSpPr>
      <xdr:spPr>
        <a:xfrm>
          <a:off x="374650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163104</xdr:rowOff>
    </xdr:from>
    <xdr:to>
      <xdr:col>15</xdr:col>
      <xdr:colOff>101600</xdr:colOff>
      <xdr:row>59</xdr:row>
      <xdr:rowOff>93254</xdr:rowOff>
    </xdr:to>
    <xdr:sp macro="" textlink="">
      <xdr:nvSpPr>
        <xdr:cNvPr id="161" name="楕円 160"/>
        <xdr:cNvSpPr/>
      </xdr:nvSpPr>
      <xdr:spPr>
        <a:xfrm>
          <a:off x="2857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19594</xdr:rowOff>
    </xdr:from>
    <xdr:to>
      <xdr:col>19</xdr:col>
      <xdr:colOff>177800</xdr:colOff>
      <xdr:row>59</xdr:row>
      <xdr:rowOff>42454</xdr:rowOff>
    </xdr:to>
    <xdr:cxnSp macro="">
      <xdr:nvCxnSpPr>
        <xdr:cNvPr id="162" name="直線コネクタ 161"/>
        <xdr:cNvCxnSpPr/>
      </xdr:nvCxnSpPr>
      <xdr:spPr>
        <a:xfrm flipV="1">
          <a:off x="2908300" y="101351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82749</xdr:rowOff>
    </xdr:from>
    <xdr:ext cx="405111" cy="259045"/>
    <xdr:sp macro="" textlink="">
      <xdr:nvSpPr>
        <xdr:cNvPr id="163" name="n_1aveValue【橋りょう・トンネル】&#10;有形固定資産減価償却率"/>
        <xdr:cNvSpPr txBox="1"/>
      </xdr:nvSpPr>
      <xdr:spPr>
        <a:xfrm>
          <a:off x="3582044" y="1019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99984</xdr:rowOff>
    </xdr:from>
    <xdr:ext cx="405111" cy="259045"/>
    <xdr:sp macro="" textlink="">
      <xdr:nvSpPr>
        <xdr:cNvPr id="164" name="n_2aveValue【橋りょう・トンネル】&#10;有形固定資産減価償却率"/>
        <xdr:cNvSpPr txBox="1"/>
      </xdr:nvSpPr>
      <xdr:spPr>
        <a:xfrm>
          <a:off x="2705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86921</xdr:rowOff>
    </xdr:from>
    <xdr:ext cx="405111" cy="259045"/>
    <xdr:sp macro="" textlink="">
      <xdr:nvSpPr>
        <xdr:cNvPr id="165" name="n_1mainValue【橋りょう・トンネル】&#10;有形固定資産減価償却率"/>
        <xdr:cNvSpPr txBox="1"/>
      </xdr:nvSpPr>
      <xdr:spPr>
        <a:xfrm>
          <a:off x="3582044" y="985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84381</xdr:rowOff>
    </xdr:from>
    <xdr:ext cx="405111" cy="259045"/>
    <xdr:sp macro="" textlink="">
      <xdr:nvSpPr>
        <xdr:cNvPr id="166" name="n_2mainValue【橋りょう・トンネル】&#10;有形固定資産減価償却率"/>
        <xdr:cNvSpPr txBox="1"/>
      </xdr:nvSpPr>
      <xdr:spPr>
        <a:xfrm>
          <a:off x="27057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2" name="テキスト ボックス 18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4" name="テキスト ボックス 18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86" name="テキスト ボックス 18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141717</xdr:rowOff>
    </xdr:from>
    <xdr:to>
      <xdr:col>54</xdr:col>
      <xdr:colOff>189865</xdr:colOff>
      <xdr:row>64</xdr:row>
      <xdr:rowOff>76034</xdr:rowOff>
    </xdr:to>
    <xdr:cxnSp macro="">
      <xdr:nvCxnSpPr>
        <xdr:cNvPr id="190" name="直線コネクタ 189"/>
        <xdr:cNvCxnSpPr/>
      </xdr:nvCxnSpPr>
      <xdr:spPr>
        <a:xfrm flipV="1">
          <a:off x="10476865" y="9742917"/>
          <a:ext cx="0" cy="130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79861</xdr:rowOff>
    </xdr:from>
    <xdr:ext cx="378565" cy="259045"/>
    <xdr:sp macro="" textlink="">
      <xdr:nvSpPr>
        <xdr:cNvPr id="191" name="【橋りょう・トンネル】&#10;一人当たり有形固定資産（償却資産）額最小値テキスト"/>
        <xdr:cNvSpPr txBox="1"/>
      </xdr:nvSpPr>
      <xdr:spPr>
        <a:xfrm>
          <a:off x="10515600" y="11052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76034</xdr:rowOff>
    </xdr:from>
    <xdr:to>
      <xdr:col>55</xdr:col>
      <xdr:colOff>88900</xdr:colOff>
      <xdr:row>64</xdr:row>
      <xdr:rowOff>76034</xdr:rowOff>
    </xdr:to>
    <xdr:cxnSp macro="">
      <xdr:nvCxnSpPr>
        <xdr:cNvPr id="192" name="直線コネクタ 191"/>
        <xdr:cNvCxnSpPr/>
      </xdr:nvCxnSpPr>
      <xdr:spPr>
        <a:xfrm>
          <a:off x="10388600" y="1104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88394</xdr:rowOff>
    </xdr:from>
    <xdr:ext cx="690189" cy="259045"/>
    <xdr:sp macro="" textlink="">
      <xdr:nvSpPr>
        <xdr:cNvPr id="193" name="【橋りょう・トンネル】&#10;一人当たり有形固定資産（償却資産）額最大値テキスト"/>
        <xdr:cNvSpPr txBox="1"/>
      </xdr:nvSpPr>
      <xdr:spPr>
        <a:xfrm>
          <a:off x="10515600" y="95181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141717</xdr:rowOff>
    </xdr:from>
    <xdr:to>
      <xdr:col>55</xdr:col>
      <xdr:colOff>88900</xdr:colOff>
      <xdr:row>56</xdr:row>
      <xdr:rowOff>141717</xdr:rowOff>
    </xdr:to>
    <xdr:cxnSp macro="">
      <xdr:nvCxnSpPr>
        <xdr:cNvPr id="194" name="直線コネクタ 193"/>
        <xdr:cNvCxnSpPr/>
      </xdr:nvCxnSpPr>
      <xdr:spPr>
        <a:xfrm>
          <a:off x="10388600" y="974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122169</xdr:rowOff>
    </xdr:from>
    <xdr:ext cx="599010" cy="259045"/>
    <xdr:sp macro="" textlink="">
      <xdr:nvSpPr>
        <xdr:cNvPr id="195" name="【橋りょう・トンネル】&#10;一人当たり有形固定資産（償却資産）額平均値テキスト"/>
        <xdr:cNvSpPr txBox="1"/>
      </xdr:nvSpPr>
      <xdr:spPr>
        <a:xfrm>
          <a:off x="10515600" y="1075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143742</xdr:rowOff>
    </xdr:from>
    <xdr:to>
      <xdr:col>55</xdr:col>
      <xdr:colOff>50800</xdr:colOff>
      <xdr:row>63</xdr:row>
      <xdr:rowOff>73892</xdr:rowOff>
    </xdr:to>
    <xdr:sp macro="" textlink="">
      <xdr:nvSpPr>
        <xdr:cNvPr id="196" name="フローチャート: 判断 195"/>
        <xdr:cNvSpPr/>
      </xdr:nvSpPr>
      <xdr:spPr>
        <a:xfrm>
          <a:off x="10426700" y="1077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122693</xdr:rowOff>
    </xdr:from>
    <xdr:to>
      <xdr:col>50</xdr:col>
      <xdr:colOff>165100</xdr:colOff>
      <xdr:row>63</xdr:row>
      <xdr:rowOff>52843</xdr:rowOff>
    </xdr:to>
    <xdr:sp macro="" textlink="">
      <xdr:nvSpPr>
        <xdr:cNvPr id="197" name="フローチャート: 判断 196"/>
        <xdr:cNvSpPr/>
      </xdr:nvSpPr>
      <xdr:spPr>
        <a:xfrm>
          <a:off x="9588500" y="10752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145546</xdr:rowOff>
    </xdr:from>
    <xdr:to>
      <xdr:col>46</xdr:col>
      <xdr:colOff>38100</xdr:colOff>
      <xdr:row>63</xdr:row>
      <xdr:rowOff>75696</xdr:rowOff>
    </xdr:to>
    <xdr:sp macro="" textlink="">
      <xdr:nvSpPr>
        <xdr:cNvPr id="198" name="フローチャート: 判断 197"/>
        <xdr:cNvSpPr/>
      </xdr:nvSpPr>
      <xdr:spPr>
        <a:xfrm>
          <a:off x="8699500" y="1077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163445</xdr:rowOff>
    </xdr:from>
    <xdr:to>
      <xdr:col>50</xdr:col>
      <xdr:colOff>165100</xdr:colOff>
      <xdr:row>61</xdr:row>
      <xdr:rowOff>93595</xdr:rowOff>
    </xdr:to>
    <xdr:sp macro="" textlink="">
      <xdr:nvSpPr>
        <xdr:cNvPr id="204" name="楕円 203"/>
        <xdr:cNvSpPr/>
      </xdr:nvSpPr>
      <xdr:spPr>
        <a:xfrm>
          <a:off x="9588500" y="1045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773</xdr:rowOff>
    </xdr:from>
    <xdr:to>
      <xdr:col>46</xdr:col>
      <xdr:colOff>38100</xdr:colOff>
      <xdr:row>61</xdr:row>
      <xdr:rowOff>102373</xdr:rowOff>
    </xdr:to>
    <xdr:sp macro="" textlink="">
      <xdr:nvSpPr>
        <xdr:cNvPr id="205" name="楕円 204"/>
        <xdr:cNvSpPr/>
      </xdr:nvSpPr>
      <xdr:spPr>
        <a:xfrm>
          <a:off x="8699500" y="1045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42795</xdr:rowOff>
    </xdr:from>
    <xdr:to>
      <xdr:col>50</xdr:col>
      <xdr:colOff>114300</xdr:colOff>
      <xdr:row>61</xdr:row>
      <xdr:rowOff>51573</xdr:rowOff>
    </xdr:to>
    <xdr:cxnSp macro="">
      <xdr:nvCxnSpPr>
        <xdr:cNvPr id="206" name="直線コネクタ 205"/>
        <xdr:cNvCxnSpPr/>
      </xdr:nvCxnSpPr>
      <xdr:spPr>
        <a:xfrm flipV="1">
          <a:off x="8750300" y="10501245"/>
          <a:ext cx="889000" cy="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43970</xdr:rowOff>
    </xdr:from>
    <xdr:ext cx="599010" cy="259045"/>
    <xdr:sp macro="" textlink="">
      <xdr:nvSpPr>
        <xdr:cNvPr id="207" name="n_1aveValue【橋りょう・トンネル】&#10;一人当たり有形固定資産（償却資産）額"/>
        <xdr:cNvSpPr txBox="1"/>
      </xdr:nvSpPr>
      <xdr:spPr>
        <a:xfrm>
          <a:off x="9327095" y="10845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66823</xdr:rowOff>
    </xdr:from>
    <xdr:ext cx="599010" cy="259045"/>
    <xdr:sp macro="" textlink="">
      <xdr:nvSpPr>
        <xdr:cNvPr id="208" name="n_2aveValue【橋りょう・トンネル】&#10;一人当たり有形固定資産（償却資産）額"/>
        <xdr:cNvSpPr txBox="1"/>
      </xdr:nvSpPr>
      <xdr:spPr>
        <a:xfrm>
          <a:off x="8450795" y="10868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110122</xdr:rowOff>
    </xdr:from>
    <xdr:ext cx="599010" cy="259045"/>
    <xdr:sp macro="" textlink="">
      <xdr:nvSpPr>
        <xdr:cNvPr id="209" name="n_1mainValue【橋りょう・トンネル】&#10;一人当たり有形固定資産（償却資産）額"/>
        <xdr:cNvSpPr txBox="1"/>
      </xdr:nvSpPr>
      <xdr:spPr>
        <a:xfrm>
          <a:off x="9327095" y="1022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118900</xdr:rowOff>
    </xdr:from>
    <xdr:ext cx="599010" cy="259045"/>
    <xdr:sp macro="" textlink="">
      <xdr:nvSpPr>
        <xdr:cNvPr id="210" name="n_2mainValue【橋りょう・トンネル】&#10;一人当たり有形固定資産（償却資産）額"/>
        <xdr:cNvSpPr txBox="1"/>
      </xdr:nvSpPr>
      <xdr:spPr>
        <a:xfrm>
          <a:off x="8450795" y="1023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1" name="正方形/長方形 21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2" name="正方形/長方形 21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3" name="正方形/長方形 21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4" name="正方形/長方形 21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5" name="正方形/長方形 21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6" name="正方形/長方形 21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7" name="正方形/長方形 21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8" name="正方形/長方形 21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9" name="テキスト ボックス 21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0" name="直線コネクタ 21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1" name="テキスト ボックス 22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2" name="直線コネクタ 22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3" name="テキスト ボックス 22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4" name="直線コネクタ 22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5" name="テキスト ボックス 22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6" name="直線コネクタ 22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7" name="テキスト ボックス 22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8" name="直線コネクタ 22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9" name="テキスト ボックス 22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0" name="直線コネクタ 22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1" name="テキスト ボックス 23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53339</xdr:rowOff>
    </xdr:from>
    <xdr:to>
      <xdr:col>24</xdr:col>
      <xdr:colOff>62865</xdr:colOff>
      <xdr:row>85</xdr:row>
      <xdr:rowOff>53339</xdr:rowOff>
    </xdr:to>
    <xdr:cxnSp macro="">
      <xdr:nvCxnSpPr>
        <xdr:cNvPr id="235" name="直線コネクタ 234"/>
        <xdr:cNvCxnSpPr/>
      </xdr:nvCxnSpPr>
      <xdr:spPr>
        <a:xfrm flipV="1">
          <a:off x="4634865" y="13426439"/>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57166</xdr:rowOff>
    </xdr:from>
    <xdr:ext cx="405111" cy="259045"/>
    <xdr:sp macro="" textlink="">
      <xdr:nvSpPr>
        <xdr:cNvPr id="236" name="【公営住宅】&#10;有形固定資産減価償却率最小値テキスト"/>
        <xdr:cNvSpPr txBox="1"/>
      </xdr:nvSpPr>
      <xdr:spPr>
        <a:xfrm>
          <a:off x="4673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53339</xdr:rowOff>
    </xdr:from>
    <xdr:to>
      <xdr:col>24</xdr:col>
      <xdr:colOff>152400</xdr:colOff>
      <xdr:row>85</xdr:row>
      <xdr:rowOff>53339</xdr:rowOff>
    </xdr:to>
    <xdr:cxnSp macro="">
      <xdr:nvCxnSpPr>
        <xdr:cNvPr id="237" name="直線コネクタ 236"/>
        <xdr:cNvCxnSpPr/>
      </xdr:nvCxnSpPr>
      <xdr:spPr>
        <a:xfrm>
          <a:off x="4546600" y="1462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xdr:rowOff>
    </xdr:from>
    <xdr:ext cx="405111" cy="259045"/>
    <xdr:sp macro="" textlink="">
      <xdr:nvSpPr>
        <xdr:cNvPr id="238" name="【公営住宅】&#10;有形固定資産減価償却率最大値テキスト"/>
        <xdr:cNvSpPr txBox="1"/>
      </xdr:nvSpPr>
      <xdr:spPr>
        <a:xfrm>
          <a:off x="4673600"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53339</xdr:rowOff>
    </xdr:from>
    <xdr:to>
      <xdr:col>24</xdr:col>
      <xdr:colOff>152400</xdr:colOff>
      <xdr:row>78</xdr:row>
      <xdr:rowOff>53339</xdr:rowOff>
    </xdr:to>
    <xdr:cxnSp macro="">
      <xdr:nvCxnSpPr>
        <xdr:cNvPr id="239" name="直線コネクタ 238"/>
        <xdr:cNvCxnSpPr/>
      </xdr:nvCxnSpPr>
      <xdr:spPr>
        <a:xfrm>
          <a:off x="4546600" y="1342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144797</xdr:rowOff>
    </xdr:from>
    <xdr:ext cx="405111" cy="259045"/>
    <xdr:sp macro="" textlink="">
      <xdr:nvSpPr>
        <xdr:cNvPr id="240" name="【公営住宅】&#10;有形固定資産減価償却率平均値テキスト"/>
        <xdr:cNvSpPr txBox="1"/>
      </xdr:nvSpPr>
      <xdr:spPr>
        <a:xfrm>
          <a:off x="4673600" y="1386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166370</xdr:rowOff>
    </xdr:from>
    <xdr:to>
      <xdr:col>24</xdr:col>
      <xdr:colOff>114300</xdr:colOff>
      <xdr:row>81</xdr:row>
      <xdr:rowOff>96520</xdr:rowOff>
    </xdr:to>
    <xdr:sp macro="" textlink="">
      <xdr:nvSpPr>
        <xdr:cNvPr id="241" name="フローチャート: 判断 240"/>
        <xdr:cNvSpPr/>
      </xdr:nvSpPr>
      <xdr:spPr>
        <a:xfrm>
          <a:off x="4584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57786</xdr:rowOff>
    </xdr:from>
    <xdr:to>
      <xdr:col>20</xdr:col>
      <xdr:colOff>38100</xdr:colOff>
      <xdr:row>81</xdr:row>
      <xdr:rowOff>159386</xdr:rowOff>
    </xdr:to>
    <xdr:sp macro="" textlink="">
      <xdr:nvSpPr>
        <xdr:cNvPr id="242" name="フローチャート: 判断 241"/>
        <xdr:cNvSpPr/>
      </xdr:nvSpPr>
      <xdr:spPr>
        <a:xfrm>
          <a:off x="3746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52070</xdr:rowOff>
    </xdr:from>
    <xdr:to>
      <xdr:col>15</xdr:col>
      <xdr:colOff>101600</xdr:colOff>
      <xdr:row>81</xdr:row>
      <xdr:rowOff>153670</xdr:rowOff>
    </xdr:to>
    <xdr:sp macro="" textlink="">
      <xdr:nvSpPr>
        <xdr:cNvPr id="243" name="フローチャート: 判断 242"/>
        <xdr:cNvSpPr/>
      </xdr:nvSpPr>
      <xdr:spPr>
        <a:xfrm>
          <a:off x="2857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4" name="テキスト ボックス 24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5" name="テキスト ボックス 24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6" name="テキスト ボックス 24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7" name="テキスト ボックス 24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8" name="テキスト ボックス 24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118745</xdr:rowOff>
    </xdr:from>
    <xdr:to>
      <xdr:col>20</xdr:col>
      <xdr:colOff>38100</xdr:colOff>
      <xdr:row>82</xdr:row>
      <xdr:rowOff>48895</xdr:rowOff>
    </xdr:to>
    <xdr:sp macro="" textlink="">
      <xdr:nvSpPr>
        <xdr:cNvPr id="249" name="楕円 248"/>
        <xdr:cNvSpPr/>
      </xdr:nvSpPr>
      <xdr:spPr>
        <a:xfrm>
          <a:off x="3746500" y="1400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50" name="楕円 249"/>
        <xdr:cNvSpPr/>
      </xdr:nvSpPr>
      <xdr:spPr>
        <a:xfrm>
          <a:off x="2857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169545</xdr:rowOff>
    </xdr:from>
    <xdr:to>
      <xdr:col>19</xdr:col>
      <xdr:colOff>177800</xdr:colOff>
      <xdr:row>82</xdr:row>
      <xdr:rowOff>30480</xdr:rowOff>
    </xdr:to>
    <xdr:cxnSp macro="">
      <xdr:nvCxnSpPr>
        <xdr:cNvPr id="251" name="直線コネクタ 250"/>
        <xdr:cNvCxnSpPr/>
      </xdr:nvCxnSpPr>
      <xdr:spPr>
        <a:xfrm flipV="1">
          <a:off x="2908300" y="140569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4463</xdr:rowOff>
    </xdr:from>
    <xdr:ext cx="405111" cy="259045"/>
    <xdr:sp macro="" textlink="">
      <xdr:nvSpPr>
        <xdr:cNvPr id="252" name="n_1aveValue【公営住宅】&#10;有形固定資産減価償却率"/>
        <xdr:cNvSpPr txBox="1"/>
      </xdr:nvSpPr>
      <xdr:spPr>
        <a:xfrm>
          <a:off x="35820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170197</xdr:rowOff>
    </xdr:from>
    <xdr:ext cx="405111" cy="259045"/>
    <xdr:sp macro="" textlink="">
      <xdr:nvSpPr>
        <xdr:cNvPr id="253" name="n_2aveValue【公営住宅】&#10;有形固定資産減価償却率"/>
        <xdr:cNvSpPr txBox="1"/>
      </xdr:nvSpPr>
      <xdr:spPr>
        <a:xfrm>
          <a:off x="2705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40022</xdr:rowOff>
    </xdr:from>
    <xdr:ext cx="405111" cy="259045"/>
    <xdr:sp macro="" textlink="">
      <xdr:nvSpPr>
        <xdr:cNvPr id="254" name="n_1mainValue【公営住宅】&#10;有形固定資産減価償却率"/>
        <xdr:cNvSpPr txBox="1"/>
      </xdr:nvSpPr>
      <xdr:spPr>
        <a:xfrm>
          <a:off x="3582044" y="1409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255" name="n_2mainValue【公営住宅】&#10;有形固定資産減価償却率"/>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6" name="正方形/長方形 25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7" name="正方形/長方形 25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8" name="正方形/長方形 25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9" name="正方形/長方形 25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0" name="正方形/長方形 25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1" name="正方形/長方形 26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2" name="正方形/長方形 26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3" name="正方形/長方形 26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4" name="テキスト ボックス 26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5" name="直線コネクタ 26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6" name="直線コネクタ 26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7" name="テキスト ボックス 26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8" name="直線コネクタ 26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9" name="テキスト ボックス 26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0" name="直線コネクタ 26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1" name="テキスト ボックス 27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2" name="直線コネクタ 27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3" name="テキスト ボックス 27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4" name="直線コネクタ 27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5" name="テキスト ボックス 27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6" name="直線コネクタ 27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7" name="テキスト ボックス 27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157735</xdr:rowOff>
    </xdr:from>
    <xdr:to>
      <xdr:col>54</xdr:col>
      <xdr:colOff>189865</xdr:colOff>
      <xdr:row>86</xdr:row>
      <xdr:rowOff>99061</xdr:rowOff>
    </xdr:to>
    <xdr:cxnSp macro="">
      <xdr:nvCxnSpPr>
        <xdr:cNvPr id="279" name="直線コネクタ 278"/>
        <xdr:cNvCxnSpPr/>
      </xdr:nvCxnSpPr>
      <xdr:spPr>
        <a:xfrm flipV="1">
          <a:off x="10476865" y="13359385"/>
          <a:ext cx="0" cy="1484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28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281" name="直線コネクタ 28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104412</xdr:rowOff>
    </xdr:from>
    <xdr:ext cx="469744" cy="259045"/>
    <xdr:sp macro="" textlink="">
      <xdr:nvSpPr>
        <xdr:cNvPr id="282" name="【公営住宅】&#10;一人当たり面積最大値テキスト"/>
        <xdr:cNvSpPr txBox="1"/>
      </xdr:nvSpPr>
      <xdr:spPr>
        <a:xfrm>
          <a:off x="10515600"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157735</xdr:rowOff>
    </xdr:from>
    <xdr:to>
      <xdr:col>55</xdr:col>
      <xdr:colOff>88900</xdr:colOff>
      <xdr:row>77</xdr:row>
      <xdr:rowOff>157735</xdr:rowOff>
    </xdr:to>
    <xdr:cxnSp macro="">
      <xdr:nvCxnSpPr>
        <xdr:cNvPr id="283" name="直線コネクタ 282"/>
        <xdr:cNvCxnSpPr/>
      </xdr:nvCxnSpPr>
      <xdr:spPr>
        <a:xfrm>
          <a:off x="10388600" y="13359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54881</xdr:rowOff>
    </xdr:from>
    <xdr:ext cx="469744" cy="259045"/>
    <xdr:sp macro="" textlink="">
      <xdr:nvSpPr>
        <xdr:cNvPr id="284" name="【公営住宅】&#10;一人当たり面積平均値テキスト"/>
        <xdr:cNvSpPr txBox="1"/>
      </xdr:nvSpPr>
      <xdr:spPr>
        <a:xfrm>
          <a:off x="10515600" y="1428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76454</xdr:rowOff>
    </xdr:from>
    <xdr:to>
      <xdr:col>55</xdr:col>
      <xdr:colOff>50800</xdr:colOff>
      <xdr:row>84</xdr:row>
      <xdr:rowOff>6604</xdr:rowOff>
    </xdr:to>
    <xdr:sp macro="" textlink="">
      <xdr:nvSpPr>
        <xdr:cNvPr id="285" name="フローチャート: 判断 284"/>
        <xdr:cNvSpPr/>
      </xdr:nvSpPr>
      <xdr:spPr>
        <a:xfrm>
          <a:off x="10426700" y="1430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43687</xdr:rowOff>
    </xdr:from>
    <xdr:to>
      <xdr:col>50</xdr:col>
      <xdr:colOff>165100</xdr:colOff>
      <xdr:row>83</xdr:row>
      <xdr:rowOff>145287</xdr:rowOff>
    </xdr:to>
    <xdr:sp macro="" textlink="">
      <xdr:nvSpPr>
        <xdr:cNvPr id="286" name="フローチャート: 判断 285"/>
        <xdr:cNvSpPr/>
      </xdr:nvSpPr>
      <xdr:spPr>
        <a:xfrm>
          <a:off x="9588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72644</xdr:rowOff>
    </xdr:from>
    <xdr:to>
      <xdr:col>46</xdr:col>
      <xdr:colOff>38100</xdr:colOff>
      <xdr:row>84</xdr:row>
      <xdr:rowOff>2794</xdr:rowOff>
    </xdr:to>
    <xdr:sp macro="" textlink="">
      <xdr:nvSpPr>
        <xdr:cNvPr id="287" name="フローチャート: 判断 286"/>
        <xdr:cNvSpPr/>
      </xdr:nvSpPr>
      <xdr:spPr>
        <a:xfrm>
          <a:off x="8699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8" name="テキスト ボックス 28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9" name="テキスト ボックス 28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0" name="テキスト ボックス 28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1" name="テキスト ボックス 29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2" name="テキスト ボックス 29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168656</xdr:rowOff>
    </xdr:from>
    <xdr:to>
      <xdr:col>50</xdr:col>
      <xdr:colOff>165100</xdr:colOff>
      <xdr:row>79</xdr:row>
      <xdr:rowOff>98806</xdr:rowOff>
    </xdr:to>
    <xdr:sp macro="" textlink="">
      <xdr:nvSpPr>
        <xdr:cNvPr id="293" name="楕円 292"/>
        <xdr:cNvSpPr/>
      </xdr:nvSpPr>
      <xdr:spPr>
        <a:xfrm>
          <a:off x="9588500" y="1354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16256</xdr:rowOff>
    </xdr:from>
    <xdr:to>
      <xdr:col>46</xdr:col>
      <xdr:colOff>38100</xdr:colOff>
      <xdr:row>79</xdr:row>
      <xdr:rowOff>117856</xdr:rowOff>
    </xdr:to>
    <xdr:sp macro="" textlink="">
      <xdr:nvSpPr>
        <xdr:cNvPr id="294" name="楕円 293"/>
        <xdr:cNvSpPr/>
      </xdr:nvSpPr>
      <xdr:spPr>
        <a:xfrm>
          <a:off x="8699500" y="1356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48006</xdr:rowOff>
    </xdr:from>
    <xdr:to>
      <xdr:col>50</xdr:col>
      <xdr:colOff>114300</xdr:colOff>
      <xdr:row>79</xdr:row>
      <xdr:rowOff>67056</xdr:rowOff>
    </xdr:to>
    <xdr:cxnSp macro="">
      <xdr:nvCxnSpPr>
        <xdr:cNvPr id="295" name="直線コネクタ 294"/>
        <xdr:cNvCxnSpPr/>
      </xdr:nvCxnSpPr>
      <xdr:spPr>
        <a:xfrm flipV="1">
          <a:off x="8750300" y="1359255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136414</xdr:rowOff>
    </xdr:from>
    <xdr:ext cx="469744" cy="259045"/>
    <xdr:sp macro="" textlink="">
      <xdr:nvSpPr>
        <xdr:cNvPr id="296" name="n_1aveValue【公営住宅】&#10;一人当たり面積"/>
        <xdr:cNvSpPr txBox="1"/>
      </xdr:nvSpPr>
      <xdr:spPr>
        <a:xfrm>
          <a:off x="93917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165371</xdr:rowOff>
    </xdr:from>
    <xdr:ext cx="469744" cy="259045"/>
    <xdr:sp macro="" textlink="">
      <xdr:nvSpPr>
        <xdr:cNvPr id="297" name="n_2aveValue【公営住宅】&#10;一人当たり面積"/>
        <xdr:cNvSpPr txBox="1"/>
      </xdr:nvSpPr>
      <xdr:spPr>
        <a:xfrm>
          <a:off x="8515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77</xdr:row>
      <xdr:rowOff>115333</xdr:rowOff>
    </xdr:from>
    <xdr:ext cx="469744" cy="259045"/>
    <xdr:sp macro="" textlink="">
      <xdr:nvSpPr>
        <xdr:cNvPr id="298" name="n_1mainValue【公営住宅】&#10;一人当たり面積"/>
        <xdr:cNvSpPr txBox="1"/>
      </xdr:nvSpPr>
      <xdr:spPr>
        <a:xfrm>
          <a:off x="9391727" y="1331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134383</xdr:rowOff>
    </xdr:from>
    <xdr:ext cx="469744" cy="259045"/>
    <xdr:sp macro="" textlink="">
      <xdr:nvSpPr>
        <xdr:cNvPr id="299" name="n_2mainValue【公営住宅】&#10;一人当たり面積"/>
        <xdr:cNvSpPr txBox="1"/>
      </xdr:nvSpPr>
      <xdr:spPr>
        <a:xfrm>
          <a:off x="8515427" y="1333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0" name="正方形/長方形 29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1" name="正方形/長方形 3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2" name="正方形/長方形 3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3" name="正方形/長方形 3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4" name="正方形/長方形 3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5" name="正方形/長方形 3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6" name="正方形/長方形 3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7" name="正方形/長方形 30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8" name="テキスト ボックス 30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9" name="直線コネクタ 30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10" name="テキスト ボックス 30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11" name="直線コネクタ 31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12" name="テキスト ボックス 31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13" name="直線コネクタ 31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14" name="テキスト ボックス 31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15" name="直線コネクタ 31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16" name="テキスト ボックス 31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17" name="直線コネクタ 31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18" name="テキスト ボックス 317"/>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9" name="直線コネクタ 31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0" name="テキスト ボックス 31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85344</xdr:rowOff>
    </xdr:from>
    <xdr:to>
      <xdr:col>24</xdr:col>
      <xdr:colOff>62865</xdr:colOff>
      <xdr:row>108</xdr:row>
      <xdr:rowOff>135637</xdr:rowOff>
    </xdr:to>
    <xdr:cxnSp macro="">
      <xdr:nvCxnSpPr>
        <xdr:cNvPr id="322" name="直線コネクタ 321"/>
        <xdr:cNvCxnSpPr/>
      </xdr:nvCxnSpPr>
      <xdr:spPr>
        <a:xfrm flipV="1">
          <a:off x="4634865" y="17230344"/>
          <a:ext cx="0" cy="142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139464</xdr:rowOff>
    </xdr:from>
    <xdr:ext cx="405111" cy="259045"/>
    <xdr:sp macro="" textlink="">
      <xdr:nvSpPr>
        <xdr:cNvPr id="323" name="【港湾・漁港】&#10;有形固定資産減価償却率最小値テキスト"/>
        <xdr:cNvSpPr txBox="1"/>
      </xdr:nvSpPr>
      <xdr:spPr>
        <a:xfrm>
          <a:off x="4673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135637</xdr:rowOff>
    </xdr:from>
    <xdr:to>
      <xdr:col>24</xdr:col>
      <xdr:colOff>152400</xdr:colOff>
      <xdr:row>108</xdr:row>
      <xdr:rowOff>135637</xdr:rowOff>
    </xdr:to>
    <xdr:cxnSp macro="">
      <xdr:nvCxnSpPr>
        <xdr:cNvPr id="324" name="直線コネクタ 323"/>
        <xdr:cNvCxnSpPr/>
      </xdr:nvCxnSpPr>
      <xdr:spPr>
        <a:xfrm>
          <a:off x="4546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32021</xdr:rowOff>
    </xdr:from>
    <xdr:ext cx="405111" cy="259045"/>
    <xdr:sp macro="" textlink="">
      <xdr:nvSpPr>
        <xdr:cNvPr id="325" name="【港湾・漁港】&#10;有形固定資産減価償却率最大値テキスト"/>
        <xdr:cNvSpPr txBox="1"/>
      </xdr:nvSpPr>
      <xdr:spPr>
        <a:xfrm>
          <a:off x="4673600" y="1700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85344</xdr:rowOff>
    </xdr:from>
    <xdr:to>
      <xdr:col>24</xdr:col>
      <xdr:colOff>152400</xdr:colOff>
      <xdr:row>100</xdr:row>
      <xdr:rowOff>85344</xdr:rowOff>
    </xdr:to>
    <xdr:cxnSp macro="">
      <xdr:nvCxnSpPr>
        <xdr:cNvPr id="326" name="直線コネクタ 325"/>
        <xdr:cNvCxnSpPr/>
      </xdr:nvCxnSpPr>
      <xdr:spPr>
        <a:xfrm>
          <a:off x="4546600" y="1723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166133</xdr:rowOff>
    </xdr:from>
    <xdr:ext cx="405111" cy="259045"/>
    <xdr:sp macro="" textlink="">
      <xdr:nvSpPr>
        <xdr:cNvPr id="327" name="【港湾・漁港】&#10;有形固定資産減価償却率平均値テキスト"/>
        <xdr:cNvSpPr txBox="1"/>
      </xdr:nvSpPr>
      <xdr:spPr>
        <a:xfrm>
          <a:off x="4673600" y="1782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16256</xdr:rowOff>
    </xdr:from>
    <xdr:to>
      <xdr:col>24</xdr:col>
      <xdr:colOff>114300</xdr:colOff>
      <xdr:row>104</xdr:row>
      <xdr:rowOff>117856</xdr:rowOff>
    </xdr:to>
    <xdr:sp macro="" textlink="">
      <xdr:nvSpPr>
        <xdr:cNvPr id="328" name="フローチャート: 判断 327"/>
        <xdr:cNvSpPr/>
      </xdr:nvSpPr>
      <xdr:spPr>
        <a:xfrm>
          <a:off x="45847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52832</xdr:rowOff>
    </xdr:from>
    <xdr:to>
      <xdr:col>20</xdr:col>
      <xdr:colOff>38100</xdr:colOff>
      <xdr:row>104</xdr:row>
      <xdr:rowOff>154432</xdr:rowOff>
    </xdr:to>
    <xdr:sp macro="" textlink="">
      <xdr:nvSpPr>
        <xdr:cNvPr id="329" name="フローチャート: 判断 328"/>
        <xdr:cNvSpPr/>
      </xdr:nvSpPr>
      <xdr:spPr>
        <a:xfrm>
          <a:off x="3746500" y="1788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45974</xdr:rowOff>
    </xdr:from>
    <xdr:to>
      <xdr:col>15</xdr:col>
      <xdr:colOff>101600</xdr:colOff>
      <xdr:row>106</xdr:row>
      <xdr:rowOff>147574</xdr:rowOff>
    </xdr:to>
    <xdr:sp macro="" textlink="">
      <xdr:nvSpPr>
        <xdr:cNvPr id="330" name="フローチャート: 判断 329"/>
        <xdr:cNvSpPr/>
      </xdr:nvSpPr>
      <xdr:spPr>
        <a:xfrm>
          <a:off x="2857500" y="182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1" name="テキスト ボックス 33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2" name="テキスト ボックス 33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3" name="テキスト ボックス 33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4" name="テキスト ボックス 33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5" name="テキスト ボックス 33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39115</xdr:rowOff>
    </xdr:from>
    <xdr:to>
      <xdr:col>20</xdr:col>
      <xdr:colOff>38100</xdr:colOff>
      <xdr:row>105</xdr:row>
      <xdr:rowOff>140715</xdr:rowOff>
    </xdr:to>
    <xdr:sp macro="" textlink="">
      <xdr:nvSpPr>
        <xdr:cNvPr id="336" name="楕円 335"/>
        <xdr:cNvSpPr/>
      </xdr:nvSpPr>
      <xdr:spPr>
        <a:xfrm>
          <a:off x="3746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107696</xdr:rowOff>
    </xdr:from>
    <xdr:to>
      <xdr:col>15</xdr:col>
      <xdr:colOff>101600</xdr:colOff>
      <xdr:row>107</xdr:row>
      <xdr:rowOff>37846</xdr:rowOff>
    </xdr:to>
    <xdr:sp macro="" textlink="">
      <xdr:nvSpPr>
        <xdr:cNvPr id="337" name="楕円 336"/>
        <xdr:cNvSpPr/>
      </xdr:nvSpPr>
      <xdr:spPr>
        <a:xfrm>
          <a:off x="2857500" y="1828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89915</xdr:rowOff>
    </xdr:from>
    <xdr:to>
      <xdr:col>19</xdr:col>
      <xdr:colOff>177800</xdr:colOff>
      <xdr:row>106</xdr:row>
      <xdr:rowOff>158496</xdr:rowOff>
    </xdr:to>
    <xdr:cxnSp macro="">
      <xdr:nvCxnSpPr>
        <xdr:cNvPr id="338" name="直線コネクタ 337"/>
        <xdr:cNvCxnSpPr/>
      </xdr:nvCxnSpPr>
      <xdr:spPr>
        <a:xfrm flipV="1">
          <a:off x="2908300" y="18092165"/>
          <a:ext cx="889000" cy="240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170959</xdr:rowOff>
    </xdr:from>
    <xdr:ext cx="405111" cy="259045"/>
    <xdr:sp macro="" textlink="">
      <xdr:nvSpPr>
        <xdr:cNvPr id="339" name="n_1aveValue【港湾・漁港】&#10;有形固定資産減価償却率"/>
        <xdr:cNvSpPr txBox="1"/>
      </xdr:nvSpPr>
      <xdr:spPr>
        <a:xfrm>
          <a:off x="3582044" y="17658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164101</xdr:rowOff>
    </xdr:from>
    <xdr:ext cx="405111" cy="259045"/>
    <xdr:sp macro="" textlink="">
      <xdr:nvSpPr>
        <xdr:cNvPr id="340" name="n_2aveValue【港湾・漁港】&#10;有形固定資産減価償却率"/>
        <xdr:cNvSpPr txBox="1"/>
      </xdr:nvSpPr>
      <xdr:spPr>
        <a:xfrm>
          <a:off x="2705744" y="17994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131842</xdr:rowOff>
    </xdr:from>
    <xdr:ext cx="405111" cy="259045"/>
    <xdr:sp macro="" textlink="">
      <xdr:nvSpPr>
        <xdr:cNvPr id="341" name="n_1mainValue【港湾・漁港】&#10;有形固定資産減価償却率"/>
        <xdr:cNvSpPr txBox="1"/>
      </xdr:nvSpPr>
      <xdr:spPr>
        <a:xfrm>
          <a:off x="3582044" y="181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28973</xdr:rowOff>
    </xdr:from>
    <xdr:ext cx="405111" cy="259045"/>
    <xdr:sp macro="" textlink="">
      <xdr:nvSpPr>
        <xdr:cNvPr id="342" name="n_2mainValue【港湾・漁港】&#10;有形固定資産減価償却率"/>
        <xdr:cNvSpPr txBox="1"/>
      </xdr:nvSpPr>
      <xdr:spPr>
        <a:xfrm>
          <a:off x="2705744" y="1837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4" name="正方形/長方形 34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5" name="正方形/長方形 34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6" name="正方形/長方形 34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7" name="正方形/長方形 34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8" name="正方形/長方形 34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9" name="正方形/長方形 34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0" name="正方形/長方形 34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1" name="テキスト ボックス 35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2" name="直線コネクタ 35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53" name="直線コネクタ 352"/>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54" name="テキスト ボックス 353"/>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5" name="直線コネクタ 354"/>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356" name="テキスト ボックス 355"/>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7" name="直線コネクタ 356"/>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58" name="テキスト ボックス 357"/>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9" name="直線コネクタ 358"/>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60" name="テキスト ボックス 359"/>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61" name="直線コネクタ 360"/>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62" name="テキスト ボックス 361"/>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4" name="テキスト ボックス 36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27341</xdr:rowOff>
    </xdr:from>
    <xdr:to>
      <xdr:col>54</xdr:col>
      <xdr:colOff>189865</xdr:colOff>
      <xdr:row>108</xdr:row>
      <xdr:rowOff>131473</xdr:rowOff>
    </xdr:to>
    <xdr:cxnSp macro="">
      <xdr:nvCxnSpPr>
        <xdr:cNvPr id="366" name="直線コネクタ 365"/>
        <xdr:cNvCxnSpPr/>
      </xdr:nvCxnSpPr>
      <xdr:spPr>
        <a:xfrm flipV="1">
          <a:off x="10476865" y="17172341"/>
          <a:ext cx="0" cy="147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135300</xdr:rowOff>
    </xdr:from>
    <xdr:ext cx="534377" cy="259045"/>
    <xdr:sp macro="" textlink="">
      <xdr:nvSpPr>
        <xdr:cNvPr id="367" name="【港湾・漁港】&#10;一人当たり有形固定資産（償却資産）額最小値テキスト"/>
        <xdr:cNvSpPr txBox="1"/>
      </xdr:nvSpPr>
      <xdr:spPr>
        <a:xfrm>
          <a:off x="10515600" y="1865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131473</xdr:rowOff>
    </xdr:from>
    <xdr:to>
      <xdr:col>55</xdr:col>
      <xdr:colOff>88900</xdr:colOff>
      <xdr:row>108</xdr:row>
      <xdr:rowOff>131473</xdr:rowOff>
    </xdr:to>
    <xdr:cxnSp macro="">
      <xdr:nvCxnSpPr>
        <xdr:cNvPr id="368" name="直線コネクタ 367"/>
        <xdr:cNvCxnSpPr/>
      </xdr:nvCxnSpPr>
      <xdr:spPr>
        <a:xfrm>
          <a:off x="10388600" y="18648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145468</xdr:rowOff>
    </xdr:from>
    <xdr:ext cx="690189" cy="259045"/>
    <xdr:sp macro="" textlink="">
      <xdr:nvSpPr>
        <xdr:cNvPr id="369" name="【港湾・漁港】&#10;一人当たり有形固定資産（償却資産）額最大値テキスト"/>
        <xdr:cNvSpPr txBox="1"/>
      </xdr:nvSpPr>
      <xdr:spPr>
        <a:xfrm>
          <a:off x="10515600" y="16947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27341</xdr:rowOff>
    </xdr:from>
    <xdr:to>
      <xdr:col>55</xdr:col>
      <xdr:colOff>88900</xdr:colOff>
      <xdr:row>100</xdr:row>
      <xdr:rowOff>27341</xdr:rowOff>
    </xdr:to>
    <xdr:cxnSp macro="">
      <xdr:nvCxnSpPr>
        <xdr:cNvPr id="370" name="直線コネクタ 369"/>
        <xdr:cNvCxnSpPr/>
      </xdr:nvCxnSpPr>
      <xdr:spPr>
        <a:xfrm>
          <a:off x="10388600" y="1717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122496</xdr:rowOff>
    </xdr:from>
    <xdr:ext cx="599010" cy="259045"/>
    <xdr:sp macro="" textlink="">
      <xdr:nvSpPr>
        <xdr:cNvPr id="371" name="【港湾・漁港】&#10;一人当たり有形固定資産（償却資産）額平均値テキスト"/>
        <xdr:cNvSpPr txBox="1"/>
      </xdr:nvSpPr>
      <xdr:spPr>
        <a:xfrm>
          <a:off x="10515600" y="182961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144069</xdr:rowOff>
    </xdr:from>
    <xdr:to>
      <xdr:col>55</xdr:col>
      <xdr:colOff>50800</xdr:colOff>
      <xdr:row>107</xdr:row>
      <xdr:rowOff>74219</xdr:rowOff>
    </xdr:to>
    <xdr:sp macro="" textlink="">
      <xdr:nvSpPr>
        <xdr:cNvPr id="372" name="フローチャート: 判断 371"/>
        <xdr:cNvSpPr/>
      </xdr:nvSpPr>
      <xdr:spPr>
        <a:xfrm>
          <a:off x="10426700" y="1831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79015</xdr:rowOff>
    </xdr:from>
    <xdr:to>
      <xdr:col>50</xdr:col>
      <xdr:colOff>165100</xdr:colOff>
      <xdr:row>108</xdr:row>
      <xdr:rowOff>9165</xdr:rowOff>
    </xdr:to>
    <xdr:sp macro="" textlink="">
      <xdr:nvSpPr>
        <xdr:cNvPr id="373" name="フローチャート: 判断 372"/>
        <xdr:cNvSpPr/>
      </xdr:nvSpPr>
      <xdr:spPr>
        <a:xfrm>
          <a:off x="9588500" y="1842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135796</xdr:rowOff>
    </xdr:from>
    <xdr:to>
      <xdr:col>46</xdr:col>
      <xdr:colOff>38100</xdr:colOff>
      <xdr:row>108</xdr:row>
      <xdr:rowOff>65946</xdr:rowOff>
    </xdr:to>
    <xdr:sp macro="" textlink="">
      <xdr:nvSpPr>
        <xdr:cNvPr id="374" name="フローチャート: 判断 373"/>
        <xdr:cNvSpPr/>
      </xdr:nvSpPr>
      <xdr:spPr>
        <a:xfrm>
          <a:off x="8699500" y="1848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5" name="テキスト ボックス 37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100267</xdr:rowOff>
    </xdr:from>
    <xdr:to>
      <xdr:col>50</xdr:col>
      <xdr:colOff>165100</xdr:colOff>
      <xdr:row>109</xdr:row>
      <xdr:rowOff>30417</xdr:rowOff>
    </xdr:to>
    <xdr:sp macro="" textlink="">
      <xdr:nvSpPr>
        <xdr:cNvPr id="380" name="楕円 379"/>
        <xdr:cNvSpPr/>
      </xdr:nvSpPr>
      <xdr:spPr>
        <a:xfrm>
          <a:off x="9588500" y="186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98310</xdr:rowOff>
    </xdr:from>
    <xdr:to>
      <xdr:col>46</xdr:col>
      <xdr:colOff>38100</xdr:colOff>
      <xdr:row>106</xdr:row>
      <xdr:rowOff>28460</xdr:rowOff>
    </xdr:to>
    <xdr:sp macro="" textlink="">
      <xdr:nvSpPr>
        <xdr:cNvPr id="381" name="楕円 380"/>
        <xdr:cNvSpPr/>
      </xdr:nvSpPr>
      <xdr:spPr>
        <a:xfrm>
          <a:off x="8699500" y="1810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149110</xdr:rowOff>
    </xdr:from>
    <xdr:to>
      <xdr:col>50</xdr:col>
      <xdr:colOff>114300</xdr:colOff>
      <xdr:row>108</xdr:row>
      <xdr:rowOff>151067</xdr:rowOff>
    </xdr:to>
    <xdr:cxnSp macro="">
      <xdr:nvCxnSpPr>
        <xdr:cNvPr id="382" name="直線コネクタ 381"/>
        <xdr:cNvCxnSpPr/>
      </xdr:nvCxnSpPr>
      <xdr:spPr>
        <a:xfrm>
          <a:off x="8750300" y="18151360"/>
          <a:ext cx="889000" cy="51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25692</xdr:rowOff>
    </xdr:from>
    <xdr:ext cx="599010" cy="259045"/>
    <xdr:sp macro="" textlink="">
      <xdr:nvSpPr>
        <xdr:cNvPr id="383" name="n_1aveValue【港湾・漁港】&#10;一人当たり有形固定資産（償却資産）額"/>
        <xdr:cNvSpPr txBox="1"/>
      </xdr:nvSpPr>
      <xdr:spPr>
        <a:xfrm>
          <a:off x="9327095" y="18199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57073</xdr:rowOff>
    </xdr:from>
    <xdr:ext cx="599010" cy="259045"/>
    <xdr:sp macro="" textlink="">
      <xdr:nvSpPr>
        <xdr:cNvPr id="384" name="n_2aveValue【港湾・漁港】&#10;一人当たり有形固定資産（償却資産）額"/>
        <xdr:cNvSpPr txBox="1"/>
      </xdr:nvSpPr>
      <xdr:spPr>
        <a:xfrm>
          <a:off x="8450795" y="1857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21544</xdr:rowOff>
    </xdr:from>
    <xdr:ext cx="469744" cy="259045"/>
    <xdr:sp macro="" textlink="">
      <xdr:nvSpPr>
        <xdr:cNvPr id="385" name="n_1mainValue【港湾・漁港】&#10;一人当たり有形固定資産（償却資産）額"/>
        <xdr:cNvSpPr txBox="1"/>
      </xdr:nvSpPr>
      <xdr:spPr>
        <a:xfrm>
          <a:off x="9391728" y="1870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44987</xdr:rowOff>
    </xdr:from>
    <xdr:ext cx="599010" cy="259045"/>
    <xdr:sp macro="" textlink="">
      <xdr:nvSpPr>
        <xdr:cNvPr id="386" name="n_2mainValue【港湾・漁港】&#10;一人当たり有形固定資産（償却資産）額"/>
        <xdr:cNvSpPr txBox="1"/>
      </xdr:nvSpPr>
      <xdr:spPr>
        <a:xfrm>
          <a:off x="8450795" y="1787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7" name="テキスト ボックス 39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9" name="テキスト ボックス 39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7" name="テキスト ボックス 40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9" name="テキスト ボックス 40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74295</xdr:rowOff>
    </xdr:from>
    <xdr:to>
      <xdr:col>85</xdr:col>
      <xdr:colOff>126364</xdr:colOff>
      <xdr:row>41</xdr:row>
      <xdr:rowOff>66675</xdr:rowOff>
    </xdr:to>
    <xdr:cxnSp macro="">
      <xdr:nvCxnSpPr>
        <xdr:cNvPr id="411" name="直線コネクタ 410"/>
        <xdr:cNvCxnSpPr/>
      </xdr:nvCxnSpPr>
      <xdr:spPr>
        <a:xfrm flipV="1">
          <a:off x="16318864" y="5903595"/>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70502</xdr:rowOff>
    </xdr:from>
    <xdr:ext cx="405111" cy="259045"/>
    <xdr:sp macro="" textlink="">
      <xdr:nvSpPr>
        <xdr:cNvPr id="412" name="【認定こども園・幼稚園・保育所】&#10;有形固定資産減価償却率最小値テキスト"/>
        <xdr:cNvSpPr txBox="1"/>
      </xdr:nvSpPr>
      <xdr:spPr>
        <a:xfrm>
          <a:off x="16357600" y="709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66675</xdr:rowOff>
    </xdr:from>
    <xdr:to>
      <xdr:col>86</xdr:col>
      <xdr:colOff>25400</xdr:colOff>
      <xdr:row>41</xdr:row>
      <xdr:rowOff>66675</xdr:rowOff>
    </xdr:to>
    <xdr:cxnSp macro="">
      <xdr:nvCxnSpPr>
        <xdr:cNvPr id="413" name="直線コネクタ 412"/>
        <xdr:cNvCxnSpPr/>
      </xdr:nvCxnSpPr>
      <xdr:spPr>
        <a:xfrm>
          <a:off x="16230600" y="709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20972</xdr:rowOff>
    </xdr:from>
    <xdr:ext cx="405111" cy="259045"/>
    <xdr:sp macro="" textlink="">
      <xdr:nvSpPr>
        <xdr:cNvPr id="414" name="【認定こども園・幼稚園・保育所】&#10;有形固定資産減価償却率最大値テキスト"/>
        <xdr:cNvSpPr txBox="1"/>
      </xdr:nvSpPr>
      <xdr:spPr>
        <a:xfrm>
          <a:off x="16357600" y="567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74295</xdr:rowOff>
    </xdr:from>
    <xdr:to>
      <xdr:col>86</xdr:col>
      <xdr:colOff>25400</xdr:colOff>
      <xdr:row>34</xdr:row>
      <xdr:rowOff>74295</xdr:rowOff>
    </xdr:to>
    <xdr:cxnSp macro="">
      <xdr:nvCxnSpPr>
        <xdr:cNvPr id="415" name="直線コネクタ 414"/>
        <xdr:cNvCxnSpPr/>
      </xdr:nvCxnSpPr>
      <xdr:spPr>
        <a:xfrm>
          <a:off x="16230600" y="590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59072</xdr:rowOff>
    </xdr:from>
    <xdr:ext cx="405111" cy="259045"/>
    <xdr:sp macro="" textlink="">
      <xdr:nvSpPr>
        <xdr:cNvPr id="416" name="【認定こども園・幼稚園・保育所】&#10;有形固定資産減価償却率平均値テキスト"/>
        <xdr:cNvSpPr txBox="1"/>
      </xdr:nvSpPr>
      <xdr:spPr>
        <a:xfrm>
          <a:off x="16357600" y="6574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80645</xdr:rowOff>
    </xdr:from>
    <xdr:to>
      <xdr:col>85</xdr:col>
      <xdr:colOff>177800</xdr:colOff>
      <xdr:row>39</xdr:row>
      <xdr:rowOff>10795</xdr:rowOff>
    </xdr:to>
    <xdr:sp macro="" textlink="">
      <xdr:nvSpPr>
        <xdr:cNvPr id="417" name="フローチャート: 判断 416"/>
        <xdr:cNvSpPr/>
      </xdr:nvSpPr>
      <xdr:spPr>
        <a:xfrm>
          <a:off x="16268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61595</xdr:rowOff>
    </xdr:from>
    <xdr:to>
      <xdr:col>81</xdr:col>
      <xdr:colOff>101600</xdr:colOff>
      <xdr:row>38</xdr:row>
      <xdr:rowOff>163195</xdr:rowOff>
    </xdr:to>
    <xdr:sp macro="" textlink="">
      <xdr:nvSpPr>
        <xdr:cNvPr id="418" name="フローチャート: 判断 417"/>
        <xdr:cNvSpPr/>
      </xdr:nvSpPr>
      <xdr:spPr>
        <a:xfrm>
          <a:off x="15430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145415</xdr:rowOff>
    </xdr:from>
    <xdr:to>
      <xdr:col>76</xdr:col>
      <xdr:colOff>165100</xdr:colOff>
      <xdr:row>38</xdr:row>
      <xdr:rowOff>75565</xdr:rowOff>
    </xdr:to>
    <xdr:sp macro="" textlink="">
      <xdr:nvSpPr>
        <xdr:cNvPr id="419" name="フローチャート: 判断 418"/>
        <xdr:cNvSpPr/>
      </xdr:nvSpPr>
      <xdr:spPr>
        <a:xfrm>
          <a:off x="14541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0" name="テキスト ボックス 41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1" name="テキスト ボックス 42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2" name="テキスト ボックス 42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3" name="テキスト ボックス 42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4" name="テキスト ボックス 42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15875</xdr:rowOff>
    </xdr:from>
    <xdr:to>
      <xdr:col>81</xdr:col>
      <xdr:colOff>101600</xdr:colOff>
      <xdr:row>37</xdr:row>
      <xdr:rowOff>117475</xdr:rowOff>
    </xdr:to>
    <xdr:sp macro="" textlink="">
      <xdr:nvSpPr>
        <xdr:cNvPr id="425" name="楕円 424"/>
        <xdr:cNvSpPr/>
      </xdr:nvSpPr>
      <xdr:spPr>
        <a:xfrm>
          <a:off x="15430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26" name="楕円 425"/>
        <xdr:cNvSpPr/>
      </xdr:nvSpPr>
      <xdr:spPr>
        <a:xfrm>
          <a:off x="14541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66675</xdr:rowOff>
    </xdr:from>
    <xdr:to>
      <xdr:col>81</xdr:col>
      <xdr:colOff>50800</xdr:colOff>
      <xdr:row>37</xdr:row>
      <xdr:rowOff>133350</xdr:rowOff>
    </xdr:to>
    <xdr:cxnSp macro="">
      <xdr:nvCxnSpPr>
        <xdr:cNvPr id="427" name="直線コネクタ 426"/>
        <xdr:cNvCxnSpPr/>
      </xdr:nvCxnSpPr>
      <xdr:spPr>
        <a:xfrm flipV="1">
          <a:off x="14592300" y="64103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154322</xdr:rowOff>
    </xdr:from>
    <xdr:ext cx="405111" cy="259045"/>
    <xdr:sp macro="" textlink="">
      <xdr:nvSpPr>
        <xdr:cNvPr id="428" name="n_1aveValue【認定こども園・幼稚園・保育所】&#10;有形固定資産減価償却率"/>
        <xdr:cNvSpPr txBox="1"/>
      </xdr:nvSpPr>
      <xdr:spPr>
        <a:xfrm>
          <a:off x="152660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66692</xdr:rowOff>
    </xdr:from>
    <xdr:ext cx="405111" cy="259045"/>
    <xdr:sp macro="" textlink="">
      <xdr:nvSpPr>
        <xdr:cNvPr id="429" name="n_2aveValue【認定こども園・幼稚園・保育所】&#10;有形固定資産減価償却率"/>
        <xdr:cNvSpPr txBox="1"/>
      </xdr:nvSpPr>
      <xdr:spPr>
        <a:xfrm>
          <a:off x="14389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134002</xdr:rowOff>
    </xdr:from>
    <xdr:ext cx="405111" cy="259045"/>
    <xdr:sp macro="" textlink="">
      <xdr:nvSpPr>
        <xdr:cNvPr id="430" name="n_1mainValue【認定こども園・幼稚園・保育所】&#10;有形固定資産減価償却率"/>
        <xdr:cNvSpPr txBox="1"/>
      </xdr:nvSpPr>
      <xdr:spPr>
        <a:xfrm>
          <a:off x="152660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29227</xdr:rowOff>
    </xdr:from>
    <xdr:ext cx="405111" cy="259045"/>
    <xdr:sp macro="" textlink="">
      <xdr:nvSpPr>
        <xdr:cNvPr id="431" name="n_2mainValue【認定こども園・幼稚園・保育所】&#10;有形固定資産減価償却率"/>
        <xdr:cNvSpPr txBox="1"/>
      </xdr:nvSpPr>
      <xdr:spPr>
        <a:xfrm>
          <a:off x="14389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2" name="直線コネクタ 44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3" name="テキスト ボックス 44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4" name="直線コネクタ 44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5" name="テキスト ボックス 44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6" name="直線コネクタ 44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7" name="テキスト ボックス 44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8" name="直線コネクタ 44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9" name="テキスト ボックス 44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0" name="直線コネクタ 44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1" name="テキスト ボックス 45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30480</xdr:rowOff>
    </xdr:from>
    <xdr:to>
      <xdr:col>116</xdr:col>
      <xdr:colOff>62864</xdr:colOff>
      <xdr:row>41</xdr:row>
      <xdr:rowOff>160020</xdr:rowOff>
    </xdr:to>
    <xdr:cxnSp macro="">
      <xdr:nvCxnSpPr>
        <xdr:cNvPr id="455" name="直線コネクタ 454"/>
        <xdr:cNvCxnSpPr/>
      </xdr:nvCxnSpPr>
      <xdr:spPr>
        <a:xfrm flipV="1">
          <a:off x="22160864" y="5859780"/>
          <a:ext cx="0" cy="1329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163847</xdr:rowOff>
    </xdr:from>
    <xdr:ext cx="469744" cy="259045"/>
    <xdr:sp macro="" textlink="">
      <xdr:nvSpPr>
        <xdr:cNvPr id="456" name="【認定こども園・幼稚園・保育所】&#10;一人当たり面積最小値テキスト"/>
        <xdr:cNvSpPr txBox="1"/>
      </xdr:nvSpPr>
      <xdr:spPr>
        <a:xfrm>
          <a:off x="22199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160020</xdr:rowOff>
    </xdr:from>
    <xdr:to>
      <xdr:col>116</xdr:col>
      <xdr:colOff>152400</xdr:colOff>
      <xdr:row>41</xdr:row>
      <xdr:rowOff>160020</xdr:rowOff>
    </xdr:to>
    <xdr:cxnSp macro="">
      <xdr:nvCxnSpPr>
        <xdr:cNvPr id="457" name="直線コネクタ 456"/>
        <xdr:cNvCxnSpPr/>
      </xdr:nvCxnSpPr>
      <xdr:spPr>
        <a:xfrm>
          <a:off x="22072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148607</xdr:rowOff>
    </xdr:from>
    <xdr:ext cx="469744" cy="259045"/>
    <xdr:sp macro="" textlink="">
      <xdr:nvSpPr>
        <xdr:cNvPr id="458" name="【認定こども園・幼稚園・保育所】&#10;一人当たり面積最大値テキスト"/>
        <xdr:cNvSpPr txBox="1"/>
      </xdr:nvSpPr>
      <xdr:spPr>
        <a:xfrm>
          <a:off x="22199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30480</xdr:rowOff>
    </xdr:from>
    <xdr:to>
      <xdr:col>116</xdr:col>
      <xdr:colOff>152400</xdr:colOff>
      <xdr:row>34</xdr:row>
      <xdr:rowOff>30480</xdr:rowOff>
    </xdr:to>
    <xdr:cxnSp macro="">
      <xdr:nvCxnSpPr>
        <xdr:cNvPr id="459" name="直線コネクタ 458"/>
        <xdr:cNvCxnSpPr/>
      </xdr:nvCxnSpPr>
      <xdr:spPr>
        <a:xfrm>
          <a:off x="22072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110507</xdr:rowOff>
    </xdr:from>
    <xdr:ext cx="469744" cy="259045"/>
    <xdr:sp macro="" textlink="">
      <xdr:nvSpPr>
        <xdr:cNvPr id="460" name="【認定こども園・幼稚園・保育所】&#10;一人当たり面積平均値テキスト"/>
        <xdr:cNvSpPr txBox="1"/>
      </xdr:nvSpPr>
      <xdr:spPr>
        <a:xfrm>
          <a:off x="22199600" y="662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132080</xdr:rowOff>
    </xdr:from>
    <xdr:to>
      <xdr:col>116</xdr:col>
      <xdr:colOff>114300</xdr:colOff>
      <xdr:row>39</xdr:row>
      <xdr:rowOff>62230</xdr:rowOff>
    </xdr:to>
    <xdr:sp macro="" textlink="">
      <xdr:nvSpPr>
        <xdr:cNvPr id="461" name="フローチャート: 判断 460"/>
        <xdr:cNvSpPr/>
      </xdr:nvSpPr>
      <xdr:spPr>
        <a:xfrm>
          <a:off x="22110700" y="664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109220</xdr:rowOff>
    </xdr:from>
    <xdr:to>
      <xdr:col>112</xdr:col>
      <xdr:colOff>38100</xdr:colOff>
      <xdr:row>39</xdr:row>
      <xdr:rowOff>39370</xdr:rowOff>
    </xdr:to>
    <xdr:sp macro="" textlink="">
      <xdr:nvSpPr>
        <xdr:cNvPr id="462" name="フローチャート: 判断 461"/>
        <xdr:cNvSpPr/>
      </xdr:nvSpPr>
      <xdr:spPr>
        <a:xfrm>
          <a:off x="21272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10160</xdr:rowOff>
    </xdr:from>
    <xdr:to>
      <xdr:col>107</xdr:col>
      <xdr:colOff>101600</xdr:colOff>
      <xdr:row>39</xdr:row>
      <xdr:rowOff>111760</xdr:rowOff>
    </xdr:to>
    <xdr:sp macro="" textlink="">
      <xdr:nvSpPr>
        <xdr:cNvPr id="463" name="フローチャート: 判断 462"/>
        <xdr:cNvSpPr/>
      </xdr:nvSpPr>
      <xdr:spPr>
        <a:xfrm>
          <a:off x="20383500" y="66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44450</xdr:rowOff>
    </xdr:from>
    <xdr:to>
      <xdr:col>112</xdr:col>
      <xdr:colOff>38100</xdr:colOff>
      <xdr:row>38</xdr:row>
      <xdr:rowOff>146050</xdr:rowOff>
    </xdr:to>
    <xdr:sp macro="" textlink="">
      <xdr:nvSpPr>
        <xdr:cNvPr id="469" name="楕円 468"/>
        <xdr:cNvSpPr/>
      </xdr:nvSpPr>
      <xdr:spPr>
        <a:xfrm>
          <a:off x="21272500" y="65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29210</xdr:rowOff>
    </xdr:from>
    <xdr:to>
      <xdr:col>107</xdr:col>
      <xdr:colOff>101600</xdr:colOff>
      <xdr:row>38</xdr:row>
      <xdr:rowOff>130810</xdr:rowOff>
    </xdr:to>
    <xdr:sp macro="" textlink="">
      <xdr:nvSpPr>
        <xdr:cNvPr id="470" name="楕円 469"/>
        <xdr:cNvSpPr/>
      </xdr:nvSpPr>
      <xdr:spPr>
        <a:xfrm>
          <a:off x="20383500" y="65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80010</xdr:rowOff>
    </xdr:from>
    <xdr:to>
      <xdr:col>111</xdr:col>
      <xdr:colOff>177800</xdr:colOff>
      <xdr:row>38</xdr:row>
      <xdr:rowOff>95250</xdr:rowOff>
    </xdr:to>
    <xdr:cxnSp macro="">
      <xdr:nvCxnSpPr>
        <xdr:cNvPr id="471" name="直線コネクタ 470"/>
        <xdr:cNvCxnSpPr/>
      </xdr:nvCxnSpPr>
      <xdr:spPr>
        <a:xfrm>
          <a:off x="20434300" y="65951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30497</xdr:rowOff>
    </xdr:from>
    <xdr:ext cx="469744" cy="259045"/>
    <xdr:sp macro="" textlink="">
      <xdr:nvSpPr>
        <xdr:cNvPr id="472" name="n_1aveValue【認定こども園・幼稚園・保育所】&#10;一人当たり面積"/>
        <xdr:cNvSpPr txBox="1"/>
      </xdr:nvSpPr>
      <xdr:spPr>
        <a:xfrm>
          <a:off x="210757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102887</xdr:rowOff>
    </xdr:from>
    <xdr:ext cx="469744" cy="259045"/>
    <xdr:sp macro="" textlink="">
      <xdr:nvSpPr>
        <xdr:cNvPr id="473" name="n_2aveValue【認定こども園・幼稚園・保育所】&#10;一人当たり面積"/>
        <xdr:cNvSpPr txBox="1"/>
      </xdr:nvSpPr>
      <xdr:spPr>
        <a:xfrm>
          <a:off x="20199427" y="678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162577</xdr:rowOff>
    </xdr:from>
    <xdr:ext cx="469744" cy="259045"/>
    <xdr:sp macro="" textlink="">
      <xdr:nvSpPr>
        <xdr:cNvPr id="474" name="n_1mainValue【認定こども園・幼稚園・保育所】&#10;一人当たり面積"/>
        <xdr:cNvSpPr txBox="1"/>
      </xdr:nvSpPr>
      <xdr:spPr>
        <a:xfrm>
          <a:off x="210757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147337</xdr:rowOff>
    </xdr:from>
    <xdr:ext cx="469744" cy="259045"/>
    <xdr:sp macro="" textlink="">
      <xdr:nvSpPr>
        <xdr:cNvPr id="475" name="n_2mainValue【認定こども園・幼稚園・保育所】&#10;一人当たり面積"/>
        <xdr:cNvSpPr txBox="1"/>
      </xdr:nvSpPr>
      <xdr:spPr>
        <a:xfrm>
          <a:off x="201994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6" name="正方形/長方形 47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7" name="正方形/長方形 47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8" name="正方形/長方形 47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9" name="正方形/長方形 47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0" name="正方形/長方形 47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1" name="正方形/長方形 48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2" name="正方形/長方形 48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3" name="正方形/長方形 48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4" name="テキスト ボックス 48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5" name="直線コネクタ 48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6" name="テキスト ボックス 48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7" name="直線コネクタ 48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88" name="テキスト ボックス 48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9" name="直線コネクタ 48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0" name="テキスト ボックス 48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1" name="直線コネクタ 49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2" name="テキスト ボックス 49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3" name="直線コネクタ 49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4" name="テキスト ボックス 49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5" name="直線コネクタ 49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6" name="テキスト ボックス 49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7" name="直線コネクタ 49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98" name="テキスト ボックス 49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0" name="テキスト ボックス 49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1633</xdr:rowOff>
    </xdr:from>
    <xdr:to>
      <xdr:col>85</xdr:col>
      <xdr:colOff>126364</xdr:colOff>
      <xdr:row>63</xdr:row>
      <xdr:rowOff>142059</xdr:rowOff>
    </xdr:to>
    <xdr:cxnSp macro="">
      <xdr:nvCxnSpPr>
        <xdr:cNvPr id="502" name="直線コネクタ 501"/>
        <xdr:cNvCxnSpPr/>
      </xdr:nvCxnSpPr>
      <xdr:spPr>
        <a:xfrm flipV="1">
          <a:off x="16318864" y="9431383"/>
          <a:ext cx="0" cy="1512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145886</xdr:rowOff>
    </xdr:from>
    <xdr:ext cx="405111" cy="259045"/>
    <xdr:sp macro="" textlink="">
      <xdr:nvSpPr>
        <xdr:cNvPr id="503" name="【学校施設】&#10;有形固定資産減価償却率最小値テキスト"/>
        <xdr:cNvSpPr txBox="1"/>
      </xdr:nvSpPr>
      <xdr:spPr>
        <a:xfrm>
          <a:off x="16357600" y="1094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142059</xdr:rowOff>
    </xdr:from>
    <xdr:to>
      <xdr:col>86</xdr:col>
      <xdr:colOff>25400</xdr:colOff>
      <xdr:row>63</xdr:row>
      <xdr:rowOff>142059</xdr:rowOff>
    </xdr:to>
    <xdr:cxnSp macro="">
      <xdr:nvCxnSpPr>
        <xdr:cNvPr id="504" name="直線コネクタ 503"/>
        <xdr:cNvCxnSpPr/>
      </xdr:nvCxnSpPr>
      <xdr:spPr>
        <a:xfrm>
          <a:off x="16230600" y="1094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119760</xdr:rowOff>
    </xdr:from>
    <xdr:ext cx="405111" cy="259045"/>
    <xdr:sp macro="" textlink="">
      <xdr:nvSpPr>
        <xdr:cNvPr id="505" name="【学校施設】&#10;有形固定資産減価償却率最大値テキスト"/>
        <xdr:cNvSpPr txBox="1"/>
      </xdr:nvSpPr>
      <xdr:spPr>
        <a:xfrm>
          <a:off x="16357600" y="9206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1633</xdr:rowOff>
    </xdr:from>
    <xdr:to>
      <xdr:col>86</xdr:col>
      <xdr:colOff>25400</xdr:colOff>
      <xdr:row>55</xdr:row>
      <xdr:rowOff>1633</xdr:rowOff>
    </xdr:to>
    <xdr:cxnSp macro="">
      <xdr:nvCxnSpPr>
        <xdr:cNvPr id="506" name="直線コネクタ 505"/>
        <xdr:cNvCxnSpPr/>
      </xdr:nvCxnSpPr>
      <xdr:spPr>
        <a:xfrm>
          <a:off x="16230600" y="9431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23965</xdr:rowOff>
    </xdr:from>
    <xdr:ext cx="405111" cy="259045"/>
    <xdr:sp macro="" textlink="">
      <xdr:nvSpPr>
        <xdr:cNvPr id="507" name="【学校施設】&#10;有形固定資産減価償却率平均値テキスト"/>
        <xdr:cNvSpPr txBox="1"/>
      </xdr:nvSpPr>
      <xdr:spPr>
        <a:xfrm>
          <a:off x="16357600" y="101395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45538</xdr:rowOff>
    </xdr:from>
    <xdr:to>
      <xdr:col>85</xdr:col>
      <xdr:colOff>177800</xdr:colOff>
      <xdr:row>59</xdr:row>
      <xdr:rowOff>147138</xdr:rowOff>
    </xdr:to>
    <xdr:sp macro="" textlink="">
      <xdr:nvSpPr>
        <xdr:cNvPr id="508" name="フローチャート: 判断 507"/>
        <xdr:cNvSpPr/>
      </xdr:nvSpPr>
      <xdr:spPr>
        <a:xfrm>
          <a:off x="162687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09" name="フローチャート: 判断 508"/>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55335</xdr:rowOff>
    </xdr:from>
    <xdr:to>
      <xdr:col>76</xdr:col>
      <xdr:colOff>165100</xdr:colOff>
      <xdr:row>59</xdr:row>
      <xdr:rowOff>156935</xdr:rowOff>
    </xdr:to>
    <xdr:sp macro="" textlink="">
      <xdr:nvSpPr>
        <xdr:cNvPr id="510" name="フローチャート: 判断 509"/>
        <xdr:cNvSpPr/>
      </xdr:nvSpPr>
      <xdr:spPr>
        <a:xfrm>
          <a:off x="14541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1" name="テキスト ボックス 51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2" name="テキスト ボックス 51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3" name="テキスト ボックス 51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4" name="テキスト ボックス 51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5" name="テキスト ボックス 51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47172</xdr:rowOff>
    </xdr:from>
    <xdr:to>
      <xdr:col>81</xdr:col>
      <xdr:colOff>101600</xdr:colOff>
      <xdr:row>60</xdr:row>
      <xdr:rowOff>148772</xdr:rowOff>
    </xdr:to>
    <xdr:sp macro="" textlink="">
      <xdr:nvSpPr>
        <xdr:cNvPr id="516" name="楕円 515"/>
        <xdr:cNvSpPr/>
      </xdr:nvSpPr>
      <xdr:spPr>
        <a:xfrm>
          <a:off x="15430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17" name="楕円 516"/>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97972</xdr:rowOff>
    </xdr:to>
    <xdr:cxnSp macro="">
      <xdr:nvCxnSpPr>
        <xdr:cNvPr id="518" name="直線コネクタ 517"/>
        <xdr:cNvCxnSpPr/>
      </xdr:nvCxnSpPr>
      <xdr:spPr>
        <a:xfrm>
          <a:off x="14592300" y="10306594"/>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19"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2012</xdr:rowOff>
    </xdr:from>
    <xdr:ext cx="405111" cy="259045"/>
    <xdr:sp macro="" textlink="">
      <xdr:nvSpPr>
        <xdr:cNvPr id="520" name="n_2aveValue【学校施設】&#10;有形固定資産減価償却率"/>
        <xdr:cNvSpPr txBox="1"/>
      </xdr:nvSpPr>
      <xdr:spPr>
        <a:xfrm>
          <a:off x="14389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139899</xdr:rowOff>
    </xdr:from>
    <xdr:ext cx="405111" cy="259045"/>
    <xdr:sp macro="" textlink="">
      <xdr:nvSpPr>
        <xdr:cNvPr id="521" name="n_1mainValue【学校施設】&#10;有形固定資産減価償却率"/>
        <xdr:cNvSpPr txBox="1"/>
      </xdr:nvSpPr>
      <xdr:spPr>
        <a:xfrm>
          <a:off x="152660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61521</xdr:rowOff>
    </xdr:from>
    <xdr:ext cx="405111" cy="259045"/>
    <xdr:sp macro="" textlink="">
      <xdr:nvSpPr>
        <xdr:cNvPr id="522" name="n_2mainValue【学校施設】&#10;有形固定資産減価償却率"/>
        <xdr:cNvSpPr txBox="1"/>
      </xdr:nvSpPr>
      <xdr:spPr>
        <a:xfrm>
          <a:off x="14389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3" name="正方形/長方形 52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4" name="正方形/長方形 52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5" name="正方形/長方形 52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6" name="正方形/長方形 52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7" name="正方形/長方形 52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8" name="正方形/長方形 52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9" name="正方形/長方形 52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0" name="正方形/長方形 52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1" name="テキスト ボックス 53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2" name="直線コネクタ 53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3" name="テキスト ボックス 53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34" name="直線コネクタ 53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5" name="テキスト ボックス 53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6" name="直線コネクタ 53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37" name="テキスト ボックス 53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8" name="直線コネクタ 53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39" name="テキスト ボックス 53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0" name="直線コネクタ 53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41" name="テキスト ボックス 54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2" name="直線コネクタ 54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43" name="テキスト ボックス 54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4" name="直線コネクタ 54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45" name="テキスト ボックス 54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6" name="直線コネクタ 5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7" name="テキスト ボックス 5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37230</xdr:rowOff>
    </xdr:from>
    <xdr:to>
      <xdr:col>116</xdr:col>
      <xdr:colOff>62864</xdr:colOff>
      <xdr:row>63</xdr:row>
      <xdr:rowOff>116586</xdr:rowOff>
    </xdr:to>
    <xdr:cxnSp macro="">
      <xdr:nvCxnSpPr>
        <xdr:cNvPr id="549" name="直線コネクタ 548"/>
        <xdr:cNvCxnSpPr/>
      </xdr:nvCxnSpPr>
      <xdr:spPr>
        <a:xfrm flipV="1">
          <a:off x="22160864" y="9638430"/>
          <a:ext cx="0" cy="1279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50" name="【学校施設】&#10;一人当たり面積最小値テキスト"/>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51" name="直線コネクタ 550"/>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155357</xdr:rowOff>
    </xdr:from>
    <xdr:ext cx="469744" cy="259045"/>
    <xdr:sp macro="" textlink="">
      <xdr:nvSpPr>
        <xdr:cNvPr id="552" name="【学校施設】&#10;一人当たり面積最大値テキスト"/>
        <xdr:cNvSpPr txBox="1"/>
      </xdr:nvSpPr>
      <xdr:spPr>
        <a:xfrm>
          <a:off x="22199600" y="941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37230</xdr:rowOff>
    </xdr:from>
    <xdr:to>
      <xdr:col>116</xdr:col>
      <xdr:colOff>152400</xdr:colOff>
      <xdr:row>56</xdr:row>
      <xdr:rowOff>37230</xdr:rowOff>
    </xdr:to>
    <xdr:cxnSp macro="">
      <xdr:nvCxnSpPr>
        <xdr:cNvPr id="553" name="直線コネクタ 552"/>
        <xdr:cNvCxnSpPr/>
      </xdr:nvCxnSpPr>
      <xdr:spPr>
        <a:xfrm>
          <a:off x="22072600" y="96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122590</xdr:rowOff>
    </xdr:from>
    <xdr:ext cx="469744" cy="259045"/>
    <xdr:sp macro="" textlink="">
      <xdr:nvSpPr>
        <xdr:cNvPr id="554" name="【学校施設】&#10;一人当たり面積平均値テキスト"/>
        <xdr:cNvSpPr txBox="1"/>
      </xdr:nvSpPr>
      <xdr:spPr>
        <a:xfrm>
          <a:off x="22199600" y="10238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144163</xdr:rowOff>
    </xdr:from>
    <xdr:to>
      <xdr:col>116</xdr:col>
      <xdr:colOff>114300</xdr:colOff>
      <xdr:row>60</xdr:row>
      <xdr:rowOff>74313</xdr:rowOff>
    </xdr:to>
    <xdr:sp macro="" textlink="">
      <xdr:nvSpPr>
        <xdr:cNvPr id="555" name="フローチャート: 判断 554"/>
        <xdr:cNvSpPr/>
      </xdr:nvSpPr>
      <xdr:spPr>
        <a:xfrm>
          <a:off x="22110700" y="1025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80808</xdr:rowOff>
    </xdr:from>
    <xdr:to>
      <xdr:col>112</xdr:col>
      <xdr:colOff>38100</xdr:colOff>
      <xdr:row>60</xdr:row>
      <xdr:rowOff>10958</xdr:rowOff>
    </xdr:to>
    <xdr:sp macro="" textlink="">
      <xdr:nvSpPr>
        <xdr:cNvPr id="556" name="フローチャート: 判断 555"/>
        <xdr:cNvSpPr/>
      </xdr:nvSpPr>
      <xdr:spPr>
        <a:xfrm>
          <a:off x="21272500" y="1019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118038</xdr:rowOff>
    </xdr:from>
    <xdr:to>
      <xdr:col>107</xdr:col>
      <xdr:colOff>101600</xdr:colOff>
      <xdr:row>60</xdr:row>
      <xdr:rowOff>48188</xdr:rowOff>
    </xdr:to>
    <xdr:sp macro="" textlink="">
      <xdr:nvSpPr>
        <xdr:cNvPr id="557" name="フローチャート: 判断 556"/>
        <xdr:cNvSpPr/>
      </xdr:nvSpPr>
      <xdr:spPr>
        <a:xfrm>
          <a:off x="20383500" y="1023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138612</xdr:rowOff>
    </xdr:from>
    <xdr:to>
      <xdr:col>112</xdr:col>
      <xdr:colOff>38100</xdr:colOff>
      <xdr:row>57</xdr:row>
      <xdr:rowOff>68762</xdr:rowOff>
    </xdr:to>
    <xdr:sp macro="" textlink="">
      <xdr:nvSpPr>
        <xdr:cNvPr id="563" name="楕円 562"/>
        <xdr:cNvSpPr/>
      </xdr:nvSpPr>
      <xdr:spPr>
        <a:xfrm>
          <a:off x="21272500" y="97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142530</xdr:rowOff>
    </xdr:from>
    <xdr:to>
      <xdr:col>107</xdr:col>
      <xdr:colOff>101600</xdr:colOff>
      <xdr:row>57</xdr:row>
      <xdr:rowOff>72680</xdr:rowOff>
    </xdr:to>
    <xdr:sp macro="" textlink="">
      <xdr:nvSpPr>
        <xdr:cNvPr id="564" name="楕円 563"/>
        <xdr:cNvSpPr/>
      </xdr:nvSpPr>
      <xdr:spPr>
        <a:xfrm>
          <a:off x="20383500" y="97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17962</xdr:rowOff>
    </xdr:from>
    <xdr:to>
      <xdr:col>111</xdr:col>
      <xdr:colOff>177800</xdr:colOff>
      <xdr:row>57</xdr:row>
      <xdr:rowOff>21880</xdr:rowOff>
    </xdr:to>
    <xdr:cxnSp macro="">
      <xdr:nvCxnSpPr>
        <xdr:cNvPr id="565" name="直線コネクタ 564"/>
        <xdr:cNvCxnSpPr/>
      </xdr:nvCxnSpPr>
      <xdr:spPr>
        <a:xfrm flipV="1">
          <a:off x="20434300" y="9790612"/>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2085</xdr:rowOff>
    </xdr:from>
    <xdr:ext cx="469744" cy="259045"/>
    <xdr:sp macro="" textlink="">
      <xdr:nvSpPr>
        <xdr:cNvPr id="566" name="n_1aveValue【学校施設】&#10;一人当たり面積"/>
        <xdr:cNvSpPr txBox="1"/>
      </xdr:nvSpPr>
      <xdr:spPr>
        <a:xfrm>
          <a:off x="21075727" y="1028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39315</xdr:rowOff>
    </xdr:from>
    <xdr:ext cx="469744" cy="259045"/>
    <xdr:sp macro="" textlink="">
      <xdr:nvSpPr>
        <xdr:cNvPr id="567" name="n_2aveValue【学校施設】&#10;一人当たり面積"/>
        <xdr:cNvSpPr txBox="1"/>
      </xdr:nvSpPr>
      <xdr:spPr>
        <a:xfrm>
          <a:off x="20199427" y="1032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85289</xdr:rowOff>
    </xdr:from>
    <xdr:ext cx="469744" cy="259045"/>
    <xdr:sp macro="" textlink="">
      <xdr:nvSpPr>
        <xdr:cNvPr id="568" name="n_1mainValue【学校施設】&#10;一人当たり面積"/>
        <xdr:cNvSpPr txBox="1"/>
      </xdr:nvSpPr>
      <xdr:spPr>
        <a:xfrm>
          <a:off x="21075727" y="9515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89207</xdr:rowOff>
    </xdr:from>
    <xdr:ext cx="469744" cy="259045"/>
    <xdr:sp macro="" textlink="">
      <xdr:nvSpPr>
        <xdr:cNvPr id="569" name="n_2mainValue【学校施設】&#10;一人当たり面積"/>
        <xdr:cNvSpPr txBox="1"/>
      </xdr:nvSpPr>
      <xdr:spPr>
        <a:xfrm>
          <a:off x="20199427" y="951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80" name="テキスト ボックス 57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1" name="直線コネクタ 58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2" name="テキスト ボックス 58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3" name="直線コネクタ 58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4" name="テキスト ボックス 58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5" name="直線コネクタ 58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6" name="テキスト ボックス 58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7" name="直線コネクタ 58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8" name="テキスト ボックス 58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9" name="直線コネクタ 58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90" name="テキスト ボックス 58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150495</xdr:rowOff>
    </xdr:to>
    <xdr:cxnSp macro="">
      <xdr:nvCxnSpPr>
        <xdr:cNvPr id="594" name="直線コネクタ 593"/>
        <xdr:cNvCxnSpPr/>
      </xdr:nvCxnSpPr>
      <xdr:spPr>
        <a:xfrm flipV="1">
          <a:off x="16318864" y="1333500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154322</xdr:rowOff>
    </xdr:from>
    <xdr:ext cx="405111" cy="259045"/>
    <xdr:sp macro="" textlink="">
      <xdr:nvSpPr>
        <xdr:cNvPr id="595" name="【児童館】&#10;有形固定資産減価償却率最小値テキスト"/>
        <xdr:cNvSpPr txBox="1"/>
      </xdr:nvSpPr>
      <xdr:spPr>
        <a:xfrm>
          <a:off x="16357600" y="1472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150495</xdr:rowOff>
    </xdr:from>
    <xdr:to>
      <xdr:col>86</xdr:col>
      <xdr:colOff>25400</xdr:colOff>
      <xdr:row>85</xdr:row>
      <xdr:rowOff>150495</xdr:rowOff>
    </xdr:to>
    <xdr:cxnSp macro="">
      <xdr:nvCxnSpPr>
        <xdr:cNvPr id="596" name="直線コネクタ 595"/>
        <xdr:cNvCxnSpPr/>
      </xdr:nvCxnSpPr>
      <xdr:spPr>
        <a:xfrm>
          <a:off x="16230600" y="1472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97"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98" name="直線コネクタ 59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41927</xdr:rowOff>
    </xdr:from>
    <xdr:ext cx="405111" cy="259045"/>
    <xdr:sp macro="" textlink="">
      <xdr:nvSpPr>
        <xdr:cNvPr id="599" name="【児童館】&#10;有形固定資産減価償却率平均値テキスト"/>
        <xdr:cNvSpPr txBox="1"/>
      </xdr:nvSpPr>
      <xdr:spPr>
        <a:xfrm>
          <a:off x="16357600" y="1410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63500</xdr:rowOff>
    </xdr:from>
    <xdr:to>
      <xdr:col>85</xdr:col>
      <xdr:colOff>177800</xdr:colOff>
      <xdr:row>82</xdr:row>
      <xdr:rowOff>165100</xdr:rowOff>
    </xdr:to>
    <xdr:sp macro="" textlink="">
      <xdr:nvSpPr>
        <xdr:cNvPr id="600" name="フローチャート: 判断 599"/>
        <xdr:cNvSpPr/>
      </xdr:nvSpPr>
      <xdr:spPr>
        <a:xfrm>
          <a:off x="16268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01" name="フローチャート: 判断 600"/>
        <xdr:cNvSpPr/>
      </xdr:nvSpPr>
      <xdr:spPr>
        <a:xfrm>
          <a:off x="15430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145414</xdr:rowOff>
    </xdr:from>
    <xdr:to>
      <xdr:col>76</xdr:col>
      <xdr:colOff>165100</xdr:colOff>
      <xdr:row>82</xdr:row>
      <xdr:rowOff>75564</xdr:rowOff>
    </xdr:to>
    <xdr:sp macro="" textlink="">
      <xdr:nvSpPr>
        <xdr:cNvPr id="602" name="フローチャート: 判断 601"/>
        <xdr:cNvSpPr/>
      </xdr:nvSpPr>
      <xdr:spPr>
        <a:xfrm>
          <a:off x="14541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3" name="テキスト ボックス 6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113030</xdr:rowOff>
    </xdr:from>
    <xdr:to>
      <xdr:col>81</xdr:col>
      <xdr:colOff>101600</xdr:colOff>
      <xdr:row>83</xdr:row>
      <xdr:rowOff>43180</xdr:rowOff>
    </xdr:to>
    <xdr:sp macro="" textlink="">
      <xdr:nvSpPr>
        <xdr:cNvPr id="608" name="楕円 607"/>
        <xdr:cNvSpPr/>
      </xdr:nvSpPr>
      <xdr:spPr>
        <a:xfrm>
          <a:off x="15430500" y="141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609" name="楕円 608"/>
        <xdr:cNvSpPr/>
      </xdr:nvSpPr>
      <xdr:spPr>
        <a:xfrm>
          <a:off x="14541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108586</xdr:rowOff>
    </xdr:from>
    <xdr:to>
      <xdr:col>81</xdr:col>
      <xdr:colOff>50800</xdr:colOff>
      <xdr:row>82</xdr:row>
      <xdr:rowOff>163830</xdr:rowOff>
    </xdr:to>
    <xdr:cxnSp macro="">
      <xdr:nvCxnSpPr>
        <xdr:cNvPr id="610" name="直線コネクタ 609"/>
        <xdr:cNvCxnSpPr/>
      </xdr:nvCxnSpPr>
      <xdr:spPr>
        <a:xfrm>
          <a:off x="14592300" y="14167486"/>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164482</xdr:rowOff>
    </xdr:from>
    <xdr:ext cx="405111" cy="259045"/>
    <xdr:sp macro="" textlink="">
      <xdr:nvSpPr>
        <xdr:cNvPr id="611" name="n_1aveValue【児童館】&#10;有形固定資産減価償却率"/>
        <xdr:cNvSpPr txBox="1"/>
      </xdr:nvSpPr>
      <xdr:spPr>
        <a:xfrm>
          <a:off x="152660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92091</xdr:rowOff>
    </xdr:from>
    <xdr:ext cx="405111" cy="259045"/>
    <xdr:sp macro="" textlink="">
      <xdr:nvSpPr>
        <xdr:cNvPr id="612" name="n_2aveValue【児童館】&#10;有形固定資産減価償却率"/>
        <xdr:cNvSpPr txBox="1"/>
      </xdr:nvSpPr>
      <xdr:spPr>
        <a:xfrm>
          <a:off x="14389744" y="1380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34307</xdr:rowOff>
    </xdr:from>
    <xdr:ext cx="405111" cy="259045"/>
    <xdr:sp macro="" textlink="">
      <xdr:nvSpPr>
        <xdr:cNvPr id="613" name="n_1mainValue【児童館】&#10;有形固定資産減価償却率"/>
        <xdr:cNvSpPr txBox="1"/>
      </xdr:nvSpPr>
      <xdr:spPr>
        <a:xfrm>
          <a:off x="15266044"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614" name="n_2mainValue【児童館】&#10;有形固定資産減価償却率"/>
        <xdr:cNvSpPr txBox="1"/>
      </xdr:nvSpPr>
      <xdr:spPr>
        <a:xfrm>
          <a:off x="14389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5" name="正方形/長方形 61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6" name="正方形/長方形 61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7" name="正方形/長方形 61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8" name="正方形/長方形 61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9" name="正方形/長方形 61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0" name="正方形/長方形 61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1" name="正方形/長方形 62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2" name="正方形/長方形 62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3" name="テキスト ボックス 62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4" name="直線コネクタ 62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25" name="直線コネクタ 62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6" name="テキスト ボックス 62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7" name="直線コネクタ 62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8" name="テキスト ボックス 62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9" name="直線コネクタ 62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0" name="テキスト ボックス 62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1" name="直線コネクタ 63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2" name="テキスト ボックス 63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3" name="直線コネクタ 63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4" name="テキスト ボックス 63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5" name="直線コネクタ 6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6" name="テキスト ボックス 6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57150</xdr:rowOff>
    </xdr:to>
    <xdr:cxnSp macro="">
      <xdr:nvCxnSpPr>
        <xdr:cNvPr id="638" name="直線コネクタ 637"/>
        <xdr:cNvCxnSpPr/>
      </xdr:nvCxnSpPr>
      <xdr:spPr>
        <a:xfrm flipV="1">
          <a:off x="22160864" y="132588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39" name="【児童館】&#10;一人当たり面積最小値テキスト"/>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40" name="直線コネクタ 639"/>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41"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42" name="直線コネクタ 641"/>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3827</xdr:rowOff>
    </xdr:from>
    <xdr:ext cx="469744" cy="259045"/>
    <xdr:sp macro="" textlink="">
      <xdr:nvSpPr>
        <xdr:cNvPr id="643" name="【児童館】&#10;一人当たり面積平均値テキスト"/>
        <xdr:cNvSpPr txBox="1"/>
      </xdr:nvSpPr>
      <xdr:spPr>
        <a:xfrm>
          <a:off x="22199600" y="1423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25400</xdr:rowOff>
    </xdr:from>
    <xdr:to>
      <xdr:col>116</xdr:col>
      <xdr:colOff>114300</xdr:colOff>
      <xdr:row>83</xdr:row>
      <xdr:rowOff>127000</xdr:rowOff>
    </xdr:to>
    <xdr:sp macro="" textlink="">
      <xdr:nvSpPr>
        <xdr:cNvPr id="644" name="フローチャート: 判断 643"/>
        <xdr:cNvSpPr/>
      </xdr:nvSpPr>
      <xdr:spPr>
        <a:xfrm>
          <a:off x="221107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82550</xdr:rowOff>
    </xdr:from>
    <xdr:to>
      <xdr:col>112</xdr:col>
      <xdr:colOff>38100</xdr:colOff>
      <xdr:row>84</xdr:row>
      <xdr:rowOff>12700</xdr:rowOff>
    </xdr:to>
    <xdr:sp macro="" textlink="">
      <xdr:nvSpPr>
        <xdr:cNvPr id="645" name="フローチャート: 判断 644"/>
        <xdr:cNvSpPr/>
      </xdr:nvSpPr>
      <xdr:spPr>
        <a:xfrm>
          <a:off x="21272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139700</xdr:rowOff>
    </xdr:from>
    <xdr:to>
      <xdr:col>107</xdr:col>
      <xdr:colOff>101600</xdr:colOff>
      <xdr:row>84</xdr:row>
      <xdr:rowOff>69850</xdr:rowOff>
    </xdr:to>
    <xdr:sp macro="" textlink="">
      <xdr:nvSpPr>
        <xdr:cNvPr id="646" name="フローチャート: 判断 645"/>
        <xdr:cNvSpPr/>
      </xdr:nvSpPr>
      <xdr:spPr>
        <a:xfrm>
          <a:off x="203835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120650</xdr:rowOff>
    </xdr:from>
    <xdr:to>
      <xdr:col>112</xdr:col>
      <xdr:colOff>38100</xdr:colOff>
      <xdr:row>84</xdr:row>
      <xdr:rowOff>50800</xdr:rowOff>
    </xdr:to>
    <xdr:sp macro="" textlink="">
      <xdr:nvSpPr>
        <xdr:cNvPr id="652" name="楕円 651"/>
        <xdr:cNvSpPr/>
      </xdr:nvSpPr>
      <xdr:spPr>
        <a:xfrm>
          <a:off x="21272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63500</xdr:rowOff>
    </xdr:from>
    <xdr:to>
      <xdr:col>107</xdr:col>
      <xdr:colOff>101600</xdr:colOff>
      <xdr:row>84</xdr:row>
      <xdr:rowOff>165100</xdr:rowOff>
    </xdr:to>
    <xdr:sp macro="" textlink="">
      <xdr:nvSpPr>
        <xdr:cNvPr id="653" name="楕円 652"/>
        <xdr:cNvSpPr/>
      </xdr:nvSpPr>
      <xdr:spPr>
        <a:xfrm>
          <a:off x="20383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0</xdr:rowOff>
    </xdr:from>
    <xdr:to>
      <xdr:col>111</xdr:col>
      <xdr:colOff>177800</xdr:colOff>
      <xdr:row>84</xdr:row>
      <xdr:rowOff>114300</xdr:rowOff>
    </xdr:to>
    <xdr:cxnSp macro="">
      <xdr:nvCxnSpPr>
        <xdr:cNvPr id="654" name="直線コネクタ 653"/>
        <xdr:cNvCxnSpPr/>
      </xdr:nvCxnSpPr>
      <xdr:spPr>
        <a:xfrm flipV="1">
          <a:off x="20434300" y="14401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29227</xdr:rowOff>
    </xdr:from>
    <xdr:ext cx="469744" cy="259045"/>
    <xdr:sp macro="" textlink="">
      <xdr:nvSpPr>
        <xdr:cNvPr id="655" name="n_1ave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656" name="n_2aveValue【児童館】&#10;一人当たり面積"/>
        <xdr:cNvSpPr txBox="1"/>
      </xdr:nvSpPr>
      <xdr:spPr>
        <a:xfrm>
          <a:off x="20199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41927</xdr:rowOff>
    </xdr:from>
    <xdr:ext cx="469744" cy="259045"/>
    <xdr:sp macro="" textlink="">
      <xdr:nvSpPr>
        <xdr:cNvPr id="657" name="n_1main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156227</xdr:rowOff>
    </xdr:from>
    <xdr:ext cx="469744" cy="259045"/>
    <xdr:sp macro="" textlink="">
      <xdr:nvSpPr>
        <xdr:cNvPr id="658" name="n_2mainValue【児童館】&#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69" name="テキスト ボックス 66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79" name="テキスト ボックス 67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81" name="テキスト ボックス 68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32386</xdr:rowOff>
    </xdr:from>
    <xdr:to>
      <xdr:col>85</xdr:col>
      <xdr:colOff>126364</xdr:colOff>
      <xdr:row>108</xdr:row>
      <xdr:rowOff>3811</xdr:rowOff>
    </xdr:to>
    <xdr:cxnSp macro="">
      <xdr:nvCxnSpPr>
        <xdr:cNvPr id="683" name="直線コネクタ 682"/>
        <xdr:cNvCxnSpPr/>
      </xdr:nvCxnSpPr>
      <xdr:spPr>
        <a:xfrm flipV="1">
          <a:off x="16318864" y="17177386"/>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7638</xdr:rowOff>
    </xdr:from>
    <xdr:ext cx="405111" cy="259045"/>
    <xdr:sp macro="" textlink="">
      <xdr:nvSpPr>
        <xdr:cNvPr id="684" name="【公民館】&#10;有形固定資産減価償却率最小値テキスト"/>
        <xdr:cNvSpPr txBox="1"/>
      </xdr:nvSpPr>
      <xdr:spPr>
        <a:xfrm>
          <a:off x="16357600" y="1852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3811</xdr:rowOff>
    </xdr:from>
    <xdr:to>
      <xdr:col>86</xdr:col>
      <xdr:colOff>25400</xdr:colOff>
      <xdr:row>108</xdr:row>
      <xdr:rowOff>3811</xdr:rowOff>
    </xdr:to>
    <xdr:cxnSp macro="">
      <xdr:nvCxnSpPr>
        <xdr:cNvPr id="685" name="直線コネクタ 684"/>
        <xdr:cNvCxnSpPr/>
      </xdr:nvCxnSpPr>
      <xdr:spPr>
        <a:xfrm>
          <a:off x="16230600" y="1852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150513</xdr:rowOff>
    </xdr:from>
    <xdr:ext cx="405111" cy="259045"/>
    <xdr:sp macro="" textlink="">
      <xdr:nvSpPr>
        <xdr:cNvPr id="686" name="【公民館】&#10;有形固定資産減価償却率最大値テキスト"/>
        <xdr:cNvSpPr txBox="1"/>
      </xdr:nvSpPr>
      <xdr:spPr>
        <a:xfrm>
          <a:off x="16357600" y="1695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32386</xdr:rowOff>
    </xdr:from>
    <xdr:to>
      <xdr:col>86</xdr:col>
      <xdr:colOff>25400</xdr:colOff>
      <xdr:row>100</xdr:row>
      <xdr:rowOff>32386</xdr:rowOff>
    </xdr:to>
    <xdr:cxnSp macro="">
      <xdr:nvCxnSpPr>
        <xdr:cNvPr id="687" name="直線コネクタ 686"/>
        <xdr:cNvCxnSpPr/>
      </xdr:nvCxnSpPr>
      <xdr:spPr>
        <a:xfrm>
          <a:off x="16230600" y="1717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104791</xdr:rowOff>
    </xdr:from>
    <xdr:ext cx="405111" cy="259045"/>
    <xdr:sp macro="" textlink="">
      <xdr:nvSpPr>
        <xdr:cNvPr id="688" name="【公民館】&#10;有形固定資産減価償却率平均値テキスト"/>
        <xdr:cNvSpPr txBox="1"/>
      </xdr:nvSpPr>
      <xdr:spPr>
        <a:xfrm>
          <a:off x="16357600" y="1793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126364</xdr:rowOff>
    </xdr:from>
    <xdr:to>
      <xdr:col>85</xdr:col>
      <xdr:colOff>177800</xdr:colOff>
      <xdr:row>105</xdr:row>
      <xdr:rowOff>56514</xdr:rowOff>
    </xdr:to>
    <xdr:sp macro="" textlink="">
      <xdr:nvSpPr>
        <xdr:cNvPr id="689" name="フローチャート: 判断 688"/>
        <xdr:cNvSpPr/>
      </xdr:nvSpPr>
      <xdr:spPr>
        <a:xfrm>
          <a:off x="16268700" y="179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90" name="フローチャート: 判断 689"/>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42545</xdr:rowOff>
    </xdr:from>
    <xdr:to>
      <xdr:col>76</xdr:col>
      <xdr:colOff>165100</xdr:colOff>
      <xdr:row>104</xdr:row>
      <xdr:rowOff>144145</xdr:rowOff>
    </xdr:to>
    <xdr:sp macro="" textlink="">
      <xdr:nvSpPr>
        <xdr:cNvPr id="691" name="フローチャート: 判断 690"/>
        <xdr:cNvSpPr/>
      </xdr:nvSpPr>
      <xdr:spPr>
        <a:xfrm>
          <a:off x="14541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160655</xdr:rowOff>
    </xdr:from>
    <xdr:to>
      <xdr:col>81</xdr:col>
      <xdr:colOff>101600</xdr:colOff>
      <xdr:row>104</xdr:row>
      <xdr:rowOff>90805</xdr:rowOff>
    </xdr:to>
    <xdr:sp macro="" textlink="">
      <xdr:nvSpPr>
        <xdr:cNvPr id="697" name="楕円 696"/>
        <xdr:cNvSpPr/>
      </xdr:nvSpPr>
      <xdr:spPr>
        <a:xfrm>
          <a:off x="15430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698" name="楕円 697"/>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20955</xdr:rowOff>
    </xdr:from>
    <xdr:to>
      <xdr:col>81</xdr:col>
      <xdr:colOff>50800</xdr:colOff>
      <xdr:row>104</xdr:row>
      <xdr:rowOff>40005</xdr:rowOff>
    </xdr:to>
    <xdr:cxnSp macro="">
      <xdr:nvCxnSpPr>
        <xdr:cNvPr id="699" name="直線コネクタ 698"/>
        <xdr:cNvCxnSpPr/>
      </xdr:nvCxnSpPr>
      <xdr:spPr>
        <a:xfrm>
          <a:off x="14592300" y="178517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152416</xdr:rowOff>
    </xdr:from>
    <xdr:ext cx="405111" cy="259045"/>
    <xdr:sp macro="" textlink="">
      <xdr:nvSpPr>
        <xdr:cNvPr id="700" name="n_1aveValue【公民館】&#10;有形固定資産減価償却率"/>
        <xdr:cNvSpPr txBox="1"/>
      </xdr:nvSpPr>
      <xdr:spPr>
        <a:xfrm>
          <a:off x="152660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135272</xdr:rowOff>
    </xdr:from>
    <xdr:ext cx="405111" cy="259045"/>
    <xdr:sp macro="" textlink="">
      <xdr:nvSpPr>
        <xdr:cNvPr id="701" name="n_2aveValue【公民館】&#10;有形固定資産減価償却率"/>
        <xdr:cNvSpPr txBox="1"/>
      </xdr:nvSpPr>
      <xdr:spPr>
        <a:xfrm>
          <a:off x="14389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107332</xdr:rowOff>
    </xdr:from>
    <xdr:ext cx="405111" cy="259045"/>
    <xdr:sp macro="" textlink="">
      <xdr:nvSpPr>
        <xdr:cNvPr id="702" name="n_1mainValue【公民館】&#10;有形固定資産減価償却率"/>
        <xdr:cNvSpPr txBox="1"/>
      </xdr:nvSpPr>
      <xdr:spPr>
        <a:xfrm>
          <a:off x="152660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03" name="n_2mainValue【公民館】&#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144780</xdr:rowOff>
    </xdr:from>
    <xdr:to>
      <xdr:col>116</xdr:col>
      <xdr:colOff>62864</xdr:colOff>
      <xdr:row>108</xdr:row>
      <xdr:rowOff>67056</xdr:rowOff>
    </xdr:to>
    <xdr:cxnSp macro="">
      <xdr:nvCxnSpPr>
        <xdr:cNvPr id="725" name="直線コネクタ 724"/>
        <xdr:cNvCxnSpPr/>
      </xdr:nvCxnSpPr>
      <xdr:spPr>
        <a:xfrm flipV="1">
          <a:off x="22160864" y="17461230"/>
          <a:ext cx="0" cy="112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726"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727" name="直線コネクタ 726"/>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91457</xdr:rowOff>
    </xdr:from>
    <xdr:ext cx="469744" cy="259045"/>
    <xdr:sp macro="" textlink="">
      <xdr:nvSpPr>
        <xdr:cNvPr id="728" name="【公民館】&#10;一人当たり面積最大値テキスト"/>
        <xdr:cNvSpPr txBox="1"/>
      </xdr:nvSpPr>
      <xdr:spPr>
        <a:xfrm>
          <a:off x="22199600" y="1723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144780</xdr:rowOff>
    </xdr:from>
    <xdr:to>
      <xdr:col>116</xdr:col>
      <xdr:colOff>152400</xdr:colOff>
      <xdr:row>101</xdr:row>
      <xdr:rowOff>144780</xdr:rowOff>
    </xdr:to>
    <xdr:cxnSp macro="">
      <xdr:nvCxnSpPr>
        <xdr:cNvPr id="729" name="直線コネクタ 728"/>
        <xdr:cNvCxnSpPr/>
      </xdr:nvCxnSpPr>
      <xdr:spPr>
        <a:xfrm>
          <a:off x="22072600" y="17461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17542</xdr:rowOff>
    </xdr:from>
    <xdr:ext cx="469744" cy="259045"/>
    <xdr:sp macro="" textlink="">
      <xdr:nvSpPr>
        <xdr:cNvPr id="730" name="【公民館】&#10;一人当たり面積平均値テキスト"/>
        <xdr:cNvSpPr txBox="1"/>
      </xdr:nvSpPr>
      <xdr:spPr>
        <a:xfrm>
          <a:off x="22199600" y="18191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39115</xdr:rowOff>
    </xdr:from>
    <xdr:to>
      <xdr:col>116</xdr:col>
      <xdr:colOff>114300</xdr:colOff>
      <xdr:row>106</xdr:row>
      <xdr:rowOff>140715</xdr:rowOff>
    </xdr:to>
    <xdr:sp macro="" textlink="">
      <xdr:nvSpPr>
        <xdr:cNvPr id="731" name="フローチャート: 判断 730"/>
        <xdr:cNvSpPr/>
      </xdr:nvSpPr>
      <xdr:spPr>
        <a:xfrm>
          <a:off x="221107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732" name="フローチャート: 判断 731"/>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75692</xdr:rowOff>
    </xdr:from>
    <xdr:to>
      <xdr:col>107</xdr:col>
      <xdr:colOff>101600</xdr:colOff>
      <xdr:row>107</xdr:row>
      <xdr:rowOff>5842</xdr:rowOff>
    </xdr:to>
    <xdr:sp macro="" textlink="">
      <xdr:nvSpPr>
        <xdr:cNvPr id="733" name="フローチャート: 判断 732"/>
        <xdr:cNvSpPr/>
      </xdr:nvSpPr>
      <xdr:spPr>
        <a:xfrm>
          <a:off x="20383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39115</xdr:rowOff>
    </xdr:from>
    <xdr:to>
      <xdr:col>112</xdr:col>
      <xdr:colOff>38100</xdr:colOff>
      <xdr:row>100</xdr:row>
      <xdr:rowOff>140715</xdr:rowOff>
    </xdr:to>
    <xdr:sp macro="" textlink="">
      <xdr:nvSpPr>
        <xdr:cNvPr id="739" name="楕円 738"/>
        <xdr:cNvSpPr/>
      </xdr:nvSpPr>
      <xdr:spPr>
        <a:xfrm>
          <a:off x="21272500" y="1718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100</xdr:row>
      <xdr:rowOff>52832</xdr:rowOff>
    </xdr:from>
    <xdr:to>
      <xdr:col>107</xdr:col>
      <xdr:colOff>101600</xdr:colOff>
      <xdr:row>100</xdr:row>
      <xdr:rowOff>154432</xdr:rowOff>
    </xdr:to>
    <xdr:sp macro="" textlink="">
      <xdr:nvSpPr>
        <xdr:cNvPr id="740" name="楕円 739"/>
        <xdr:cNvSpPr/>
      </xdr:nvSpPr>
      <xdr:spPr>
        <a:xfrm>
          <a:off x="20383500" y="1719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89915</xdr:rowOff>
    </xdr:from>
    <xdr:to>
      <xdr:col>111</xdr:col>
      <xdr:colOff>177800</xdr:colOff>
      <xdr:row>100</xdr:row>
      <xdr:rowOff>103632</xdr:rowOff>
    </xdr:to>
    <xdr:cxnSp macro="">
      <xdr:nvCxnSpPr>
        <xdr:cNvPr id="741" name="直線コネクタ 740"/>
        <xdr:cNvCxnSpPr/>
      </xdr:nvCxnSpPr>
      <xdr:spPr>
        <a:xfrm flipV="1">
          <a:off x="20434300" y="172349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742"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168419</xdr:rowOff>
    </xdr:from>
    <xdr:ext cx="469744" cy="259045"/>
    <xdr:sp macro="" textlink="">
      <xdr:nvSpPr>
        <xdr:cNvPr id="743" name="n_2aveValue【公民館】&#10;一人当たり面積"/>
        <xdr:cNvSpPr txBox="1"/>
      </xdr:nvSpPr>
      <xdr:spPr>
        <a:xfrm>
          <a:off x="20199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157242</xdr:rowOff>
    </xdr:from>
    <xdr:ext cx="469744" cy="259045"/>
    <xdr:sp macro="" textlink="">
      <xdr:nvSpPr>
        <xdr:cNvPr id="744" name="n_1mainValue【公民館】&#10;一人当たり面積"/>
        <xdr:cNvSpPr txBox="1"/>
      </xdr:nvSpPr>
      <xdr:spPr>
        <a:xfrm>
          <a:off x="21075727" y="1695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170959</xdr:rowOff>
    </xdr:from>
    <xdr:ext cx="469744" cy="259045"/>
    <xdr:sp macro="" textlink="">
      <xdr:nvSpPr>
        <xdr:cNvPr id="745" name="n_2mainValue【公民館】&#10;一人当たり面積"/>
        <xdr:cNvSpPr txBox="1"/>
      </xdr:nvSpPr>
      <xdr:spPr>
        <a:xfrm>
          <a:off x="20199427" y="1697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類似団体と比較して、特に有形固定資産減価償却率が高くなっている施設は道路である。当市は類似団体内においても最大級の面積を持ち、管理する道路も広域にわたり総延長は</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ｋｍを越え、建設後数十年経過している路線が多いため、全ての道路を更新することは不可能である。舗装・橋梁・トンネルについては長寿命化計画に基づき、通行の安全確保、ライフサイクルコストの縮減及び予算の平準化を行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人当たり有形固定資産（償却資産）額と一人当たり面積については、橋りょう・トンネル、公営住宅、学校施設、公民館が類似団体より高くなっているが、これは９市町村による合併で、各地区に同種・同機能の施設が数多くあることが考えられる。公営住宅については、需要状況や人口動向等を勘案し、それに見合った縮減・集約化も検討するため、今後減少する可能性もある。学校施設については、統廃合が進んだことにより休廃校となっている施設も増加しており、除却や地区・民間の利用可能な施設は、転用、貸付け、譲渡や売却等を行い、有効活用を推進していくため、今後は一人当たり面積が減少していく可能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4354</xdr:rowOff>
    </xdr:to>
    <xdr:cxnSp macro="">
      <xdr:nvCxnSpPr>
        <xdr:cNvPr id="57" name="直線コネクタ 56"/>
        <xdr:cNvCxnSpPr/>
      </xdr:nvCxnSpPr>
      <xdr:spPr>
        <a:xfrm flipV="1">
          <a:off x="4634865" y="566057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340478" cy="259045"/>
    <xdr:sp macro="" textlink="">
      <xdr:nvSpPr>
        <xdr:cNvPr id="58" name="【図書館】&#10;有形固定資産減価償却率最小値テキスト"/>
        <xdr:cNvSpPr txBox="1"/>
      </xdr:nvSpPr>
      <xdr:spPr>
        <a:xfrm>
          <a:off x="4673600" y="720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59" name="直線コネクタ 58"/>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16890</xdr:rowOff>
    </xdr:from>
    <xdr:ext cx="405111" cy="259045"/>
    <xdr:sp macro="" textlink="">
      <xdr:nvSpPr>
        <xdr:cNvPr id="62" name="【図書館】&#10;有形固定資産減価償却率平均値テキスト"/>
        <xdr:cNvSpPr txBox="1"/>
      </xdr:nvSpPr>
      <xdr:spPr>
        <a:xfrm>
          <a:off x="4673600" y="653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38463</xdr:rowOff>
    </xdr:from>
    <xdr:to>
      <xdr:col>24</xdr:col>
      <xdr:colOff>114300</xdr:colOff>
      <xdr:row>38</xdr:row>
      <xdr:rowOff>140063</xdr:rowOff>
    </xdr:to>
    <xdr:sp macro="" textlink="">
      <xdr:nvSpPr>
        <xdr:cNvPr id="63" name="フローチャート: 判断 62"/>
        <xdr:cNvSpPr/>
      </xdr:nvSpPr>
      <xdr:spPr>
        <a:xfrm>
          <a:off x="45847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2540</xdr:rowOff>
    </xdr:from>
    <xdr:to>
      <xdr:col>20</xdr:col>
      <xdr:colOff>38100</xdr:colOff>
      <xdr:row>38</xdr:row>
      <xdr:rowOff>104140</xdr:rowOff>
    </xdr:to>
    <xdr:sp macro="" textlink="">
      <xdr:nvSpPr>
        <xdr:cNvPr id="64" name="フローチャート: 判断 63"/>
        <xdr:cNvSpPr/>
      </xdr:nvSpPr>
      <xdr:spPr>
        <a:xfrm>
          <a:off x="3746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95267</xdr:rowOff>
    </xdr:from>
    <xdr:ext cx="405111" cy="259045"/>
    <xdr:sp macro="" textlink="">
      <xdr:nvSpPr>
        <xdr:cNvPr id="65" name="n_1aveValue【図書館】&#10;有形固定資産減価償却率"/>
        <xdr:cNvSpPr txBox="1"/>
      </xdr:nvSpPr>
      <xdr:spPr>
        <a:xfrm>
          <a:off x="3582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23767</xdr:rowOff>
    </xdr:from>
    <xdr:to>
      <xdr:col>15</xdr:col>
      <xdr:colOff>101600</xdr:colOff>
      <xdr:row>38</xdr:row>
      <xdr:rowOff>125367</xdr:rowOff>
    </xdr:to>
    <xdr:sp macro="" textlink="">
      <xdr:nvSpPr>
        <xdr:cNvPr id="66" name="フローチャート: 判断 65"/>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116494</xdr:rowOff>
    </xdr:from>
    <xdr:ext cx="405111" cy="259045"/>
    <xdr:sp macro="" textlink="">
      <xdr:nvSpPr>
        <xdr:cNvPr id="67"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43361</xdr:rowOff>
    </xdr:from>
    <xdr:to>
      <xdr:col>20</xdr:col>
      <xdr:colOff>38100</xdr:colOff>
      <xdr:row>35</xdr:row>
      <xdr:rowOff>144961</xdr:rowOff>
    </xdr:to>
    <xdr:sp macro="" textlink="">
      <xdr:nvSpPr>
        <xdr:cNvPr id="73" name="楕円 72"/>
        <xdr:cNvSpPr/>
      </xdr:nvSpPr>
      <xdr:spPr>
        <a:xfrm>
          <a:off x="3746500" y="604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67854</xdr:rowOff>
    </xdr:from>
    <xdr:to>
      <xdr:col>15</xdr:col>
      <xdr:colOff>101600</xdr:colOff>
      <xdr:row>35</xdr:row>
      <xdr:rowOff>169454</xdr:rowOff>
    </xdr:to>
    <xdr:sp macro="" textlink="">
      <xdr:nvSpPr>
        <xdr:cNvPr id="74" name="楕円 73"/>
        <xdr:cNvSpPr/>
      </xdr:nvSpPr>
      <xdr:spPr>
        <a:xfrm>
          <a:off x="2857500" y="606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94161</xdr:rowOff>
    </xdr:from>
    <xdr:to>
      <xdr:col>19</xdr:col>
      <xdr:colOff>177800</xdr:colOff>
      <xdr:row>35</xdr:row>
      <xdr:rowOff>118654</xdr:rowOff>
    </xdr:to>
    <xdr:cxnSp macro="">
      <xdr:nvCxnSpPr>
        <xdr:cNvPr id="75" name="直線コネクタ 74"/>
        <xdr:cNvCxnSpPr/>
      </xdr:nvCxnSpPr>
      <xdr:spPr>
        <a:xfrm flipV="1">
          <a:off x="2908300" y="609491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161488</xdr:rowOff>
    </xdr:from>
    <xdr:ext cx="405111" cy="259045"/>
    <xdr:sp macro="" textlink="">
      <xdr:nvSpPr>
        <xdr:cNvPr id="76" name="n_1mainValue【図書館】&#10;有形固定資産減価償却率"/>
        <xdr:cNvSpPr txBox="1"/>
      </xdr:nvSpPr>
      <xdr:spPr>
        <a:xfrm>
          <a:off x="3582044" y="5819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14531</xdr:rowOff>
    </xdr:from>
    <xdr:ext cx="405111" cy="259045"/>
    <xdr:sp macro="" textlink="">
      <xdr:nvSpPr>
        <xdr:cNvPr id="77" name="n_2mainValue【図書館】&#10;有形固定資産減価償却率"/>
        <xdr:cNvSpPr txBox="1"/>
      </xdr:nvSpPr>
      <xdr:spPr>
        <a:xfrm>
          <a:off x="2705744" y="584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0</xdr:rowOff>
    </xdr:from>
    <xdr:to>
      <xdr:col>54</xdr:col>
      <xdr:colOff>189865</xdr:colOff>
      <xdr:row>41</xdr:row>
      <xdr:rowOff>38100</xdr:rowOff>
    </xdr:to>
    <xdr:cxnSp macro="">
      <xdr:nvCxnSpPr>
        <xdr:cNvPr id="101" name="直線コネクタ 100"/>
        <xdr:cNvCxnSpPr/>
      </xdr:nvCxnSpPr>
      <xdr:spPr>
        <a:xfrm flipV="1">
          <a:off x="10476865" y="56578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2"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3" name="直線コネクタ 102"/>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118127</xdr:rowOff>
    </xdr:from>
    <xdr:ext cx="469744" cy="259045"/>
    <xdr:sp macro="" textlink="">
      <xdr:nvSpPr>
        <xdr:cNvPr id="104" name="【図書館】&#10;一人当たり面積最大値テキスト"/>
        <xdr:cNvSpPr txBox="1"/>
      </xdr:nvSpPr>
      <xdr:spPr>
        <a:xfrm>
          <a:off x="10515600" y="54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0</xdr:rowOff>
    </xdr:from>
    <xdr:to>
      <xdr:col>55</xdr:col>
      <xdr:colOff>88900</xdr:colOff>
      <xdr:row>33</xdr:row>
      <xdr:rowOff>0</xdr:rowOff>
    </xdr:to>
    <xdr:cxnSp macro="">
      <xdr:nvCxnSpPr>
        <xdr:cNvPr id="105" name="直線コネクタ 104"/>
        <xdr:cNvCxnSpPr/>
      </xdr:nvCxnSpPr>
      <xdr:spPr>
        <a:xfrm>
          <a:off x="10388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22877</xdr:rowOff>
    </xdr:from>
    <xdr:ext cx="469744" cy="259045"/>
    <xdr:sp macro="" textlink="">
      <xdr:nvSpPr>
        <xdr:cNvPr id="106" name="【図書館】&#10;一人当たり面積平均値テキスト"/>
        <xdr:cNvSpPr txBox="1"/>
      </xdr:nvSpPr>
      <xdr:spPr>
        <a:xfrm>
          <a:off x="10515600" y="63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44450</xdr:rowOff>
    </xdr:from>
    <xdr:to>
      <xdr:col>55</xdr:col>
      <xdr:colOff>50800</xdr:colOff>
      <xdr:row>37</xdr:row>
      <xdr:rowOff>146050</xdr:rowOff>
    </xdr:to>
    <xdr:sp macro="" textlink="">
      <xdr:nvSpPr>
        <xdr:cNvPr id="107" name="フローチャート: 判断 106"/>
        <xdr:cNvSpPr/>
      </xdr:nvSpPr>
      <xdr:spPr>
        <a:xfrm>
          <a:off x="104267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08" name="フローチャート: 判断 107"/>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29227</xdr:rowOff>
    </xdr:from>
    <xdr:ext cx="469744" cy="259045"/>
    <xdr:sp macro="" textlink="">
      <xdr:nvSpPr>
        <xdr:cNvPr id="109" name="n_1aveValue【図書館】&#10;一人当たり面積"/>
        <xdr:cNvSpPr txBox="1"/>
      </xdr:nvSpPr>
      <xdr:spPr>
        <a:xfrm>
          <a:off x="93917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0" name="フローチャート: 判断 109"/>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29227</xdr:rowOff>
    </xdr:from>
    <xdr:ext cx="469744" cy="259045"/>
    <xdr:sp macro="" textlink="">
      <xdr:nvSpPr>
        <xdr:cNvPr id="111" name="n_2aveValue【図書館】&#10;一人当たり面積"/>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63500</xdr:rowOff>
    </xdr:from>
    <xdr:to>
      <xdr:col>50</xdr:col>
      <xdr:colOff>165100</xdr:colOff>
      <xdr:row>39</xdr:row>
      <xdr:rowOff>165100</xdr:rowOff>
    </xdr:to>
    <xdr:sp macro="" textlink="">
      <xdr:nvSpPr>
        <xdr:cNvPr id="117" name="楕円 116"/>
        <xdr:cNvSpPr/>
      </xdr:nvSpPr>
      <xdr:spPr>
        <a:xfrm>
          <a:off x="9588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63500</xdr:rowOff>
    </xdr:from>
    <xdr:to>
      <xdr:col>46</xdr:col>
      <xdr:colOff>38100</xdr:colOff>
      <xdr:row>39</xdr:row>
      <xdr:rowOff>165100</xdr:rowOff>
    </xdr:to>
    <xdr:sp macro="" textlink="">
      <xdr:nvSpPr>
        <xdr:cNvPr id="118" name="楕円 117"/>
        <xdr:cNvSpPr/>
      </xdr:nvSpPr>
      <xdr:spPr>
        <a:xfrm>
          <a:off x="8699500" y="675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114300</xdr:rowOff>
    </xdr:from>
    <xdr:to>
      <xdr:col>50</xdr:col>
      <xdr:colOff>114300</xdr:colOff>
      <xdr:row>39</xdr:row>
      <xdr:rowOff>114300</xdr:rowOff>
    </xdr:to>
    <xdr:cxnSp macro="">
      <xdr:nvCxnSpPr>
        <xdr:cNvPr id="119" name="直線コネクタ 118"/>
        <xdr:cNvCxnSpPr/>
      </xdr:nvCxnSpPr>
      <xdr:spPr>
        <a:xfrm>
          <a:off x="8750300" y="6800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156227</xdr:rowOff>
    </xdr:from>
    <xdr:ext cx="469744" cy="259045"/>
    <xdr:sp macro="" textlink="">
      <xdr:nvSpPr>
        <xdr:cNvPr id="120" name="n_1mainValue【図書館】&#10;一人当たり面積"/>
        <xdr:cNvSpPr txBox="1"/>
      </xdr:nvSpPr>
      <xdr:spPr>
        <a:xfrm>
          <a:off x="93917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156227</xdr:rowOff>
    </xdr:from>
    <xdr:ext cx="469744" cy="259045"/>
    <xdr:sp macro="" textlink="">
      <xdr:nvSpPr>
        <xdr:cNvPr id="121" name="n_2mainValue【図書館】&#10;一人当たり面積"/>
        <xdr:cNvSpPr txBox="1"/>
      </xdr:nvSpPr>
      <xdr:spPr>
        <a:xfrm>
          <a:off x="8515427" y="684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4" name="テキスト ボックス 13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2" name="テキスト ボックス 14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89535</xdr:rowOff>
    </xdr:from>
    <xdr:to>
      <xdr:col>24</xdr:col>
      <xdr:colOff>62865</xdr:colOff>
      <xdr:row>64</xdr:row>
      <xdr:rowOff>110490</xdr:rowOff>
    </xdr:to>
    <xdr:cxnSp macro="">
      <xdr:nvCxnSpPr>
        <xdr:cNvPr id="146" name="直線コネクタ 145"/>
        <xdr:cNvCxnSpPr/>
      </xdr:nvCxnSpPr>
      <xdr:spPr>
        <a:xfrm flipV="1">
          <a:off x="4634865" y="9690735"/>
          <a:ext cx="0" cy="1392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114317</xdr:rowOff>
    </xdr:from>
    <xdr:ext cx="405111" cy="259045"/>
    <xdr:sp macro="" textlink="">
      <xdr:nvSpPr>
        <xdr:cNvPr id="147" name="【体育館・プール】&#10;有形固定資産減価償却率最小値テキスト"/>
        <xdr:cNvSpPr txBox="1"/>
      </xdr:nvSpPr>
      <xdr:spPr>
        <a:xfrm>
          <a:off x="4673600" y="1108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110490</xdr:rowOff>
    </xdr:from>
    <xdr:to>
      <xdr:col>24</xdr:col>
      <xdr:colOff>152400</xdr:colOff>
      <xdr:row>64</xdr:row>
      <xdr:rowOff>110490</xdr:rowOff>
    </xdr:to>
    <xdr:cxnSp macro="">
      <xdr:nvCxnSpPr>
        <xdr:cNvPr id="148" name="直線コネクタ 147"/>
        <xdr:cNvCxnSpPr/>
      </xdr:nvCxnSpPr>
      <xdr:spPr>
        <a:xfrm>
          <a:off x="4546600" y="1108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36212</xdr:rowOff>
    </xdr:from>
    <xdr:ext cx="405111" cy="259045"/>
    <xdr:sp macro="" textlink="">
      <xdr:nvSpPr>
        <xdr:cNvPr id="149" name="【体育館・プール】&#10;有形固定資産減価償却率最大値テキスト"/>
        <xdr:cNvSpPr txBox="1"/>
      </xdr:nvSpPr>
      <xdr:spPr>
        <a:xfrm>
          <a:off x="4673600" y="946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89535</xdr:rowOff>
    </xdr:from>
    <xdr:to>
      <xdr:col>24</xdr:col>
      <xdr:colOff>152400</xdr:colOff>
      <xdr:row>56</xdr:row>
      <xdr:rowOff>89535</xdr:rowOff>
    </xdr:to>
    <xdr:cxnSp macro="">
      <xdr:nvCxnSpPr>
        <xdr:cNvPr id="150" name="直線コネクタ 149"/>
        <xdr:cNvCxnSpPr/>
      </xdr:nvCxnSpPr>
      <xdr:spPr>
        <a:xfrm>
          <a:off x="4546600" y="969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123842</xdr:rowOff>
    </xdr:from>
    <xdr:ext cx="405111" cy="259045"/>
    <xdr:sp macro="" textlink="">
      <xdr:nvSpPr>
        <xdr:cNvPr id="151" name="【体育館・プール】&#10;有形固定資産減価償却率平均値テキスト"/>
        <xdr:cNvSpPr txBox="1"/>
      </xdr:nvSpPr>
      <xdr:spPr>
        <a:xfrm>
          <a:off x="4673600" y="102393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145415</xdr:rowOff>
    </xdr:from>
    <xdr:to>
      <xdr:col>24</xdr:col>
      <xdr:colOff>114300</xdr:colOff>
      <xdr:row>60</xdr:row>
      <xdr:rowOff>75565</xdr:rowOff>
    </xdr:to>
    <xdr:sp macro="" textlink="">
      <xdr:nvSpPr>
        <xdr:cNvPr id="152" name="フローチャート: 判断 151"/>
        <xdr:cNvSpPr/>
      </xdr:nvSpPr>
      <xdr:spPr>
        <a:xfrm>
          <a:off x="45847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3" name="フローチャート: 判断 152"/>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76217</xdr:rowOff>
    </xdr:from>
    <xdr:ext cx="405111" cy="259045"/>
    <xdr:sp macro="" textlink="">
      <xdr:nvSpPr>
        <xdr:cNvPr id="154"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55" name="フローチャート: 判断 154"/>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56"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107315</xdr:rowOff>
    </xdr:from>
    <xdr:to>
      <xdr:col>20</xdr:col>
      <xdr:colOff>38100</xdr:colOff>
      <xdr:row>59</xdr:row>
      <xdr:rowOff>37465</xdr:rowOff>
    </xdr:to>
    <xdr:sp macro="" textlink="">
      <xdr:nvSpPr>
        <xdr:cNvPr id="162" name="楕円 161"/>
        <xdr:cNvSpPr/>
      </xdr:nvSpPr>
      <xdr:spPr>
        <a:xfrm>
          <a:off x="3746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153035</xdr:rowOff>
    </xdr:from>
    <xdr:to>
      <xdr:col>15</xdr:col>
      <xdr:colOff>101600</xdr:colOff>
      <xdr:row>58</xdr:row>
      <xdr:rowOff>83185</xdr:rowOff>
    </xdr:to>
    <xdr:sp macro="" textlink="">
      <xdr:nvSpPr>
        <xdr:cNvPr id="163" name="楕円 162"/>
        <xdr:cNvSpPr/>
      </xdr:nvSpPr>
      <xdr:spPr>
        <a:xfrm>
          <a:off x="2857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32385</xdr:rowOff>
    </xdr:from>
    <xdr:to>
      <xdr:col>19</xdr:col>
      <xdr:colOff>177800</xdr:colOff>
      <xdr:row>58</xdr:row>
      <xdr:rowOff>158115</xdr:rowOff>
    </xdr:to>
    <xdr:cxnSp macro="">
      <xdr:nvCxnSpPr>
        <xdr:cNvPr id="164" name="直線コネクタ 163"/>
        <xdr:cNvCxnSpPr/>
      </xdr:nvCxnSpPr>
      <xdr:spPr>
        <a:xfrm>
          <a:off x="2908300" y="997648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53992</xdr:rowOff>
    </xdr:from>
    <xdr:ext cx="405111" cy="259045"/>
    <xdr:sp macro="" textlink="">
      <xdr:nvSpPr>
        <xdr:cNvPr id="165" name="n_1mainValue【体育館・プール】&#10;有形固定資産減価償却率"/>
        <xdr:cNvSpPr txBox="1"/>
      </xdr:nvSpPr>
      <xdr:spPr>
        <a:xfrm>
          <a:off x="35820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99712</xdr:rowOff>
    </xdr:from>
    <xdr:ext cx="405111" cy="259045"/>
    <xdr:sp macro="" textlink="">
      <xdr:nvSpPr>
        <xdr:cNvPr id="166" name="n_2mainValue【体育館・プール】&#10;有形固定資産減価償却率"/>
        <xdr:cNvSpPr txBox="1"/>
      </xdr:nvSpPr>
      <xdr:spPr>
        <a:xfrm>
          <a:off x="2705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7" name="直線コネクタ 17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8" name="テキスト ボックス 17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9" name="直線コネクタ 17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0" name="テキスト ボックス 17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1" name="直線コネクタ 18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2" name="テキスト ボックス 18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3" name="直線コネクタ 18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4" name="テキスト ボックス 18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5" name="直線コネクタ 18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6" name="テキスト ボックス 18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139446</xdr:rowOff>
    </xdr:from>
    <xdr:to>
      <xdr:col>54</xdr:col>
      <xdr:colOff>189865</xdr:colOff>
      <xdr:row>63</xdr:row>
      <xdr:rowOff>112014</xdr:rowOff>
    </xdr:to>
    <xdr:cxnSp macro="">
      <xdr:nvCxnSpPr>
        <xdr:cNvPr id="188" name="直線コネクタ 187"/>
        <xdr:cNvCxnSpPr/>
      </xdr:nvCxnSpPr>
      <xdr:spPr>
        <a:xfrm flipV="1">
          <a:off x="10476865" y="974064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189"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190" name="直線コネクタ 189"/>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86123</xdr:rowOff>
    </xdr:from>
    <xdr:ext cx="469744" cy="259045"/>
    <xdr:sp macro="" textlink="">
      <xdr:nvSpPr>
        <xdr:cNvPr id="191" name="【体育館・プール】&#10;一人当たり面積最大値テキスト"/>
        <xdr:cNvSpPr txBox="1"/>
      </xdr:nvSpPr>
      <xdr:spPr>
        <a:xfrm>
          <a:off x="10515600" y="951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139446</xdr:rowOff>
    </xdr:from>
    <xdr:to>
      <xdr:col>55</xdr:col>
      <xdr:colOff>88900</xdr:colOff>
      <xdr:row>56</xdr:row>
      <xdr:rowOff>139446</xdr:rowOff>
    </xdr:to>
    <xdr:cxnSp macro="">
      <xdr:nvCxnSpPr>
        <xdr:cNvPr id="192" name="直線コネクタ 191"/>
        <xdr:cNvCxnSpPr/>
      </xdr:nvCxnSpPr>
      <xdr:spPr>
        <a:xfrm>
          <a:off x="10388600" y="974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92219</xdr:rowOff>
    </xdr:from>
    <xdr:ext cx="469744" cy="259045"/>
    <xdr:sp macro="" textlink="">
      <xdr:nvSpPr>
        <xdr:cNvPr id="193" name="【体育館・プール】&#10;一人当たり面積平均値テキスト"/>
        <xdr:cNvSpPr txBox="1"/>
      </xdr:nvSpPr>
      <xdr:spPr>
        <a:xfrm>
          <a:off x="10515600" y="10379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113792</xdr:rowOff>
    </xdr:from>
    <xdr:to>
      <xdr:col>55</xdr:col>
      <xdr:colOff>50800</xdr:colOff>
      <xdr:row>61</xdr:row>
      <xdr:rowOff>43942</xdr:rowOff>
    </xdr:to>
    <xdr:sp macro="" textlink="">
      <xdr:nvSpPr>
        <xdr:cNvPr id="194" name="フローチャート: 判断 193"/>
        <xdr:cNvSpPr/>
      </xdr:nvSpPr>
      <xdr:spPr>
        <a:xfrm>
          <a:off x="104267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102362</xdr:rowOff>
    </xdr:from>
    <xdr:to>
      <xdr:col>50</xdr:col>
      <xdr:colOff>165100</xdr:colOff>
      <xdr:row>61</xdr:row>
      <xdr:rowOff>32512</xdr:rowOff>
    </xdr:to>
    <xdr:sp macro="" textlink="">
      <xdr:nvSpPr>
        <xdr:cNvPr id="195" name="フローチャート: 判断 194"/>
        <xdr:cNvSpPr/>
      </xdr:nvSpPr>
      <xdr:spPr>
        <a:xfrm>
          <a:off x="9588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23639</xdr:rowOff>
    </xdr:from>
    <xdr:ext cx="469744" cy="259045"/>
    <xdr:sp macro="" textlink="">
      <xdr:nvSpPr>
        <xdr:cNvPr id="196" name="n_1aveValue【体育館・プール】&#10;一人当たり面積"/>
        <xdr:cNvSpPr txBox="1"/>
      </xdr:nvSpPr>
      <xdr:spPr>
        <a:xfrm>
          <a:off x="93917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26924</xdr:rowOff>
    </xdr:from>
    <xdr:to>
      <xdr:col>46</xdr:col>
      <xdr:colOff>38100</xdr:colOff>
      <xdr:row>61</xdr:row>
      <xdr:rowOff>128524</xdr:rowOff>
    </xdr:to>
    <xdr:sp macro="" textlink="">
      <xdr:nvSpPr>
        <xdr:cNvPr id="197" name="フローチャート: 判断 196"/>
        <xdr:cNvSpPr/>
      </xdr:nvSpPr>
      <xdr:spPr>
        <a:xfrm>
          <a:off x="8699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119651</xdr:rowOff>
    </xdr:from>
    <xdr:ext cx="469744" cy="259045"/>
    <xdr:sp macro="" textlink="">
      <xdr:nvSpPr>
        <xdr:cNvPr id="198" name="n_2aveValue【体育館・プール】&#10;一人当たり面積"/>
        <xdr:cNvSpPr txBox="1"/>
      </xdr:nvSpPr>
      <xdr:spPr>
        <a:xfrm>
          <a:off x="8515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9" name="テキスト ボックス 19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0" name="テキスト ボックス 19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1" name="テキスト ボックス 20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2" name="テキスト ボックス 20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3" name="テキスト ボックス 20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58928</xdr:rowOff>
    </xdr:from>
    <xdr:to>
      <xdr:col>50</xdr:col>
      <xdr:colOff>165100</xdr:colOff>
      <xdr:row>59</xdr:row>
      <xdr:rowOff>160528</xdr:rowOff>
    </xdr:to>
    <xdr:sp macro="" textlink="">
      <xdr:nvSpPr>
        <xdr:cNvPr id="204" name="楕円 203"/>
        <xdr:cNvSpPr/>
      </xdr:nvSpPr>
      <xdr:spPr>
        <a:xfrm>
          <a:off x="9588500" y="1017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57</xdr:row>
      <xdr:rowOff>52070</xdr:rowOff>
    </xdr:from>
    <xdr:to>
      <xdr:col>46</xdr:col>
      <xdr:colOff>38100</xdr:colOff>
      <xdr:row>57</xdr:row>
      <xdr:rowOff>153670</xdr:rowOff>
    </xdr:to>
    <xdr:sp macro="" textlink="">
      <xdr:nvSpPr>
        <xdr:cNvPr id="205" name="楕円 204"/>
        <xdr:cNvSpPr/>
      </xdr:nvSpPr>
      <xdr:spPr>
        <a:xfrm>
          <a:off x="8699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102870</xdr:rowOff>
    </xdr:from>
    <xdr:to>
      <xdr:col>50</xdr:col>
      <xdr:colOff>114300</xdr:colOff>
      <xdr:row>59</xdr:row>
      <xdr:rowOff>109728</xdr:rowOff>
    </xdr:to>
    <xdr:cxnSp macro="">
      <xdr:nvCxnSpPr>
        <xdr:cNvPr id="206" name="直線コネクタ 205"/>
        <xdr:cNvCxnSpPr/>
      </xdr:nvCxnSpPr>
      <xdr:spPr>
        <a:xfrm>
          <a:off x="8750300" y="9875520"/>
          <a:ext cx="889000" cy="34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5605</xdr:rowOff>
    </xdr:from>
    <xdr:ext cx="469744" cy="259045"/>
    <xdr:sp macro="" textlink="">
      <xdr:nvSpPr>
        <xdr:cNvPr id="207" name="n_1mainValue【体育館・プール】&#10;一人当たり面積"/>
        <xdr:cNvSpPr txBox="1"/>
      </xdr:nvSpPr>
      <xdr:spPr>
        <a:xfrm>
          <a:off x="9391727" y="9949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55</xdr:row>
      <xdr:rowOff>170197</xdr:rowOff>
    </xdr:from>
    <xdr:ext cx="469744" cy="259045"/>
    <xdr:sp macro="" textlink="">
      <xdr:nvSpPr>
        <xdr:cNvPr id="208" name="n_2mainValue【体育館・プール】&#10;一人当たり面積"/>
        <xdr:cNvSpPr txBox="1"/>
      </xdr:nvSpPr>
      <xdr:spPr>
        <a:xfrm>
          <a:off x="8515427" y="959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9" name="直線コネクタ 21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0" name="テキスト ボックス 219"/>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1" name="直線コネクタ 22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2" name="テキスト ボックス 22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3" name="直線コネクタ 22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4" name="テキスト ボックス 22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5" name="直線コネクタ 22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26" name="テキスト ボックス 22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27" name="直線コネクタ 22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28" name="テキスト ボックス 22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9" name="直線コネクタ 22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0" name="テキスト ボックス 229"/>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126274</xdr:rowOff>
    </xdr:from>
    <xdr:to>
      <xdr:col>24</xdr:col>
      <xdr:colOff>62865</xdr:colOff>
      <xdr:row>85</xdr:row>
      <xdr:rowOff>144236</xdr:rowOff>
    </xdr:to>
    <xdr:cxnSp macro="">
      <xdr:nvCxnSpPr>
        <xdr:cNvPr id="234" name="直線コネクタ 233"/>
        <xdr:cNvCxnSpPr/>
      </xdr:nvCxnSpPr>
      <xdr:spPr>
        <a:xfrm flipV="1">
          <a:off x="4634865" y="13327924"/>
          <a:ext cx="0" cy="1389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148063</xdr:rowOff>
    </xdr:from>
    <xdr:ext cx="405111" cy="259045"/>
    <xdr:sp macro="" textlink="">
      <xdr:nvSpPr>
        <xdr:cNvPr id="235" name="【福祉施設】&#10;有形固定資産減価償却率最小値テキスト"/>
        <xdr:cNvSpPr txBox="1"/>
      </xdr:nvSpPr>
      <xdr:spPr>
        <a:xfrm>
          <a:off x="4673600" y="1472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144236</xdr:rowOff>
    </xdr:from>
    <xdr:to>
      <xdr:col>24</xdr:col>
      <xdr:colOff>152400</xdr:colOff>
      <xdr:row>85</xdr:row>
      <xdr:rowOff>144236</xdr:rowOff>
    </xdr:to>
    <xdr:cxnSp macro="">
      <xdr:nvCxnSpPr>
        <xdr:cNvPr id="236" name="直線コネクタ 235"/>
        <xdr:cNvCxnSpPr/>
      </xdr:nvCxnSpPr>
      <xdr:spPr>
        <a:xfrm>
          <a:off x="4546600" y="147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72951</xdr:rowOff>
    </xdr:from>
    <xdr:ext cx="405111" cy="259045"/>
    <xdr:sp macro="" textlink="">
      <xdr:nvSpPr>
        <xdr:cNvPr id="237" name="【福祉施設】&#10;有形固定資産減価償却率最大値テキスト"/>
        <xdr:cNvSpPr txBox="1"/>
      </xdr:nvSpPr>
      <xdr:spPr>
        <a:xfrm>
          <a:off x="4673600" y="13103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126274</xdr:rowOff>
    </xdr:from>
    <xdr:to>
      <xdr:col>24</xdr:col>
      <xdr:colOff>152400</xdr:colOff>
      <xdr:row>77</xdr:row>
      <xdr:rowOff>126274</xdr:rowOff>
    </xdr:to>
    <xdr:cxnSp macro="">
      <xdr:nvCxnSpPr>
        <xdr:cNvPr id="238" name="直線コネクタ 237"/>
        <xdr:cNvCxnSpPr/>
      </xdr:nvCxnSpPr>
      <xdr:spPr>
        <a:xfrm>
          <a:off x="4546600" y="1332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122482</xdr:rowOff>
    </xdr:from>
    <xdr:ext cx="405111" cy="259045"/>
    <xdr:sp macro="" textlink="">
      <xdr:nvSpPr>
        <xdr:cNvPr id="239" name="【福祉施設】&#10;有形固定資産減価償却率平均値テキスト"/>
        <xdr:cNvSpPr txBox="1"/>
      </xdr:nvSpPr>
      <xdr:spPr>
        <a:xfrm>
          <a:off x="4673600" y="1400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144055</xdr:rowOff>
    </xdr:from>
    <xdr:to>
      <xdr:col>24</xdr:col>
      <xdr:colOff>114300</xdr:colOff>
      <xdr:row>82</xdr:row>
      <xdr:rowOff>74205</xdr:rowOff>
    </xdr:to>
    <xdr:sp macro="" textlink="">
      <xdr:nvSpPr>
        <xdr:cNvPr id="240" name="フローチャート: 判断 239"/>
        <xdr:cNvSpPr/>
      </xdr:nvSpPr>
      <xdr:spPr>
        <a:xfrm>
          <a:off x="45847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148952</xdr:rowOff>
    </xdr:from>
    <xdr:to>
      <xdr:col>20</xdr:col>
      <xdr:colOff>38100</xdr:colOff>
      <xdr:row>82</xdr:row>
      <xdr:rowOff>79102</xdr:rowOff>
    </xdr:to>
    <xdr:sp macro="" textlink="">
      <xdr:nvSpPr>
        <xdr:cNvPr id="241" name="フローチャート: 判断 240"/>
        <xdr:cNvSpPr/>
      </xdr:nvSpPr>
      <xdr:spPr>
        <a:xfrm>
          <a:off x="3746500" y="1403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70229</xdr:rowOff>
    </xdr:from>
    <xdr:ext cx="405111" cy="259045"/>
    <xdr:sp macro="" textlink="">
      <xdr:nvSpPr>
        <xdr:cNvPr id="242" name="n_1aveValue【福祉施設】&#10;有形固定資産減価償却率"/>
        <xdr:cNvSpPr txBox="1"/>
      </xdr:nvSpPr>
      <xdr:spPr>
        <a:xfrm>
          <a:off x="3582044" y="1412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77107</xdr:rowOff>
    </xdr:from>
    <xdr:to>
      <xdr:col>15</xdr:col>
      <xdr:colOff>101600</xdr:colOff>
      <xdr:row>83</xdr:row>
      <xdr:rowOff>7257</xdr:rowOff>
    </xdr:to>
    <xdr:sp macro="" textlink="">
      <xdr:nvSpPr>
        <xdr:cNvPr id="243" name="フローチャート: 判断 242"/>
        <xdr:cNvSpPr/>
      </xdr:nvSpPr>
      <xdr:spPr>
        <a:xfrm>
          <a:off x="2857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169834</xdr:rowOff>
    </xdr:from>
    <xdr:ext cx="405111" cy="259045"/>
    <xdr:sp macro="" textlink="">
      <xdr:nvSpPr>
        <xdr:cNvPr id="244" name="n_2aveValue【福祉施設】&#10;有形固定資産減価償却率"/>
        <xdr:cNvSpPr txBox="1"/>
      </xdr:nvSpPr>
      <xdr:spPr>
        <a:xfrm>
          <a:off x="2705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5" name="テキスト ボックス 24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140788</xdr:rowOff>
    </xdr:from>
    <xdr:to>
      <xdr:col>20</xdr:col>
      <xdr:colOff>38100</xdr:colOff>
      <xdr:row>82</xdr:row>
      <xdr:rowOff>70938</xdr:rowOff>
    </xdr:to>
    <xdr:sp macro="" textlink="">
      <xdr:nvSpPr>
        <xdr:cNvPr id="250" name="楕円 249"/>
        <xdr:cNvSpPr/>
      </xdr:nvSpPr>
      <xdr:spPr>
        <a:xfrm>
          <a:off x="3746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5262</xdr:rowOff>
    </xdr:from>
    <xdr:to>
      <xdr:col>15</xdr:col>
      <xdr:colOff>101600</xdr:colOff>
      <xdr:row>82</xdr:row>
      <xdr:rowOff>106862</xdr:rowOff>
    </xdr:to>
    <xdr:sp macro="" textlink="">
      <xdr:nvSpPr>
        <xdr:cNvPr id="251" name="楕円 250"/>
        <xdr:cNvSpPr/>
      </xdr:nvSpPr>
      <xdr:spPr>
        <a:xfrm>
          <a:off x="2857500" y="14064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20138</xdr:rowOff>
    </xdr:from>
    <xdr:to>
      <xdr:col>19</xdr:col>
      <xdr:colOff>177800</xdr:colOff>
      <xdr:row>82</xdr:row>
      <xdr:rowOff>56062</xdr:rowOff>
    </xdr:to>
    <xdr:cxnSp macro="">
      <xdr:nvCxnSpPr>
        <xdr:cNvPr id="252" name="直線コネクタ 251"/>
        <xdr:cNvCxnSpPr/>
      </xdr:nvCxnSpPr>
      <xdr:spPr>
        <a:xfrm flipV="1">
          <a:off x="2908300" y="140790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87465</xdr:rowOff>
    </xdr:from>
    <xdr:ext cx="405111" cy="259045"/>
    <xdr:sp macro="" textlink="">
      <xdr:nvSpPr>
        <xdr:cNvPr id="253" name="n_1mainValue【福祉施設】&#10;有形固定資産減価償却率"/>
        <xdr:cNvSpPr txBox="1"/>
      </xdr:nvSpPr>
      <xdr:spPr>
        <a:xfrm>
          <a:off x="35820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123389</xdr:rowOff>
    </xdr:from>
    <xdr:ext cx="405111" cy="259045"/>
    <xdr:sp macro="" textlink="">
      <xdr:nvSpPr>
        <xdr:cNvPr id="254" name="n_2mainValue【福祉施設】&#10;有形固定資産減価償却率"/>
        <xdr:cNvSpPr txBox="1"/>
      </xdr:nvSpPr>
      <xdr:spPr>
        <a:xfrm>
          <a:off x="2705744" y="13839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5" name="正方形/長方形 25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6" name="正方形/長方形 25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7" name="正方形/長方形 25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8" name="正方形/長方形 25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9" name="正方形/長方形 25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0" name="正方形/長方形 25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1" name="正方形/長方形 26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5" name="直線コネクタ 26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6" name="テキスト ボックス 26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7" name="直線コネクタ 26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8" name="テキスト ボックス 26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9" name="直線コネクタ 26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0" name="テキスト ボックス 26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1" name="直線コネクタ 27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2" name="テキスト ボックス 27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3" name="直線コネクタ 27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4" name="テキスト ボックス 27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5" name="直線コネクタ 27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6" name="テキスト ボックス 27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81</xdr:row>
      <xdr:rowOff>97155</xdr:rowOff>
    </xdr:from>
    <xdr:to>
      <xdr:col>54</xdr:col>
      <xdr:colOff>189865</xdr:colOff>
      <xdr:row>86</xdr:row>
      <xdr:rowOff>97155</xdr:rowOff>
    </xdr:to>
    <xdr:cxnSp macro="">
      <xdr:nvCxnSpPr>
        <xdr:cNvPr id="278" name="直線コネクタ 277"/>
        <xdr:cNvCxnSpPr/>
      </xdr:nvCxnSpPr>
      <xdr:spPr>
        <a:xfrm flipV="1">
          <a:off x="10476865" y="13984605"/>
          <a:ext cx="0" cy="857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100982</xdr:rowOff>
    </xdr:from>
    <xdr:ext cx="469744" cy="259045"/>
    <xdr:sp macro="" textlink="">
      <xdr:nvSpPr>
        <xdr:cNvPr id="279" name="【福祉施設】&#10;一人当たり面積最小値テキスト"/>
        <xdr:cNvSpPr txBox="1"/>
      </xdr:nvSpPr>
      <xdr:spPr>
        <a:xfrm>
          <a:off x="10515600" y="1484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97155</xdr:rowOff>
    </xdr:from>
    <xdr:to>
      <xdr:col>55</xdr:col>
      <xdr:colOff>88900</xdr:colOff>
      <xdr:row>86</xdr:row>
      <xdr:rowOff>97155</xdr:rowOff>
    </xdr:to>
    <xdr:cxnSp macro="">
      <xdr:nvCxnSpPr>
        <xdr:cNvPr id="280" name="直線コネクタ 279"/>
        <xdr:cNvCxnSpPr/>
      </xdr:nvCxnSpPr>
      <xdr:spPr>
        <a:xfrm>
          <a:off x="10388600" y="1484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80</xdr:row>
      <xdr:rowOff>43832</xdr:rowOff>
    </xdr:from>
    <xdr:ext cx="469744" cy="259045"/>
    <xdr:sp macro="" textlink="">
      <xdr:nvSpPr>
        <xdr:cNvPr id="281" name="【福祉施設】&#10;一人当たり面積最大値テキスト"/>
        <xdr:cNvSpPr txBox="1"/>
      </xdr:nvSpPr>
      <xdr:spPr>
        <a:xfrm>
          <a:off x="10515600" y="137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81</xdr:row>
      <xdr:rowOff>97155</xdr:rowOff>
    </xdr:from>
    <xdr:to>
      <xdr:col>55</xdr:col>
      <xdr:colOff>88900</xdr:colOff>
      <xdr:row>81</xdr:row>
      <xdr:rowOff>97155</xdr:rowOff>
    </xdr:to>
    <xdr:cxnSp macro="">
      <xdr:nvCxnSpPr>
        <xdr:cNvPr id="282" name="直線コネクタ 281"/>
        <xdr:cNvCxnSpPr/>
      </xdr:nvCxnSpPr>
      <xdr:spPr>
        <a:xfrm>
          <a:off x="10388600" y="13984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150513</xdr:rowOff>
    </xdr:from>
    <xdr:ext cx="469744" cy="259045"/>
    <xdr:sp macro="" textlink="">
      <xdr:nvSpPr>
        <xdr:cNvPr id="283" name="【福祉施設】&#10;一人当たり面積平均値テキスト"/>
        <xdr:cNvSpPr txBox="1"/>
      </xdr:nvSpPr>
      <xdr:spPr>
        <a:xfrm>
          <a:off x="10515600" y="1455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636</xdr:rowOff>
    </xdr:from>
    <xdr:to>
      <xdr:col>55</xdr:col>
      <xdr:colOff>50800</xdr:colOff>
      <xdr:row>85</xdr:row>
      <xdr:rowOff>102236</xdr:rowOff>
    </xdr:to>
    <xdr:sp macro="" textlink="">
      <xdr:nvSpPr>
        <xdr:cNvPr id="284" name="フローチャート: 判断 283"/>
        <xdr:cNvSpPr/>
      </xdr:nvSpPr>
      <xdr:spPr>
        <a:xfrm>
          <a:off x="10426700" y="1457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10161</xdr:rowOff>
    </xdr:from>
    <xdr:to>
      <xdr:col>50</xdr:col>
      <xdr:colOff>165100</xdr:colOff>
      <xdr:row>85</xdr:row>
      <xdr:rowOff>111761</xdr:rowOff>
    </xdr:to>
    <xdr:sp macro="" textlink="">
      <xdr:nvSpPr>
        <xdr:cNvPr id="285" name="フローチャート: 判断 284"/>
        <xdr:cNvSpPr/>
      </xdr:nvSpPr>
      <xdr:spPr>
        <a:xfrm>
          <a:off x="9588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102888</xdr:rowOff>
    </xdr:from>
    <xdr:ext cx="469744" cy="259045"/>
    <xdr:sp macro="" textlink="">
      <xdr:nvSpPr>
        <xdr:cNvPr id="286" name="n_1aveValue【福祉施設】&#10;一人当たり面積"/>
        <xdr:cNvSpPr txBox="1"/>
      </xdr:nvSpPr>
      <xdr:spPr>
        <a:xfrm>
          <a:off x="93917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67311</xdr:rowOff>
    </xdr:from>
    <xdr:to>
      <xdr:col>46</xdr:col>
      <xdr:colOff>38100</xdr:colOff>
      <xdr:row>85</xdr:row>
      <xdr:rowOff>168911</xdr:rowOff>
    </xdr:to>
    <xdr:sp macro="" textlink="">
      <xdr:nvSpPr>
        <xdr:cNvPr id="287" name="フローチャート: 判断 286"/>
        <xdr:cNvSpPr/>
      </xdr:nvSpPr>
      <xdr:spPr>
        <a:xfrm>
          <a:off x="8699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85</xdr:row>
      <xdr:rowOff>160038</xdr:rowOff>
    </xdr:from>
    <xdr:ext cx="469744" cy="259045"/>
    <xdr:sp macro="" textlink="">
      <xdr:nvSpPr>
        <xdr:cNvPr id="288" name="n_2aveValue【福祉施設】&#10;一人当たり面積"/>
        <xdr:cNvSpPr txBox="1"/>
      </xdr:nvSpPr>
      <xdr:spPr>
        <a:xfrm>
          <a:off x="8515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133986</xdr:rowOff>
    </xdr:from>
    <xdr:to>
      <xdr:col>50</xdr:col>
      <xdr:colOff>165100</xdr:colOff>
      <xdr:row>79</xdr:row>
      <xdr:rowOff>64136</xdr:rowOff>
    </xdr:to>
    <xdr:sp macro="" textlink="">
      <xdr:nvSpPr>
        <xdr:cNvPr id="294" name="楕円 293"/>
        <xdr:cNvSpPr/>
      </xdr:nvSpPr>
      <xdr:spPr>
        <a:xfrm>
          <a:off x="9588500" y="1350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78</xdr:row>
      <xdr:rowOff>170180</xdr:rowOff>
    </xdr:from>
    <xdr:to>
      <xdr:col>46</xdr:col>
      <xdr:colOff>38100</xdr:colOff>
      <xdr:row>79</xdr:row>
      <xdr:rowOff>100330</xdr:rowOff>
    </xdr:to>
    <xdr:sp macro="" textlink="">
      <xdr:nvSpPr>
        <xdr:cNvPr id="295" name="楕円 294"/>
        <xdr:cNvSpPr/>
      </xdr:nvSpPr>
      <xdr:spPr>
        <a:xfrm>
          <a:off x="8699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13336</xdr:rowOff>
    </xdr:from>
    <xdr:to>
      <xdr:col>50</xdr:col>
      <xdr:colOff>114300</xdr:colOff>
      <xdr:row>79</xdr:row>
      <xdr:rowOff>49530</xdr:rowOff>
    </xdr:to>
    <xdr:cxnSp macro="">
      <xdr:nvCxnSpPr>
        <xdr:cNvPr id="296" name="直線コネクタ 295"/>
        <xdr:cNvCxnSpPr/>
      </xdr:nvCxnSpPr>
      <xdr:spPr>
        <a:xfrm flipV="1">
          <a:off x="8750300" y="135578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77</xdr:row>
      <xdr:rowOff>80663</xdr:rowOff>
    </xdr:from>
    <xdr:ext cx="469744" cy="259045"/>
    <xdr:sp macro="" textlink="">
      <xdr:nvSpPr>
        <xdr:cNvPr id="297" name="n_1mainValue【福祉施設】&#10;一人当たり面積"/>
        <xdr:cNvSpPr txBox="1"/>
      </xdr:nvSpPr>
      <xdr:spPr>
        <a:xfrm>
          <a:off x="9391727" y="1328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77</xdr:row>
      <xdr:rowOff>116857</xdr:rowOff>
    </xdr:from>
    <xdr:ext cx="469744" cy="259045"/>
    <xdr:sp macro="" textlink="">
      <xdr:nvSpPr>
        <xdr:cNvPr id="298" name="n_2mainValue【福祉施設】&#10;一人当たり面積"/>
        <xdr:cNvSpPr txBox="1"/>
      </xdr:nvSpPr>
      <xdr:spPr>
        <a:xfrm>
          <a:off x="8515427" y="1331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0" name="正方形/長方形 29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1" name="正方形/長方形 30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2" name="正方形/長方形 30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3" name="正方形/長方形 30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4" name="正方形/長方形 30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5" name="正方形/長方形 30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6" name="正方形/長方形 30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7" name="テキスト ボックス 30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8" name="直線コネクタ 30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09" name="直線コネクタ 30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10" name="テキスト ボックス 309"/>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1" name="直線コネクタ 31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2" name="テキスト ボックス 31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3" name="直線コネクタ 31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4" name="テキスト ボックス 31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5" name="直線コネクタ 31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6" name="テキスト ボックス 31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7" name="直線コネクタ 31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8" name="テキスト ボックス 31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9" name="直線コネクタ 31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20" name="テキスト ボックス 319"/>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1" name="直線コネクタ 32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2" name="テキスト ボックス 32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4355</xdr:rowOff>
    </xdr:to>
    <xdr:cxnSp macro="">
      <xdr:nvCxnSpPr>
        <xdr:cNvPr id="324" name="直線コネクタ 323"/>
        <xdr:cNvCxnSpPr/>
      </xdr:nvCxnSpPr>
      <xdr:spPr>
        <a:xfrm flipV="1">
          <a:off x="4634865" y="17221200"/>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8182</xdr:rowOff>
    </xdr:from>
    <xdr:ext cx="340478" cy="259045"/>
    <xdr:sp macro="" textlink="">
      <xdr:nvSpPr>
        <xdr:cNvPr id="325" name="【市民会館】&#10;有形固定資産減価償却率最小値テキスト"/>
        <xdr:cNvSpPr txBox="1"/>
      </xdr:nvSpPr>
      <xdr:spPr>
        <a:xfrm>
          <a:off x="4673600" y="186962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4355</xdr:rowOff>
    </xdr:from>
    <xdr:to>
      <xdr:col>24</xdr:col>
      <xdr:colOff>152400</xdr:colOff>
      <xdr:row>109</xdr:row>
      <xdr:rowOff>4355</xdr:rowOff>
    </xdr:to>
    <xdr:cxnSp macro="">
      <xdr:nvCxnSpPr>
        <xdr:cNvPr id="326" name="直線コネクタ 325"/>
        <xdr:cNvCxnSpPr/>
      </xdr:nvCxnSpPr>
      <xdr:spPr>
        <a:xfrm>
          <a:off x="4546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27" name="【市民会館】&#10;有形固定資産減価償却率最大値テキスト"/>
        <xdr:cNvSpPr txBox="1"/>
      </xdr:nvSpPr>
      <xdr:spPr>
        <a:xfrm>
          <a:off x="4673600" y="1699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28" name="直線コネクタ 327"/>
        <xdr:cNvCxnSpPr/>
      </xdr:nvCxnSpPr>
      <xdr:spPr>
        <a:xfrm>
          <a:off x="4546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163847</xdr:rowOff>
    </xdr:from>
    <xdr:ext cx="405111" cy="259045"/>
    <xdr:sp macro="" textlink="">
      <xdr:nvSpPr>
        <xdr:cNvPr id="329" name="【市民会館】&#10;有形固定資産減価償却率平均値テキスト"/>
        <xdr:cNvSpPr txBox="1"/>
      </xdr:nvSpPr>
      <xdr:spPr>
        <a:xfrm>
          <a:off x="4673600" y="1782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13970</xdr:rowOff>
    </xdr:from>
    <xdr:to>
      <xdr:col>24</xdr:col>
      <xdr:colOff>114300</xdr:colOff>
      <xdr:row>104</xdr:row>
      <xdr:rowOff>115570</xdr:rowOff>
    </xdr:to>
    <xdr:sp macro="" textlink="">
      <xdr:nvSpPr>
        <xdr:cNvPr id="330" name="フローチャート: 判断 329"/>
        <xdr:cNvSpPr/>
      </xdr:nvSpPr>
      <xdr:spPr>
        <a:xfrm>
          <a:off x="45847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28666</xdr:rowOff>
    </xdr:from>
    <xdr:to>
      <xdr:col>20</xdr:col>
      <xdr:colOff>38100</xdr:colOff>
      <xdr:row>104</xdr:row>
      <xdr:rowOff>130266</xdr:rowOff>
    </xdr:to>
    <xdr:sp macro="" textlink="">
      <xdr:nvSpPr>
        <xdr:cNvPr id="331" name="フローチャート: 判断 330"/>
        <xdr:cNvSpPr/>
      </xdr:nvSpPr>
      <xdr:spPr>
        <a:xfrm>
          <a:off x="3746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121393</xdr:rowOff>
    </xdr:from>
    <xdr:ext cx="405111" cy="259045"/>
    <xdr:sp macro="" textlink="">
      <xdr:nvSpPr>
        <xdr:cNvPr id="332" name="n_1aveValue【市民会館】&#10;有形固定資産減価償却率"/>
        <xdr:cNvSpPr txBox="1"/>
      </xdr:nvSpPr>
      <xdr:spPr>
        <a:xfrm>
          <a:off x="35820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103</xdr:row>
      <xdr:rowOff>131536</xdr:rowOff>
    </xdr:from>
    <xdr:to>
      <xdr:col>15</xdr:col>
      <xdr:colOff>101600</xdr:colOff>
      <xdr:row>104</xdr:row>
      <xdr:rowOff>61686</xdr:rowOff>
    </xdr:to>
    <xdr:sp macro="" textlink="">
      <xdr:nvSpPr>
        <xdr:cNvPr id="333" name="フローチャート: 判断 332"/>
        <xdr:cNvSpPr/>
      </xdr:nvSpPr>
      <xdr:spPr>
        <a:xfrm>
          <a:off x="2857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78213</xdr:rowOff>
    </xdr:from>
    <xdr:ext cx="405111" cy="259045"/>
    <xdr:sp macro="" textlink="">
      <xdr:nvSpPr>
        <xdr:cNvPr id="334" name="n_2aveValue【市民会館】&#10;有形固定資産減価償却率"/>
        <xdr:cNvSpPr txBox="1"/>
      </xdr:nvSpPr>
      <xdr:spPr>
        <a:xfrm>
          <a:off x="2705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5" name="テキスト ボックス 33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6" name="テキスト ボックス 33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7" name="テキスト ボックス 33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8" name="テキスト ボックス 33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9" name="テキスト ボックス 33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98879</xdr:rowOff>
    </xdr:from>
    <xdr:to>
      <xdr:col>20</xdr:col>
      <xdr:colOff>38100</xdr:colOff>
      <xdr:row>103</xdr:row>
      <xdr:rowOff>29029</xdr:rowOff>
    </xdr:to>
    <xdr:sp macro="" textlink="">
      <xdr:nvSpPr>
        <xdr:cNvPr id="340" name="楕円 339"/>
        <xdr:cNvSpPr/>
      </xdr:nvSpPr>
      <xdr:spPr>
        <a:xfrm>
          <a:off x="3746500" y="1758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58057</xdr:rowOff>
    </xdr:from>
    <xdr:to>
      <xdr:col>15</xdr:col>
      <xdr:colOff>101600</xdr:colOff>
      <xdr:row>106</xdr:row>
      <xdr:rowOff>159657</xdr:rowOff>
    </xdr:to>
    <xdr:sp macro="" textlink="">
      <xdr:nvSpPr>
        <xdr:cNvPr id="341" name="楕円 340"/>
        <xdr:cNvSpPr/>
      </xdr:nvSpPr>
      <xdr:spPr>
        <a:xfrm>
          <a:off x="2857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149679</xdr:rowOff>
    </xdr:from>
    <xdr:to>
      <xdr:col>19</xdr:col>
      <xdr:colOff>177800</xdr:colOff>
      <xdr:row>106</xdr:row>
      <xdr:rowOff>108857</xdr:rowOff>
    </xdr:to>
    <xdr:cxnSp macro="">
      <xdr:nvCxnSpPr>
        <xdr:cNvPr id="342" name="直線コネクタ 341"/>
        <xdr:cNvCxnSpPr/>
      </xdr:nvCxnSpPr>
      <xdr:spPr>
        <a:xfrm flipV="1">
          <a:off x="2908300" y="17637579"/>
          <a:ext cx="889000" cy="64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45556</xdr:rowOff>
    </xdr:from>
    <xdr:ext cx="405111" cy="259045"/>
    <xdr:sp macro="" textlink="">
      <xdr:nvSpPr>
        <xdr:cNvPr id="343" name="n_1mainValue【市民会館】&#10;有形固定資産減価償却率"/>
        <xdr:cNvSpPr txBox="1"/>
      </xdr:nvSpPr>
      <xdr:spPr>
        <a:xfrm>
          <a:off x="3582044" y="17362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150784</xdr:rowOff>
    </xdr:from>
    <xdr:ext cx="405111" cy="259045"/>
    <xdr:sp macro="" textlink="">
      <xdr:nvSpPr>
        <xdr:cNvPr id="344" name="n_2mainValue【市民会館】&#10;有形固定資産減価償却率"/>
        <xdr:cNvSpPr txBox="1"/>
      </xdr:nvSpPr>
      <xdr:spPr>
        <a:xfrm>
          <a:off x="2705744"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5" name="正方形/長方形 3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6" name="正方形/長方形 3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7" name="正方形/長方形 3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8" name="正方形/長方形 3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9" name="正方形/長方形 3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0" name="正方形/長方形 3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1" name="正方形/長方形 3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2" name="正方形/長方形 3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3" name="テキスト ボックス 3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4" name="直線コネクタ 3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55" name="直線コネクタ 35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6" name="テキスト ボックス 355"/>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7" name="直線コネクタ 35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8" name="テキスト ボックス 357"/>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9" name="直線コネクタ 35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60" name="テキスト ボックス 359"/>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61" name="直線コネクタ 36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62" name="テキスト ボックス 361"/>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3" name="直線コネクタ 36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4" name="テキスト ボックス 36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151637</xdr:rowOff>
    </xdr:from>
    <xdr:to>
      <xdr:col>54</xdr:col>
      <xdr:colOff>189865</xdr:colOff>
      <xdr:row>107</xdr:row>
      <xdr:rowOff>78487</xdr:rowOff>
    </xdr:to>
    <xdr:cxnSp macro="">
      <xdr:nvCxnSpPr>
        <xdr:cNvPr id="366" name="直線コネクタ 365"/>
        <xdr:cNvCxnSpPr/>
      </xdr:nvCxnSpPr>
      <xdr:spPr>
        <a:xfrm flipV="1">
          <a:off x="10476865" y="17125187"/>
          <a:ext cx="0" cy="1298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367"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368" name="直線コネクタ 367"/>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98314</xdr:rowOff>
    </xdr:from>
    <xdr:ext cx="469744" cy="259045"/>
    <xdr:sp macro="" textlink="">
      <xdr:nvSpPr>
        <xdr:cNvPr id="369" name="【市民会館】&#10;一人当たり面積最大値テキスト"/>
        <xdr:cNvSpPr txBox="1"/>
      </xdr:nvSpPr>
      <xdr:spPr>
        <a:xfrm>
          <a:off x="10515600" y="16900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151637</xdr:rowOff>
    </xdr:from>
    <xdr:to>
      <xdr:col>55</xdr:col>
      <xdr:colOff>88900</xdr:colOff>
      <xdr:row>99</xdr:row>
      <xdr:rowOff>151637</xdr:rowOff>
    </xdr:to>
    <xdr:cxnSp macro="">
      <xdr:nvCxnSpPr>
        <xdr:cNvPr id="370" name="直線コネクタ 369"/>
        <xdr:cNvCxnSpPr/>
      </xdr:nvCxnSpPr>
      <xdr:spPr>
        <a:xfrm>
          <a:off x="10388600" y="1712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154703</xdr:rowOff>
    </xdr:from>
    <xdr:ext cx="469744" cy="259045"/>
    <xdr:sp macro="" textlink="">
      <xdr:nvSpPr>
        <xdr:cNvPr id="371" name="【市民会館】&#10;一人当たり面積平均値テキスト"/>
        <xdr:cNvSpPr txBox="1"/>
      </xdr:nvSpPr>
      <xdr:spPr>
        <a:xfrm>
          <a:off x="10515600" y="1798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4826</xdr:rowOff>
    </xdr:from>
    <xdr:to>
      <xdr:col>55</xdr:col>
      <xdr:colOff>50800</xdr:colOff>
      <xdr:row>105</xdr:row>
      <xdr:rowOff>106426</xdr:rowOff>
    </xdr:to>
    <xdr:sp macro="" textlink="">
      <xdr:nvSpPr>
        <xdr:cNvPr id="372" name="フローチャート: 判断 371"/>
        <xdr:cNvSpPr/>
      </xdr:nvSpPr>
      <xdr:spPr>
        <a:xfrm>
          <a:off x="10426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4826</xdr:rowOff>
    </xdr:from>
    <xdr:to>
      <xdr:col>50</xdr:col>
      <xdr:colOff>165100</xdr:colOff>
      <xdr:row>105</xdr:row>
      <xdr:rowOff>106426</xdr:rowOff>
    </xdr:to>
    <xdr:sp macro="" textlink="">
      <xdr:nvSpPr>
        <xdr:cNvPr id="373" name="フローチャート: 判断 372"/>
        <xdr:cNvSpPr/>
      </xdr:nvSpPr>
      <xdr:spPr>
        <a:xfrm>
          <a:off x="9588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97553</xdr:rowOff>
    </xdr:from>
    <xdr:ext cx="469744" cy="259045"/>
    <xdr:sp macro="" textlink="">
      <xdr:nvSpPr>
        <xdr:cNvPr id="374" name="n_1aveValue【市民会館】&#10;一人当たり面積"/>
        <xdr:cNvSpPr txBox="1"/>
      </xdr:nvSpPr>
      <xdr:spPr>
        <a:xfrm>
          <a:off x="93917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45974</xdr:rowOff>
    </xdr:from>
    <xdr:to>
      <xdr:col>46</xdr:col>
      <xdr:colOff>38100</xdr:colOff>
      <xdr:row>105</xdr:row>
      <xdr:rowOff>147574</xdr:rowOff>
    </xdr:to>
    <xdr:sp macro="" textlink="">
      <xdr:nvSpPr>
        <xdr:cNvPr id="375" name="フローチャート: 判断 374"/>
        <xdr:cNvSpPr/>
      </xdr:nvSpPr>
      <xdr:spPr>
        <a:xfrm>
          <a:off x="8699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164101</xdr:rowOff>
    </xdr:from>
    <xdr:ext cx="469744" cy="259045"/>
    <xdr:sp macro="" textlink="">
      <xdr:nvSpPr>
        <xdr:cNvPr id="376" name="n_2aveValue【市民会館】&#10;一人当たり面積"/>
        <xdr:cNvSpPr txBox="1"/>
      </xdr:nvSpPr>
      <xdr:spPr>
        <a:xfrm>
          <a:off x="8515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7" name="テキスト ボックス 37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8" name="テキスト ボックス 37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9" name="テキスト ボックス 37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0" name="テキスト ボックス 37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1" name="テキスト ボックス 38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89408</xdr:rowOff>
    </xdr:from>
    <xdr:to>
      <xdr:col>50</xdr:col>
      <xdr:colOff>165100</xdr:colOff>
      <xdr:row>105</xdr:row>
      <xdr:rowOff>19558</xdr:rowOff>
    </xdr:to>
    <xdr:sp macro="" textlink="">
      <xdr:nvSpPr>
        <xdr:cNvPr id="382" name="楕円 381"/>
        <xdr:cNvSpPr/>
      </xdr:nvSpPr>
      <xdr:spPr>
        <a:xfrm>
          <a:off x="9588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9398</xdr:rowOff>
    </xdr:from>
    <xdr:to>
      <xdr:col>46</xdr:col>
      <xdr:colOff>38100</xdr:colOff>
      <xdr:row>107</xdr:row>
      <xdr:rowOff>110998</xdr:rowOff>
    </xdr:to>
    <xdr:sp macro="" textlink="">
      <xdr:nvSpPr>
        <xdr:cNvPr id="383" name="楕円 382"/>
        <xdr:cNvSpPr/>
      </xdr:nvSpPr>
      <xdr:spPr>
        <a:xfrm>
          <a:off x="8699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140208</xdr:rowOff>
    </xdr:from>
    <xdr:to>
      <xdr:col>50</xdr:col>
      <xdr:colOff>114300</xdr:colOff>
      <xdr:row>107</xdr:row>
      <xdr:rowOff>60198</xdr:rowOff>
    </xdr:to>
    <xdr:cxnSp macro="">
      <xdr:nvCxnSpPr>
        <xdr:cNvPr id="384" name="直線コネクタ 383"/>
        <xdr:cNvCxnSpPr/>
      </xdr:nvCxnSpPr>
      <xdr:spPr>
        <a:xfrm flipV="1">
          <a:off x="8750300" y="17971008"/>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36085</xdr:rowOff>
    </xdr:from>
    <xdr:ext cx="469744" cy="259045"/>
    <xdr:sp macro="" textlink="">
      <xdr:nvSpPr>
        <xdr:cNvPr id="385" name="n_1mainValue【市民会館】&#10;一人当たり面積"/>
        <xdr:cNvSpPr txBox="1"/>
      </xdr:nvSpPr>
      <xdr:spPr>
        <a:xfrm>
          <a:off x="93917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102125</xdr:rowOff>
    </xdr:from>
    <xdr:ext cx="469744" cy="259045"/>
    <xdr:sp macro="" textlink="">
      <xdr:nvSpPr>
        <xdr:cNvPr id="386" name="n_2mainValue【市民会館】&#10;一人当たり面積"/>
        <xdr:cNvSpPr txBox="1"/>
      </xdr:nvSpPr>
      <xdr:spPr>
        <a:xfrm>
          <a:off x="8515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97" name="直線コネクタ 39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98" name="テキスト ボックス 39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9" name="直線コネクタ 39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0" name="テキスト ボックス 39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1" name="直線コネクタ 40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2" name="テキスト ボックス 40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3" name="直線コネクタ 40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4" name="テキスト ボックス 40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5" name="直線コネクタ 40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6" name="テキスト ボックス 40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7" name="直線コネクタ 40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08" name="テキスト ボックス 40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9" name="直線コネクタ 40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10" name="テキスト ボックス 40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32113</xdr:rowOff>
    </xdr:from>
    <xdr:to>
      <xdr:col>85</xdr:col>
      <xdr:colOff>126364</xdr:colOff>
      <xdr:row>41</xdr:row>
      <xdr:rowOff>27215</xdr:rowOff>
    </xdr:to>
    <xdr:cxnSp macro="">
      <xdr:nvCxnSpPr>
        <xdr:cNvPr id="412" name="直線コネクタ 411"/>
        <xdr:cNvCxnSpPr/>
      </xdr:nvCxnSpPr>
      <xdr:spPr>
        <a:xfrm flipV="1">
          <a:off x="16318864" y="5689963"/>
          <a:ext cx="0" cy="1366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31042</xdr:rowOff>
    </xdr:from>
    <xdr:ext cx="405111" cy="259045"/>
    <xdr:sp macro="" textlink="">
      <xdr:nvSpPr>
        <xdr:cNvPr id="413" name="【一般廃棄物処理施設】&#10;有形固定資産減価償却率最小値テキスト"/>
        <xdr:cNvSpPr txBox="1"/>
      </xdr:nvSpPr>
      <xdr:spPr>
        <a:xfrm>
          <a:off x="16357600" y="706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27215</xdr:rowOff>
    </xdr:from>
    <xdr:to>
      <xdr:col>86</xdr:col>
      <xdr:colOff>25400</xdr:colOff>
      <xdr:row>41</xdr:row>
      <xdr:rowOff>27215</xdr:rowOff>
    </xdr:to>
    <xdr:cxnSp macro="">
      <xdr:nvCxnSpPr>
        <xdr:cNvPr id="414" name="直線コネクタ 413"/>
        <xdr:cNvCxnSpPr/>
      </xdr:nvCxnSpPr>
      <xdr:spPr>
        <a:xfrm>
          <a:off x="16230600" y="7056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150240</xdr:rowOff>
    </xdr:from>
    <xdr:ext cx="405111" cy="259045"/>
    <xdr:sp macro="" textlink="">
      <xdr:nvSpPr>
        <xdr:cNvPr id="415" name="【一般廃棄物処理施設】&#10;有形固定資産減価償却率最大値テキスト"/>
        <xdr:cNvSpPr txBox="1"/>
      </xdr:nvSpPr>
      <xdr:spPr>
        <a:xfrm>
          <a:off x="16357600" y="546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32113</xdr:rowOff>
    </xdr:from>
    <xdr:to>
      <xdr:col>86</xdr:col>
      <xdr:colOff>25400</xdr:colOff>
      <xdr:row>33</xdr:row>
      <xdr:rowOff>32113</xdr:rowOff>
    </xdr:to>
    <xdr:cxnSp macro="">
      <xdr:nvCxnSpPr>
        <xdr:cNvPr id="416" name="直線コネクタ 415"/>
        <xdr:cNvCxnSpPr/>
      </xdr:nvCxnSpPr>
      <xdr:spPr>
        <a:xfrm>
          <a:off x="16230600" y="568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150784</xdr:rowOff>
    </xdr:from>
    <xdr:ext cx="405111" cy="259045"/>
    <xdr:sp macro="" textlink="">
      <xdr:nvSpPr>
        <xdr:cNvPr id="417" name="【一般廃棄物処理施設】&#10;有形固定資産減価償却率平均値テキスト"/>
        <xdr:cNvSpPr txBox="1"/>
      </xdr:nvSpPr>
      <xdr:spPr>
        <a:xfrm>
          <a:off x="16357600" y="632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xdr:rowOff>
    </xdr:from>
    <xdr:to>
      <xdr:col>85</xdr:col>
      <xdr:colOff>177800</xdr:colOff>
      <xdr:row>37</xdr:row>
      <xdr:rowOff>102507</xdr:rowOff>
    </xdr:to>
    <xdr:sp macro="" textlink="">
      <xdr:nvSpPr>
        <xdr:cNvPr id="418" name="フローチャート: 判断 417"/>
        <xdr:cNvSpPr/>
      </xdr:nvSpPr>
      <xdr:spPr>
        <a:xfrm>
          <a:off x="162687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30299</xdr:rowOff>
    </xdr:from>
    <xdr:to>
      <xdr:col>81</xdr:col>
      <xdr:colOff>101600</xdr:colOff>
      <xdr:row>37</xdr:row>
      <xdr:rowOff>131899</xdr:rowOff>
    </xdr:to>
    <xdr:sp macro="" textlink="">
      <xdr:nvSpPr>
        <xdr:cNvPr id="419" name="フローチャート: 判断 418"/>
        <xdr:cNvSpPr/>
      </xdr:nvSpPr>
      <xdr:spPr>
        <a:xfrm>
          <a:off x="15430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148426</xdr:rowOff>
    </xdr:from>
    <xdr:ext cx="405111" cy="259045"/>
    <xdr:sp macro="" textlink="">
      <xdr:nvSpPr>
        <xdr:cNvPr id="420" name="n_1aveValue【一般廃棄物処理施設】&#10;有形固定資産減価償却率"/>
        <xdr:cNvSpPr txBox="1"/>
      </xdr:nvSpPr>
      <xdr:spPr>
        <a:xfrm>
          <a:off x="15266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160927</xdr:rowOff>
    </xdr:from>
    <xdr:to>
      <xdr:col>76</xdr:col>
      <xdr:colOff>165100</xdr:colOff>
      <xdr:row>37</xdr:row>
      <xdr:rowOff>91077</xdr:rowOff>
    </xdr:to>
    <xdr:sp macro="" textlink="">
      <xdr:nvSpPr>
        <xdr:cNvPr id="421" name="フローチャート: 判断 420"/>
        <xdr:cNvSpPr/>
      </xdr:nvSpPr>
      <xdr:spPr>
        <a:xfrm>
          <a:off x="14541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107604</xdr:rowOff>
    </xdr:from>
    <xdr:ext cx="405111" cy="259045"/>
    <xdr:sp macro="" textlink="">
      <xdr:nvSpPr>
        <xdr:cNvPr id="422" name="n_2aveValue【一般廃棄物処理施設】&#10;有形固定資産減価償却率"/>
        <xdr:cNvSpPr txBox="1"/>
      </xdr:nvSpPr>
      <xdr:spPr>
        <a:xfrm>
          <a:off x="14389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108676</xdr:rowOff>
    </xdr:from>
    <xdr:to>
      <xdr:col>81</xdr:col>
      <xdr:colOff>101600</xdr:colOff>
      <xdr:row>38</xdr:row>
      <xdr:rowOff>38826</xdr:rowOff>
    </xdr:to>
    <xdr:sp macro="" textlink="">
      <xdr:nvSpPr>
        <xdr:cNvPr id="428" name="楕円 427"/>
        <xdr:cNvSpPr/>
      </xdr:nvSpPr>
      <xdr:spPr>
        <a:xfrm>
          <a:off x="15430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141333</xdr:rowOff>
    </xdr:from>
    <xdr:to>
      <xdr:col>76</xdr:col>
      <xdr:colOff>165100</xdr:colOff>
      <xdr:row>38</xdr:row>
      <xdr:rowOff>71482</xdr:rowOff>
    </xdr:to>
    <xdr:sp macro="" textlink="">
      <xdr:nvSpPr>
        <xdr:cNvPr id="429" name="楕円 428"/>
        <xdr:cNvSpPr/>
      </xdr:nvSpPr>
      <xdr:spPr>
        <a:xfrm>
          <a:off x="14541500" y="648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159476</xdr:rowOff>
    </xdr:from>
    <xdr:to>
      <xdr:col>81</xdr:col>
      <xdr:colOff>50800</xdr:colOff>
      <xdr:row>38</xdr:row>
      <xdr:rowOff>20683</xdr:rowOff>
    </xdr:to>
    <xdr:cxnSp macro="">
      <xdr:nvCxnSpPr>
        <xdr:cNvPr id="430" name="直線コネクタ 429"/>
        <xdr:cNvCxnSpPr/>
      </xdr:nvCxnSpPr>
      <xdr:spPr>
        <a:xfrm flipV="1">
          <a:off x="14592300" y="650312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29953</xdr:rowOff>
    </xdr:from>
    <xdr:ext cx="405111" cy="259045"/>
    <xdr:sp macro="" textlink="">
      <xdr:nvSpPr>
        <xdr:cNvPr id="431" name="n_1mainValue【一般廃棄物処理施設】&#10;有形固定資産減価償却率"/>
        <xdr:cNvSpPr txBox="1"/>
      </xdr:nvSpPr>
      <xdr:spPr>
        <a:xfrm>
          <a:off x="152660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62610</xdr:rowOff>
    </xdr:from>
    <xdr:ext cx="405111" cy="259045"/>
    <xdr:sp macro="" textlink="">
      <xdr:nvSpPr>
        <xdr:cNvPr id="432" name="n_2mainValue【一般廃棄物処理施設】&#10;有形固定資産減価償却率"/>
        <xdr:cNvSpPr txBox="1"/>
      </xdr:nvSpPr>
      <xdr:spPr>
        <a:xfrm>
          <a:off x="14389744" y="6577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4" name="正方形/長方形 43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5" name="正方形/長方形 43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6" name="正方形/長方形 43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7" name="正方形/長方形 43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8" name="正方形/長方形 43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9" name="正方形/長方形 43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0" name="正方形/長方形 43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1" name="テキスト ボックス 44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2" name="直線コネクタ 44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43" name="直線コネクタ 44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44" name="テキスト ボックス 44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5" name="直線コネクタ 44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6" name="テキスト ボックス 44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47" name="直線コネクタ 44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48" name="テキスト ボックス 44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9" name="直線コネクタ 44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0" name="テキスト ボックス 44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162068</xdr:rowOff>
    </xdr:from>
    <xdr:to>
      <xdr:col>116</xdr:col>
      <xdr:colOff>62864</xdr:colOff>
      <xdr:row>41</xdr:row>
      <xdr:rowOff>3871</xdr:rowOff>
    </xdr:to>
    <xdr:cxnSp macro="">
      <xdr:nvCxnSpPr>
        <xdr:cNvPr id="452" name="直線コネクタ 451"/>
        <xdr:cNvCxnSpPr/>
      </xdr:nvCxnSpPr>
      <xdr:spPr>
        <a:xfrm flipV="1">
          <a:off x="22160864" y="5819918"/>
          <a:ext cx="0" cy="1213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7698</xdr:rowOff>
    </xdr:from>
    <xdr:ext cx="469744" cy="259045"/>
    <xdr:sp macro="" textlink="">
      <xdr:nvSpPr>
        <xdr:cNvPr id="453" name="【一般廃棄物処理施設】&#10;一人当たり有形固定資産（償却資産）額最小値テキスト"/>
        <xdr:cNvSpPr txBox="1"/>
      </xdr:nvSpPr>
      <xdr:spPr>
        <a:xfrm>
          <a:off x="22199600" y="703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3871</xdr:rowOff>
    </xdr:from>
    <xdr:to>
      <xdr:col>116</xdr:col>
      <xdr:colOff>152400</xdr:colOff>
      <xdr:row>41</xdr:row>
      <xdr:rowOff>3871</xdr:rowOff>
    </xdr:to>
    <xdr:cxnSp macro="">
      <xdr:nvCxnSpPr>
        <xdr:cNvPr id="454" name="直線コネクタ 453"/>
        <xdr:cNvCxnSpPr/>
      </xdr:nvCxnSpPr>
      <xdr:spPr>
        <a:xfrm>
          <a:off x="22072600" y="7033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108745</xdr:rowOff>
    </xdr:from>
    <xdr:ext cx="599010" cy="259045"/>
    <xdr:sp macro="" textlink="">
      <xdr:nvSpPr>
        <xdr:cNvPr id="455" name="【一般廃棄物処理施設】&#10;一人当たり有形固定資産（償却資産）額最大値テキスト"/>
        <xdr:cNvSpPr txBox="1"/>
      </xdr:nvSpPr>
      <xdr:spPr>
        <a:xfrm>
          <a:off x="22199600" y="5595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162068</xdr:rowOff>
    </xdr:from>
    <xdr:to>
      <xdr:col>116</xdr:col>
      <xdr:colOff>152400</xdr:colOff>
      <xdr:row>33</xdr:row>
      <xdr:rowOff>162068</xdr:rowOff>
    </xdr:to>
    <xdr:cxnSp macro="">
      <xdr:nvCxnSpPr>
        <xdr:cNvPr id="456" name="直線コネクタ 455"/>
        <xdr:cNvCxnSpPr/>
      </xdr:nvCxnSpPr>
      <xdr:spPr>
        <a:xfrm>
          <a:off x="22072600" y="581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164070</xdr:rowOff>
    </xdr:from>
    <xdr:ext cx="534377" cy="259045"/>
    <xdr:sp macro="" textlink="">
      <xdr:nvSpPr>
        <xdr:cNvPr id="457" name="【一般廃棄物処理施設】&#10;一人当たり有形固定資産（償却資産）額平均値テキスト"/>
        <xdr:cNvSpPr txBox="1"/>
      </xdr:nvSpPr>
      <xdr:spPr>
        <a:xfrm>
          <a:off x="22199600" y="6507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14193</xdr:rowOff>
    </xdr:from>
    <xdr:to>
      <xdr:col>116</xdr:col>
      <xdr:colOff>114300</xdr:colOff>
      <xdr:row>38</xdr:row>
      <xdr:rowOff>115793</xdr:rowOff>
    </xdr:to>
    <xdr:sp macro="" textlink="">
      <xdr:nvSpPr>
        <xdr:cNvPr id="458" name="フローチャート: 判断 457"/>
        <xdr:cNvSpPr/>
      </xdr:nvSpPr>
      <xdr:spPr>
        <a:xfrm>
          <a:off x="22110700" y="652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47385</xdr:rowOff>
    </xdr:from>
    <xdr:to>
      <xdr:col>112</xdr:col>
      <xdr:colOff>38100</xdr:colOff>
      <xdr:row>38</xdr:row>
      <xdr:rowOff>148985</xdr:rowOff>
    </xdr:to>
    <xdr:sp macro="" textlink="">
      <xdr:nvSpPr>
        <xdr:cNvPr id="459" name="フローチャート: 判断 458"/>
        <xdr:cNvSpPr/>
      </xdr:nvSpPr>
      <xdr:spPr>
        <a:xfrm>
          <a:off x="21272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140112</xdr:rowOff>
    </xdr:from>
    <xdr:ext cx="534377" cy="259045"/>
    <xdr:sp macro="" textlink="">
      <xdr:nvSpPr>
        <xdr:cNvPr id="460" name="n_1aveValue【一般廃棄物処理施設】&#10;一人当たり有形固定資産（償却資産）額"/>
        <xdr:cNvSpPr txBox="1"/>
      </xdr:nvSpPr>
      <xdr:spPr>
        <a:xfrm>
          <a:off x="210434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125978</xdr:rowOff>
    </xdr:from>
    <xdr:to>
      <xdr:col>107</xdr:col>
      <xdr:colOff>101600</xdr:colOff>
      <xdr:row>39</xdr:row>
      <xdr:rowOff>56128</xdr:rowOff>
    </xdr:to>
    <xdr:sp macro="" textlink="">
      <xdr:nvSpPr>
        <xdr:cNvPr id="461" name="フローチャート: 判断 460"/>
        <xdr:cNvSpPr/>
      </xdr:nvSpPr>
      <xdr:spPr>
        <a:xfrm>
          <a:off x="20383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39</xdr:row>
      <xdr:rowOff>47255</xdr:rowOff>
    </xdr:from>
    <xdr:ext cx="534377" cy="259045"/>
    <xdr:sp macro="" textlink="">
      <xdr:nvSpPr>
        <xdr:cNvPr id="462" name="n_2aveValue【一般廃棄物処理施設】&#10;一人当たり有形固定資産（償却資産）額"/>
        <xdr:cNvSpPr txBox="1"/>
      </xdr:nvSpPr>
      <xdr:spPr>
        <a:xfrm>
          <a:off x="20167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3" name="テキスト ボックス 4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4" name="テキスト ボックス 4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5" name="テキスト ボックス 4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6" name="テキスト ボックス 4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7" name="テキスト ボックス 4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19742</xdr:rowOff>
    </xdr:from>
    <xdr:to>
      <xdr:col>112</xdr:col>
      <xdr:colOff>38100</xdr:colOff>
      <xdr:row>38</xdr:row>
      <xdr:rowOff>121342</xdr:rowOff>
    </xdr:to>
    <xdr:sp macro="" textlink="">
      <xdr:nvSpPr>
        <xdr:cNvPr id="468" name="楕円 467"/>
        <xdr:cNvSpPr/>
      </xdr:nvSpPr>
      <xdr:spPr>
        <a:xfrm>
          <a:off x="21272500" y="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18451</xdr:rowOff>
    </xdr:from>
    <xdr:to>
      <xdr:col>107</xdr:col>
      <xdr:colOff>101600</xdr:colOff>
      <xdr:row>38</xdr:row>
      <xdr:rowOff>120051</xdr:rowOff>
    </xdr:to>
    <xdr:sp macro="" textlink="">
      <xdr:nvSpPr>
        <xdr:cNvPr id="469" name="楕円 468"/>
        <xdr:cNvSpPr/>
      </xdr:nvSpPr>
      <xdr:spPr>
        <a:xfrm>
          <a:off x="20383500" y="653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69251</xdr:rowOff>
    </xdr:from>
    <xdr:to>
      <xdr:col>111</xdr:col>
      <xdr:colOff>177800</xdr:colOff>
      <xdr:row>38</xdr:row>
      <xdr:rowOff>70542</xdr:rowOff>
    </xdr:to>
    <xdr:cxnSp macro="">
      <xdr:nvCxnSpPr>
        <xdr:cNvPr id="470" name="直線コネクタ 469"/>
        <xdr:cNvCxnSpPr/>
      </xdr:nvCxnSpPr>
      <xdr:spPr>
        <a:xfrm>
          <a:off x="20434300" y="6584351"/>
          <a:ext cx="889000" cy="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137869</xdr:rowOff>
    </xdr:from>
    <xdr:ext cx="534377" cy="259045"/>
    <xdr:sp macro="" textlink="">
      <xdr:nvSpPr>
        <xdr:cNvPr id="471" name="n_1mainValue【一般廃棄物処理施設】&#10;一人当たり有形固定資産（償却資産）額"/>
        <xdr:cNvSpPr txBox="1"/>
      </xdr:nvSpPr>
      <xdr:spPr>
        <a:xfrm>
          <a:off x="21043411" y="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136577</xdr:rowOff>
    </xdr:from>
    <xdr:ext cx="534377" cy="259045"/>
    <xdr:sp macro="" textlink="">
      <xdr:nvSpPr>
        <xdr:cNvPr id="472" name="n_2mainValue【一般廃棄物処理施設】&#10;一人当たり有形固定資産（償却資産）額"/>
        <xdr:cNvSpPr txBox="1"/>
      </xdr:nvSpPr>
      <xdr:spPr>
        <a:xfrm>
          <a:off x="20167111" y="630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3" name="直線コネクタ 48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4" name="テキスト ボックス 48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5" name="直線コネクタ 48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6" name="テキスト ボックス 48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7" name="直線コネクタ 48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8" name="テキスト ボックス 48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9" name="直線コネクタ 48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0" name="テキスト ボックス 48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1" name="直線コネクタ 49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2" name="テキスト ボックス 49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3" name="直線コネクタ 49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4" name="テキスト ボックス 49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5" name="直線コネクタ 49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6" name="テキスト ボックス 49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88174</xdr:rowOff>
    </xdr:from>
    <xdr:to>
      <xdr:col>85</xdr:col>
      <xdr:colOff>126364</xdr:colOff>
      <xdr:row>64</xdr:row>
      <xdr:rowOff>78377</xdr:rowOff>
    </xdr:to>
    <xdr:cxnSp macro="">
      <xdr:nvCxnSpPr>
        <xdr:cNvPr id="498" name="直線コネクタ 497"/>
        <xdr:cNvCxnSpPr/>
      </xdr:nvCxnSpPr>
      <xdr:spPr>
        <a:xfrm flipV="1">
          <a:off x="16318864" y="9689374"/>
          <a:ext cx="0" cy="136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82204</xdr:rowOff>
    </xdr:from>
    <xdr:ext cx="340478" cy="259045"/>
    <xdr:sp macro="" textlink="">
      <xdr:nvSpPr>
        <xdr:cNvPr id="499" name="【保健センター・保健所】&#10;有形固定資産減価償却率最小値テキスト"/>
        <xdr:cNvSpPr txBox="1"/>
      </xdr:nvSpPr>
      <xdr:spPr>
        <a:xfrm>
          <a:off x="16357600" y="1105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78377</xdr:rowOff>
    </xdr:from>
    <xdr:to>
      <xdr:col>86</xdr:col>
      <xdr:colOff>25400</xdr:colOff>
      <xdr:row>64</xdr:row>
      <xdr:rowOff>78377</xdr:rowOff>
    </xdr:to>
    <xdr:cxnSp macro="">
      <xdr:nvCxnSpPr>
        <xdr:cNvPr id="500" name="直線コネクタ 499"/>
        <xdr:cNvCxnSpPr/>
      </xdr:nvCxnSpPr>
      <xdr:spPr>
        <a:xfrm>
          <a:off x="16230600" y="1105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34851</xdr:rowOff>
    </xdr:from>
    <xdr:ext cx="405111" cy="259045"/>
    <xdr:sp macro="" textlink="">
      <xdr:nvSpPr>
        <xdr:cNvPr id="501" name="【保健センター・保健所】&#10;有形固定資産減価償却率最大値テキスト"/>
        <xdr:cNvSpPr txBox="1"/>
      </xdr:nvSpPr>
      <xdr:spPr>
        <a:xfrm>
          <a:off x="16357600" y="94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88174</xdr:rowOff>
    </xdr:from>
    <xdr:to>
      <xdr:col>86</xdr:col>
      <xdr:colOff>25400</xdr:colOff>
      <xdr:row>56</xdr:row>
      <xdr:rowOff>88174</xdr:rowOff>
    </xdr:to>
    <xdr:cxnSp macro="">
      <xdr:nvCxnSpPr>
        <xdr:cNvPr id="502" name="直線コネクタ 501"/>
        <xdr:cNvCxnSpPr/>
      </xdr:nvCxnSpPr>
      <xdr:spPr>
        <a:xfrm>
          <a:off x="16230600" y="968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6004</xdr:rowOff>
    </xdr:from>
    <xdr:ext cx="405111" cy="259045"/>
    <xdr:sp macro="" textlink="">
      <xdr:nvSpPr>
        <xdr:cNvPr id="503" name="【保健センター・保健所】&#10;有形固定資産減価償却率平均値テキスト"/>
        <xdr:cNvSpPr txBox="1"/>
      </xdr:nvSpPr>
      <xdr:spPr>
        <a:xfrm>
          <a:off x="16357600" y="102930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27577</xdr:rowOff>
    </xdr:from>
    <xdr:to>
      <xdr:col>85</xdr:col>
      <xdr:colOff>177800</xdr:colOff>
      <xdr:row>60</xdr:row>
      <xdr:rowOff>129177</xdr:rowOff>
    </xdr:to>
    <xdr:sp macro="" textlink="">
      <xdr:nvSpPr>
        <xdr:cNvPr id="504" name="フローチャート: 判断 503"/>
        <xdr:cNvSpPr/>
      </xdr:nvSpPr>
      <xdr:spPr>
        <a:xfrm>
          <a:off x="16268700"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32476</xdr:rowOff>
    </xdr:from>
    <xdr:to>
      <xdr:col>81</xdr:col>
      <xdr:colOff>101600</xdr:colOff>
      <xdr:row>60</xdr:row>
      <xdr:rowOff>134076</xdr:rowOff>
    </xdr:to>
    <xdr:sp macro="" textlink="">
      <xdr:nvSpPr>
        <xdr:cNvPr id="505" name="フローチャート: 判断 504"/>
        <xdr:cNvSpPr/>
      </xdr:nvSpPr>
      <xdr:spPr>
        <a:xfrm>
          <a:off x="15430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150603</xdr:rowOff>
    </xdr:from>
    <xdr:ext cx="405111" cy="259045"/>
    <xdr:sp macro="" textlink="">
      <xdr:nvSpPr>
        <xdr:cNvPr id="506" name="n_1aveValue【保健センター・保健所】&#10;有形固定資産減価償却率"/>
        <xdr:cNvSpPr txBox="1"/>
      </xdr:nvSpPr>
      <xdr:spPr>
        <a:xfrm>
          <a:off x="152660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68399</xdr:rowOff>
    </xdr:from>
    <xdr:to>
      <xdr:col>76</xdr:col>
      <xdr:colOff>165100</xdr:colOff>
      <xdr:row>60</xdr:row>
      <xdr:rowOff>169999</xdr:rowOff>
    </xdr:to>
    <xdr:sp macro="" textlink="">
      <xdr:nvSpPr>
        <xdr:cNvPr id="507" name="フローチャート: 判断 506"/>
        <xdr:cNvSpPr/>
      </xdr:nvSpPr>
      <xdr:spPr>
        <a:xfrm>
          <a:off x="14541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15076</xdr:rowOff>
    </xdr:from>
    <xdr:ext cx="405111" cy="259045"/>
    <xdr:sp macro="" textlink="">
      <xdr:nvSpPr>
        <xdr:cNvPr id="508" name="n_2aveValue【保健センター・保健所】&#10;有形固定資産減価償却率"/>
        <xdr:cNvSpPr txBox="1"/>
      </xdr:nvSpPr>
      <xdr:spPr>
        <a:xfrm>
          <a:off x="14389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9" name="テキスト ボックス 50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0" name="テキスト ボックス 50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1" name="テキスト ボックス 51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2" name="テキスト ボックス 51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3" name="テキスト ボックス 51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50437</xdr:rowOff>
    </xdr:from>
    <xdr:to>
      <xdr:col>81</xdr:col>
      <xdr:colOff>101600</xdr:colOff>
      <xdr:row>60</xdr:row>
      <xdr:rowOff>152037</xdr:rowOff>
    </xdr:to>
    <xdr:sp macro="" textlink="">
      <xdr:nvSpPr>
        <xdr:cNvPr id="514" name="楕円 513"/>
        <xdr:cNvSpPr/>
      </xdr:nvSpPr>
      <xdr:spPr>
        <a:xfrm>
          <a:off x="154305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15" name="楕円 514"/>
        <xdr:cNvSpPr/>
      </xdr:nvSpPr>
      <xdr:spPr>
        <a:xfrm>
          <a:off x="145415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101237</xdr:rowOff>
    </xdr:from>
    <xdr:to>
      <xdr:col>81</xdr:col>
      <xdr:colOff>50800</xdr:colOff>
      <xdr:row>60</xdr:row>
      <xdr:rowOff>138793</xdr:rowOff>
    </xdr:to>
    <xdr:cxnSp macro="">
      <xdr:nvCxnSpPr>
        <xdr:cNvPr id="516" name="直線コネクタ 515"/>
        <xdr:cNvCxnSpPr/>
      </xdr:nvCxnSpPr>
      <xdr:spPr>
        <a:xfrm flipV="1">
          <a:off x="14592300" y="10388237"/>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143164</xdr:rowOff>
    </xdr:from>
    <xdr:ext cx="405111" cy="259045"/>
    <xdr:sp macro="" textlink="">
      <xdr:nvSpPr>
        <xdr:cNvPr id="517" name="n_1mainValue【保健センター・保健所】&#10;有形固定資産減価償却率"/>
        <xdr:cNvSpPr txBox="1"/>
      </xdr:nvSpPr>
      <xdr:spPr>
        <a:xfrm>
          <a:off x="15266044" y="1043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18" name="n_2mainValue【保健センター・保健所】&#10;有形固定資産減価償却率"/>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9" name="直線コネクタ 52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0" name="テキスト ボックス 52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1" name="直線コネクタ 53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2" name="テキスト ボックス 53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3" name="直線コネクタ 53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4" name="テキスト ボックス 53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5" name="直線コネクタ 53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6" name="テキスト ボックス 53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7" name="直線コネクタ 53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8" name="テキスト ボックス 53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9" name="直線コネクタ 53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0" name="テキスト ボックス 53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106680</xdr:rowOff>
    </xdr:from>
    <xdr:to>
      <xdr:col>116</xdr:col>
      <xdr:colOff>62864</xdr:colOff>
      <xdr:row>64</xdr:row>
      <xdr:rowOff>0</xdr:rowOff>
    </xdr:to>
    <xdr:cxnSp macro="">
      <xdr:nvCxnSpPr>
        <xdr:cNvPr id="542" name="直線コネクタ 541"/>
        <xdr:cNvCxnSpPr/>
      </xdr:nvCxnSpPr>
      <xdr:spPr>
        <a:xfrm flipV="1">
          <a:off x="22160864" y="9707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43"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44" name="直線コネクタ 543"/>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53357</xdr:rowOff>
    </xdr:from>
    <xdr:ext cx="469744" cy="259045"/>
    <xdr:sp macro="" textlink="">
      <xdr:nvSpPr>
        <xdr:cNvPr id="545" name="【保健センター・保健所】&#10;一人当たり面積最大値テキスト"/>
        <xdr:cNvSpPr txBox="1"/>
      </xdr:nvSpPr>
      <xdr:spPr>
        <a:xfrm>
          <a:off x="22199600" y="948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106680</xdr:rowOff>
    </xdr:from>
    <xdr:to>
      <xdr:col>116</xdr:col>
      <xdr:colOff>152400</xdr:colOff>
      <xdr:row>56</xdr:row>
      <xdr:rowOff>106680</xdr:rowOff>
    </xdr:to>
    <xdr:cxnSp macro="">
      <xdr:nvCxnSpPr>
        <xdr:cNvPr id="546" name="直線コネクタ 545"/>
        <xdr:cNvCxnSpPr/>
      </xdr:nvCxnSpPr>
      <xdr:spPr>
        <a:xfrm>
          <a:off x="22072600" y="97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47" name="【保健センター・保健所】&#10;一人当たり面積平均値テキスト"/>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48" name="フローチャート: 判断 547"/>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128270</xdr:rowOff>
    </xdr:from>
    <xdr:to>
      <xdr:col>112</xdr:col>
      <xdr:colOff>38100</xdr:colOff>
      <xdr:row>62</xdr:row>
      <xdr:rowOff>58420</xdr:rowOff>
    </xdr:to>
    <xdr:sp macro="" textlink="">
      <xdr:nvSpPr>
        <xdr:cNvPr id="549" name="フローチャート: 判断 548"/>
        <xdr:cNvSpPr/>
      </xdr:nvSpPr>
      <xdr:spPr>
        <a:xfrm>
          <a:off x="21272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49547</xdr:rowOff>
    </xdr:from>
    <xdr:ext cx="469744" cy="259045"/>
    <xdr:sp macro="" textlink="">
      <xdr:nvSpPr>
        <xdr:cNvPr id="550" name="n_1aveValue【保健センター・保健所】&#10;一人当たり面積"/>
        <xdr:cNvSpPr txBox="1"/>
      </xdr:nvSpPr>
      <xdr:spPr>
        <a:xfrm>
          <a:off x="210757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120650</xdr:rowOff>
    </xdr:from>
    <xdr:to>
      <xdr:col>107</xdr:col>
      <xdr:colOff>101600</xdr:colOff>
      <xdr:row>62</xdr:row>
      <xdr:rowOff>50800</xdr:rowOff>
    </xdr:to>
    <xdr:sp macro="" textlink="">
      <xdr:nvSpPr>
        <xdr:cNvPr id="551" name="フローチャート: 判断 550"/>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41927</xdr:rowOff>
    </xdr:from>
    <xdr:ext cx="469744" cy="259045"/>
    <xdr:sp macro="" textlink="">
      <xdr:nvSpPr>
        <xdr:cNvPr id="552" name="n_2aveValue【保健センター・保健所】&#10;一人当たり面積"/>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3" name="テキスト ボックス 55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4" name="テキスト ボックス 55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5" name="テキスト ボックス 55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6" name="テキスト ボックス 55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7" name="テキスト ボックス 55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132080</xdr:rowOff>
    </xdr:from>
    <xdr:to>
      <xdr:col>112</xdr:col>
      <xdr:colOff>38100</xdr:colOff>
      <xdr:row>57</xdr:row>
      <xdr:rowOff>62230</xdr:rowOff>
    </xdr:to>
    <xdr:sp macro="" textlink="">
      <xdr:nvSpPr>
        <xdr:cNvPr id="558" name="楕円 557"/>
        <xdr:cNvSpPr/>
      </xdr:nvSpPr>
      <xdr:spPr>
        <a:xfrm>
          <a:off x="21272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56</xdr:row>
      <xdr:rowOff>147320</xdr:rowOff>
    </xdr:from>
    <xdr:to>
      <xdr:col>107</xdr:col>
      <xdr:colOff>101600</xdr:colOff>
      <xdr:row>57</xdr:row>
      <xdr:rowOff>77470</xdr:rowOff>
    </xdr:to>
    <xdr:sp macro="" textlink="">
      <xdr:nvSpPr>
        <xdr:cNvPr id="559" name="楕円 558"/>
        <xdr:cNvSpPr/>
      </xdr:nvSpPr>
      <xdr:spPr>
        <a:xfrm>
          <a:off x="20383500" y="974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11430</xdr:rowOff>
    </xdr:from>
    <xdr:to>
      <xdr:col>111</xdr:col>
      <xdr:colOff>177800</xdr:colOff>
      <xdr:row>57</xdr:row>
      <xdr:rowOff>26670</xdr:rowOff>
    </xdr:to>
    <xdr:cxnSp macro="">
      <xdr:nvCxnSpPr>
        <xdr:cNvPr id="560" name="直線コネクタ 559"/>
        <xdr:cNvCxnSpPr/>
      </xdr:nvCxnSpPr>
      <xdr:spPr>
        <a:xfrm flipV="1">
          <a:off x="20434300" y="9784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78757</xdr:rowOff>
    </xdr:from>
    <xdr:ext cx="469744" cy="259045"/>
    <xdr:sp macro="" textlink="">
      <xdr:nvSpPr>
        <xdr:cNvPr id="561" name="n_1mainValue【保健センター・保健所】&#10;一人当たり面積"/>
        <xdr:cNvSpPr txBox="1"/>
      </xdr:nvSpPr>
      <xdr:spPr>
        <a:xfrm>
          <a:off x="21075727" y="95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93997</xdr:rowOff>
    </xdr:from>
    <xdr:ext cx="469744" cy="259045"/>
    <xdr:sp macro="" textlink="">
      <xdr:nvSpPr>
        <xdr:cNvPr id="562" name="n_2mainValue【保健センター・保健所】&#10;一人当たり面積"/>
        <xdr:cNvSpPr txBox="1"/>
      </xdr:nvSpPr>
      <xdr:spPr>
        <a:xfrm>
          <a:off x="20199427" y="952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3" name="正方形/長方形 56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4" name="正方形/長方形 56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5" name="正方形/長方形 56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6" name="正方形/長方形 56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7" name="正方形/長方形 56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8" name="正方形/長方形 56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9" name="正方形/長方形 56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0" name="正方形/長方形 56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1" name="テキスト ボックス 57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2" name="直線コネクタ 57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3" name="直線コネクタ 57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74" name="テキスト ボックス 57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5" name="直線コネクタ 57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6" name="テキスト ボックス 57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7" name="直線コネクタ 57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8" name="テキスト ボックス 57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9" name="直線コネクタ 57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0" name="テキスト ボックス 57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1" name="直線コネクタ 58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2" name="テキスト ボックス 58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3" name="直線コネクタ 58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84" name="テキスト ボックス 58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5" name="直線コネクタ 58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6" name="テキスト ボックス 58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85</xdr:row>
      <xdr:rowOff>119743</xdr:rowOff>
    </xdr:to>
    <xdr:cxnSp macro="">
      <xdr:nvCxnSpPr>
        <xdr:cNvPr id="588" name="直線コネクタ 587"/>
        <xdr:cNvCxnSpPr/>
      </xdr:nvCxnSpPr>
      <xdr:spPr>
        <a:xfrm flipV="1">
          <a:off x="16318864" y="13456920"/>
          <a:ext cx="0" cy="1236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89" name="【消防施設】&#10;有形固定資産減価償却率最小値テキスト"/>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0" name="直線コネクタ 589"/>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591" name="【消防施設】&#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592" name="直線コネクタ 591"/>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22877</xdr:rowOff>
    </xdr:from>
    <xdr:ext cx="405111" cy="259045"/>
    <xdr:sp macro="" textlink="">
      <xdr:nvSpPr>
        <xdr:cNvPr id="593" name="【消防施設】&#10;有形固定資産減価償却率平均値テキスト"/>
        <xdr:cNvSpPr txBox="1"/>
      </xdr:nvSpPr>
      <xdr:spPr>
        <a:xfrm>
          <a:off x="16357600" y="1391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44450</xdr:rowOff>
    </xdr:from>
    <xdr:to>
      <xdr:col>85</xdr:col>
      <xdr:colOff>177800</xdr:colOff>
      <xdr:row>81</xdr:row>
      <xdr:rowOff>146050</xdr:rowOff>
    </xdr:to>
    <xdr:sp macro="" textlink="">
      <xdr:nvSpPr>
        <xdr:cNvPr id="594" name="フローチャート: 判断 593"/>
        <xdr:cNvSpPr/>
      </xdr:nvSpPr>
      <xdr:spPr>
        <a:xfrm>
          <a:off x="162687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70576</xdr:rowOff>
    </xdr:from>
    <xdr:to>
      <xdr:col>81</xdr:col>
      <xdr:colOff>101600</xdr:colOff>
      <xdr:row>82</xdr:row>
      <xdr:rowOff>726</xdr:rowOff>
    </xdr:to>
    <xdr:sp macro="" textlink="">
      <xdr:nvSpPr>
        <xdr:cNvPr id="595" name="フローチャート: 判断 594"/>
        <xdr:cNvSpPr/>
      </xdr:nvSpPr>
      <xdr:spPr>
        <a:xfrm>
          <a:off x="15430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17253</xdr:rowOff>
    </xdr:from>
    <xdr:ext cx="405111" cy="259045"/>
    <xdr:sp macro="" textlink="">
      <xdr:nvSpPr>
        <xdr:cNvPr id="596" name="n_1aveValue【消防施設】&#10;有形固定資産減価償却率"/>
        <xdr:cNvSpPr txBox="1"/>
      </xdr:nvSpPr>
      <xdr:spPr>
        <a:xfrm>
          <a:off x="152660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64044</xdr:rowOff>
    </xdr:from>
    <xdr:to>
      <xdr:col>76</xdr:col>
      <xdr:colOff>165100</xdr:colOff>
      <xdr:row>80</xdr:row>
      <xdr:rowOff>165644</xdr:rowOff>
    </xdr:to>
    <xdr:sp macro="" textlink="">
      <xdr:nvSpPr>
        <xdr:cNvPr id="597" name="フローチャート: 判断 596"/>
        <xdr:cNvSpPr/>
      </xdr:nvSpPr>
      <xdr:spPr>
        <a:xfrm>
          <a:off x="14541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10721</xdr:rowOff>
    </xdr:from>
    <xdr:ext cx="405111" cy="259045"/>
    <xdr:sp macro="" textlink="">
      <xdr:nvSpPr>
        <xdr:cNvPr id="598" name="n_2aveValue【消防施設】&#10;有形固定資産減価償却率"/>
        <xdr:cNvSpPr txBox="1"/>
      </xdr:nvSpPr>
      <xdr:spPr>
        <a:xfrm>
          <a:off x="14389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9" name="テキスト ボックス 59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0" name="テキスト ボックス 59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1" name="テキスト ボックス 60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2" name="テキスト ボックス 60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3" name="テキスト ボックス 60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604" name="楕円 603"/>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124461</xdr:rowOff>
    </xdr:from>
    <xdr:to>
      <xdr:col>76</xdr:col>
      <xdr:colOff>165100</xdr:colOff>
      <xdr:row>81</xdr:row>
      <xdr:rowOff>54611</xdr:rowOff>
    </xdr:to>
    <xdr:sp macro="" textlink="">
      <xdr:nvSpPr>
        <xdr:cNvPr id="605" name="楕円 604"/>
        <xdr:cNvSpPr/>
      </xdr:nvSpPr>
      <xdr:spPr>
        <a:xfrm>
          <a:off x="14541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3811</xdr:rowOff>
    </xdr:from>
    <xdr:to>
      <xdr:col>81</xdr:col>
      <xdr:colOff>50800</xdr:colOff>
      <xdr:row>83</xdr:row>
      <xdr:rowOff>154032</xdr:rowOff>
    </xdr:to>
    <xdr:cxnSp macro="">
      <xdr:nvCxnSpPr>
        <xdr:cNvPr id="606" name="直線コネクタ 605"/>
        <xdr:cNvCxnSpPr/>
      </xdr:nvCxnSpPr>
      <xdr:spPr>
        <a:xfrm>
          <a:off x="14592300" y="13891261"/>
          <a:ext cx="889000" cy="49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24509</xdr:rowOff>
    </xdr:from>
    <xdr:ext cx="405111" cy="259045"/>
    <xdr:sp macro="" textlink="">
      <xdr:nvSpPr>
        <xdr:cNvPr id="607" name="n_1mainValue【消防施設】&#10;有形固定資産減価償却率"/>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45738</xdr:rowOff>
    </xdr:from>
    <xdr:ext cx="405111" cy="259045"/>
    <xdr:sp macro="" textlink="">
      <xdr:nvSpPr>
        <xdr:cNvPr id="608" name="n_2mainValue【消防施設】&#10;有形固定資産減価償却率"/>
        <xdr:cNvSpPr txBox="1"/>
      </xdr:nvSpPr>
      <xdr:spPr>
        <a:xfrm>
          <a:off x="14389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9" name="正方形/長方形 60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0" name="正方形/長方形 60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1" name="正方形/長方形 61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2" name="正方形/長方形 61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3" name="正方形/長方形 61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4" name="正方形/長方形 61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5" name="正方形/長方形 61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6" name="正方形/長方形 61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7" name="テキスト ボックス 61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8" name="直線コネクタ 61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19" name="直線コネクタ 61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0" name="テキスト ボックス 61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1" name="直線コネクタ 62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22" name="テキスト ボックス 62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23" name="直線コネクタ 62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24" name="テキスト ボックス 62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25" name="直線コネクタ 62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26" name="テキスト ボックス 62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27" name="直線コネクタ 62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28" name="テキスト ボックス 62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83820</xdr:rowOff>
    </xdr:to>
    <xdr:cxnSp macro="">
      <xdr:nvCxnSpPr>
        <xdr:cNvPr id="632" name="直線コネクタ 631"/>
        <xdr:cNvCxnSpPr/>
      </xdr:nvCxnSpPr>
      <xdr:spPr>
        <a:xfrm flipV="1">
          <a:off x="22160864" y="133731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87647</xdr:rowOff>
    </xdr:from>
    <xdr:ext cx="469744" cy="259045"/>
    <xdr:sp macro="" textlink="">
      <xdr:nvSpPr>
        <xdr:cNvPr id="633" name="【消防施設】&#10;一人当たり面積最小値テキスト"/>
        <xdr:cNvSpPr txBox="1"/>
      </xdr:nvSpPr>
      <xdr:spPr>
        <a:xfrm>
          <a:off x="22199600" y="1483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83820</xdr:rowOff>
    </xdr:from>
    <xdr:to>
      <xdr:col>116</xdr:col>
      <xdr:colOff>152400</xdr:colOff>
      <xdr:row>86</xdr:row>
      <xdr:rowOff>83820</xdr:rowOff>
    </xdr:to>
    <xdr:cxnSp macro="">
      <xdr:nvCxnSpPr>
        <xdr:cNvPr id="634" name="直線コネクタ 633"/>
        <xdr:cNvCxnSpPr/>
      </xdr:nvCxnSpPr>
      <xdr:spPr>
        <a:xfrm>
          <a:off x="22072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35" name="【消防施設】&#10;一人当たり面積最大値テキスト"/>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36" name="直線コネクタ 635"/>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7638</xdr:rowOff>
    </xdr:from>
    <xdr:ext cx="469744" cy="259045"/>
    <xdr:sp macro="" textlink="">
      <xdr:nvSpPr>
        <xdr:cNvPr id="637" name="【消防施設】&#10;一人当たり面積平均値テキスト"/>
        <xdr:cNvSpPr txBox="1"/>
      </xdr:nvSpPr>
      <xdr:spPr>
        <a:xfrm>
          <a:off x="22199600" y="14409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29211</xdr:rowOff>
    </xdr:from>
    <xdr:to>
      <xdr:col>116</xdr:col>
      <xdr:colOff>114300</xdr:colOff>
      <xdr:row>84</xdr:row>
      <xdr:rowOff>130811</xdr:rowOff>
    </xdr:to>
    <xdr:sp macro="" textlink="">
      <xdr:nvSpPr>
        <xdr:cNvPr id="638" name="フローチャート: 判断 637"/>
        <xdr:cNvSpPr/>
      </xdr:nvSpPr>
      <xdr:spPr>
        <a:xfrm>
          <a:off x="22110700" y="1443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36830</xdr:rowOff>
    </xdr:from>
    <xdr:to>
      <xdr:col>112</xdr:col>
      <xdr:colOff>38100</xdr:colOff>
      <xdr:row>84</xdr:row>
      <xdr:rowOff>138430</xdr:rowOff>
    </xdr:to>
    <xdr:sp macro="" textlink="">
      <xdr:nvSpPr>
        <xdr:cNvPr id="639" name="フローチャート: 判断 638"/>
        <xdr:cNvSpPr/>
      </xdr:nvSpPr>
      <xdr:spPr>
        <a:xfrm>
          <a:off x="21272500" y="144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129557</xdr:rowOff>
    </xdr:from>
    <xdr:ext cx="469744" cy="259045"/>
    <xdr:sp macro="" textlink="">
      <xdr:nvSpPr>
        <xdr:cNvPr id="640" name="n_1aveValue【消防施設】&#10;一人当たり面積"/>
        <xdr:cNvSpPr txBox="1"/>
      </xdr:nvSpPr>
      <xdr:spPr>
        <a:xfrm>
          <a:off x="21075727" y="1453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63500</xdr:rowOff>
    </xdr:from>
    <xdr:to>
      <xdr:col>107</xdr:col>
      <xdr:colOff>101600</xdr:colOff>
      <xdr:row>84</xdr:row>
      <xdr:rowOff>165100</xdr:rowOff>
    </xdr:to>
    <xdr:sp macro="" textlink="">
      <xdr:nvSpPr>
        <xdr:cNvPr id="641" name="フローチャート: 判断 640"/>
        <xdr:cNvSpPr/>
      </xdr:nvSpPr>
      <xdr:spPr>
        <a:xfrm>
          <a:off x="20383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156227</xdr:rowOff>
    </xdr:from>
    <xdr:ext cx="469744" cy="259045"/>
    <xdr:sp macro="" textlink="">
      <xdr:nvSpPr>
        <xdr:cNvPr id="642" name="n_2aveValue【消防施設】&#10;一人当たり面積"/>
        <xdr:cNvSpPr txBox="1"/>
      </xdr:nvSpPr>
      <xdr:spPr>
        <a:xfrm>
          <a:off x="20199427"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3" name="テキスト ボックス 6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4" name="テキスト ボックス 6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5" name="テキスト ボックス 6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6" name="テキスト ボックス 6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7" name="テキスト ボックス 6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162561</xdr:rowOff>
    </xdr:from>
    <xdr:to>
      <xdr:col>112</xdr:col>
      <xdr:colOff>38100</xdr:colOff>
      <xdr:row>83</xdr:row>
      <xdr:rowOff>92711</xdr:rowOff>
    </xdr:to>
    <xdr:sp macro="" textlink="">
      <xdr:nvSpPr>
        <xdr:cNvPr id="648" name="楕円 647"/>
        <xdr:cNvSpPr/>
      </xdr:nvSpPr>
      <xdr:spPr>
        <a:xfrm>
          <a:off x="21272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40639</xdr:rowOff>
    </xdr:from>
    <xdr:to>
      <xdr:col>107</xdr:col>
      <xdr:colOff>101600</xdr:colOff>
      <xdr:row>83</xdr:row>
      <xdr:rowOff>142239</xdr:rowOff>
    </xdr:to>
    <xdr:sp macro="" textlink="">
      <xdr:nvSpPr>
        <xdr:cNvPr id="649" name="楕円 648"/>
        <xdr:cNvSpPr/>
      </xdr:nvSpPr>
      <xdr:spPr>
        <a:xfrm>
          <a:off x="20383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41911</xdr:rowOff>
    </xdr:from>
    <xdr:to>
      <xdr:col>111</xdr:col>
      <xdr:colOff>177800</xdr:colOff>
      <xdr:row>83</xdr:row>
      <xdr:rowOff>91439</xdr:rowOff>
    </xdr:to>
    <xdr:cxnSp macro="">
      <xdr:nvCxnSpPr>
        <xdr:cNvPr id="650" name="直線コネクタ 649"/>
        <xdr:cNvCxnSpPr/>
      </xdr:nvCxnSpPr>
      <xdr:spPr>
        <a:xfrm flipV="1">
          <a:off x="20434300" y="1427226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109238</xdr:rowOff>
    </xdr:from>
    <xdr:ext cx="469744" cy="259045"/>
    <xdr:sp macro="" textlink="">
      <xdr:nvSpPr>
        <xdr:cNvPr id="651" name="n_1mainValue【消防施設】&#10;一人当たり面積"/>
        <xdr:cNvSpPr txBox="1"/>
      </xdr:nvSpPr>
      <xdr:spPr>
        <a:xfrm>
          <a:off x="21075727" y="1399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158766</xdr:rowOff>
    </xdr:from>
    <xdr:ext cx="469744" cy="259045"/>
    <xdr:sp macro="" textlink="">
      <xdr:nvSpPr>
        <xdr:cNvPr id="652" name="n_2mainValue【消防施設】&#10;一人当たり面積"/>
        <xdr:cNvSpPr txBox="1"/>
      </xdr:nvSpPr>
      <xdr:spPr>
        <a:xfrm>
          <a:off x="20199427" y="1404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53" name="正方形/長方形 65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4" name="正方形/長方形 65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5" name="正方形/長方形 65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6" name="正方形/長方形 65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7" name="正方形/長方形 65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8" name="正方形/長方形 65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9" name="正方形/長方形 65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0" name="正方形/長方形 65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1" name="テキスト ボックス 66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2" name="直線コネクタ 66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63" name="直線コネクタ 66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64" name="テキスト ボックス 66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5" name="直線コネクタ 66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6" name="テキスト ボックス 66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7" name="直線コネクタ 66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8" name="テキスト ボックス 66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9" name="直線コネクタ 66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70" name="テキスト ボックス 66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71" name="直線コネクタ 67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72" name="テキスト ボックス 67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3" name="直線コネクタ 67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74" name="テキスト ボックス 67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5" name="直線コネクタ 67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6" name="テキスト ボックス 67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120287</xdr:rowOff>
    </xdr:from>
    <xdr:to>
      <xdr:col>85</xdr:col>
      <xdr:colOff>126364</xdr:colOff>
      <xdr:row>108</xdr:row>
      <xdr:rowOff>66402</xdr:rowOff>
    </xdr:to>
    <xdr:cxnSp macro="">
      <xdr:nvCxnSpPr>
        <xdr:cNvPr id="678" name="直線コネクタ 677"/>
        <xdr:cNvCxnSpPr/>
      </xdr:nvCxnSpPr>
      <xdr:spPr>
        <a:xfrm flipV="1">
          <a:off x="16318864" y="17265287"/>
          <a:ext cx="0" cy="1317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70229</xdr:rowOff>
    </xdr:from>
    <xdr:ext cx="340478" cy="259045"/>
    <xdr:sp macro="" textlink="">
      <xdr:nvSpPr>
        <xdr:cNvPr id="679" name="【庁舎】&#10;有形固定資産減価償却率最小値テキスト"/>
        <xdr:cNvSpPr txBox="1"/>
      </xdr:nvSpPr>
      <xdr:spPr>
        <a:xfrm>
          <a:off x="16357600" y="185868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66402</xdr:rowOff>
    </xdr:from>
    <xdr:to>
      <xdr:col>86</xdr:col>
      <xdr:colOff>25400</xdr:colOff>
      <xdr:row>108</xdr:row>
      <xdr:rowOff>66402</xdr:rowOff>
    </xdr:to>
    <xdr:cxnSp macro="">
      <xdr:nvCxnSpPr>
        <xdr:cNvPr id="680" name="直線コネクタ 679"/>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66964</xdr:rowOff>
    </xdr:from>
    <xdr:ext cx="405111" cy="259045"/>
    <xdr:sp macro="" textlink="">
      <xdr:nvSpPr>
        <xdr:cNvPr id="681" name="【庁舎】&#10;有形固定資産減価償却率最大値テキスト"/>
        <xdr:cNvSpPr txBox="1"/>
      </xdr:nvSpPr>
      <xdr:spPr>
        <a:xfrm>
          <a:off x="16357600" y="17040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120287</xdr:rowOff>
    </xdr:from>
    <xdr:to>
      <xdr:col>86</xdr:col>
      <xdr:colOff>25400</xdr:colOff>
      <xdr:row>100</xdr:row>
      <xdr:rowOff>120287</xdr:rowOff>
    </xdr:to>
    <xdr:cxnSp macro="">
      <xdr:nvCxnSpPr>
        <xdr:cNvPr id="682" name="直線コネクタ 681"/>
        <xdr:cNvCxnSpPr/>
      </xdr:nvCxnSpPr>
      <xdr:spPr>
        <a:xfrm>
          <a:off x="16230600" y="172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85470</xdr:rowOff>
    </xdr:from>
    <xdr:ext cx="405111" cy="259045"/>
    <xdr:sp macro="" textlink="">
      <xdr:nvSpPr>
        <xdr:cNvPr id="683" name="【庁舎】&#10;有形固定資産減価償却率平均値テキスト"/>
        <xdr:cNvSpPr txBox="1"/>
      </xdr:nvSpPr>
      <xdr:spPr>
        <a:xfrm>
          <a:off x="16357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107043</xdr:rowOff>
    </xdr:from>
    <xdr:to>
      <xdr:col>85</xdr:col>
      <xdr:colOff>177800</xdr:colOff>
      <xdr:row>105</xdr:row>
      <xdr:rowOff>37193</xdr:rowOff>
    </xdr:to>
    <xdr:sp macro="" textlink="">
      <xdr:nvSpPr>
        <xdr:cNvPr id="684" name="フローチャート: 判断 683"/>
        <xdr:cNvSpPr/>
      </xdr:nvSpPr>
      <xdr:spPr>
        <a:xfrm>
          <a:off x="16268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64588</xdr:rowOff>
    </xdr:from>
    <xdr:to>
      <xdr:col>81</xdr:col>
      <xdr:colOff>101600</xdr:colOff>
      <xdr:row>104</xdr:row>
      <xdr:rowOff>166188</xdr:rowOff>
    </xdr:to>
    <xdr:sp macro="" textlink="">
      <xdr:nvSpPr>
        <xdr:cNvPr id="685" name="フローチャート: 判断 684"/>
        <xdr:cNvSpPr/>
      </xdr:nvSpPr>
      <xdr:spPr>
        <a:xfrm>
          <a:off x="15430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11265</xdr:rowOff>
    </xdr:from>
    <xdr:ext cx="405111" cy="259045"/>
    <xdr:sp macro="" textlink="">
      <xdr:nvSpPr>
        <xdr:cNvPr id="686" name="n_1aveValue【庁舎】&#10;有形固定資産減価償却率"/>
        <xdr:cNvSpPr txBox="1"/>
      </xdr:nvSpPr>
      <xdr:spPr>
        <a:xfrm>
          <a:off x="152660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170724</xdr:rowOff>
    </xdr:from>
    <xdr:to>
      <xdr:col>76</xdr:col>
      <xdr:colOff>165100</xdr:colOff>
      <xdr:row>104</xdr:row>
      <xdr:rowOff>100874</xdr:rowOff>
    </xdr:to>
    <xdr:sp macro="" textlink="">
      <xdr:nvSpPr>
        <xdr:cNvPr id="687" name="フローチャート: 判断 686"/>
        <xdr:cNvSpPr/>
      </xdr:nvSpPr>
      <xdr:spPr>
        <a:xfrm>
          <a:off x="14541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117401</xdr:rowOff>
    </xdr:from>
    <xdr:ext cx="405111" cy="259045"/>
    <xdr:sp macro="" textlink="">
      <xdr:nvSpPr>
        <xdr:cNvPr id="688" name="n_2aveValue【庁舎】&#10;有形固定資産減価償却率"/>
        <xdr:cNvSpPr txBox="1"/>
      </xdr:nvSpPr>
      <xdr:spPr>
        <a:xfrm>
          <a:off x="14389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9" name="テキスト ボックス 68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0" name="テキスト ボックス 68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1" name="テキスト ボックス 69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2" name="テキスト ボックス 69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3" name="テキスト ボックス 69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169092</xdr:rowOff>
    </xdr:from>
    <xdr:to>
      <xdr:col>81</xdr:col>
      <xdr:colOff>101600</xdr:colOff>
      <xdr:row>105</xdr:row>
      <xdr:rowOff>99242</xdr:rowOff>
    </xdr:to>
    <xdr:sp macro="" textlink="">
      <xdr:nvSpPr>
        <xdr:cNvPr id="694" name="楕円 693"/>
        <xdr:cNvSpPr/>
      </xdr:nvSpPr>
      <xdr:spPr>
        <a:xfrm>
          <a:off x="15430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695" name="楕円 694"/>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48442</xdr:rowOff>
    </xdr:from>
    <xdr:to>
      <xdr:col>81</xdr:col>
      <xdr:colOff>50800</xdr:colOff>
      <xdr:row>105</xdr:row>
      <xdr:rowOff>79466</xdr:rowOff>
    </xdr:to>
    <xdr:cxnSp macro="">
      <xdr:nvCxnSpPr>
        <xdr:cNvPr id="696" name="直線コネクタ 695"/>
        <xdr:cNvCxnSpPr/>
      </xdr:nvCxnSpPr>
      <xdr:spPr>
        <a:xfrm flipV="1">
          <a:off x="14592300" y="1805069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90369</xdr:rowOff>
    </xdr:from>
    <xdr:ext cx="405111" cy="259045"/>
    <xdr:sp macro="" textlink="">
      <xdr:nvSpPr>
        <xdr:cNvPr id="697" name="n_1mainValue【庁舎】&#10;有形固定資産減価償却率"/>
        <xdr:cNvSpPr txBox="1"/>
      </xdr:nvSpPr>
      <xdr:spPr>
        <a:xfrm>
          <a:off x="152660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698"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9" name="テキスト ボックス 7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710" name="直線コネクタ 7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1" name="テキスト ボックス 7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2" name="直線コネクタ 7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3" name="テキスト ボックス 7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4" name="直線コネクタ 7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5" name="テキスト ボックス 7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6" name="直線コネクタ 7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7" name="テキスト ボックス 7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8" name="直線コネクタ 7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9" name="テキスト ボックス 7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0" name="直線コネクタ 7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1" name="テキスト ボックス 7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109</xdr:row>
      <xdr:rowOff>54973</xdr:rowOff>
    </xdr:to>
    <xdr:cxnSp macro="">
      <xdr:nvCxnSpPr>
        <xdr:cNvPr id="725" name="直線コネクタ 724"/>
        <xdr:cNvCxnSpPr/>
      </xdr:nvCxnSpPr>
      <xdr:spPr>
        <a:xfrm flipV="1">
          <a:off x="22160864" y="17244061"/>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58800</xdr:rowOff>
    </xdr:from>
    <xdr:ext cx="469744" cy="259045"/>
    <xdr:sp macro="" textlink="">
      <xdr:nvSpPr>
        <xdr:cNvPr id="726" name="【庁舎】&#10;一人当たり面積最小値テキスト"/>
        <xdr:cNvSpPr txBox="1"/>
      </xdr:nvSpPr>
      <xdr:spPr>
        <a:xfrm>
          <a:off x="22199600" y="18746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54973</xdr:rowOff>
    </xdr:from>
    <xdr:to>
      <xdr:col>116</xdr:col>
      <xdr:colOff>152400</xdr:colOff>
      <xdr:row>109</xdr:row>
      <xdr:rowOff>54973</xdr:rowOff>
    </xdr:to>
    <xdr:cxnSp macro="">
      <xdr:nvCxnSpPr>
        <xdr:cNvPr id="727" name="直線コネクタ 726"/>
        <xdr:cNvCxnSpPr/>
      </xdr:nvCxnSpPr>
      <xdr:spPr>
        <a:xfrm>
          <a:off x="22072600" y="1874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728" name="【庁舎】&#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729" name="直線コネクタ 728"/>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123026</xdr:rowOff>
    </xdr:from>
    <xdr:ext cx="469744" cy="259045"/>
    <xdr:sp macro="" textlink="">
      <xdr:nvSpPr>
        <xdr:cNvPr id="730" name="【庁舎】&#10;一人当たり面積平均値テキスト"/>
        <xdr:cNvSpPr txBox="1"/>
      </xdr:nvSpPr>
      <xdr:spPr>
        <a:xfrm>
          <a:off x="22199600" y="1812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144599</xdr:rowOff>
    </xdr:from>
    <xdr:to>
      <xdr:col>116</xdr:col>
      <xdr:colOff>114300</xdr:colOff>
      <xdr:row>106</xdr:row>
      <xdr:rowOff>74749</xdr:rowOff>
    </xdr:to>
    <xdr:sp macro="" textlink="">
      <xdr:nvSpPr>
        <xdr:cNvPr id="731" name="フローチャート: 判断 730"/>
        <xdr:cNvSpPr/>
      </xdr:nvSpPr>
      <xdr:spPr>
        <a:xfrm>
          <a:off x="221107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32" name="フローチャート: 判断 731"/>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106697</xdr:rowOff>
    </xdr:from>
    <xdr:ext cx="469744" cy="259045"/>
    <xdr:sp macro="" textlink="">
      <xdr:nvSpPr>
        <xdr:cNvPr id="733" name="n_1aveValue【庁舎】&#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74386</xdr:rowOff>
    </xdr:from>
    <xdr:to>
      <xdr:col>107</xdr:col>
      <xdr:colOff>101600</xdr:colOff>
      <xdr:row>107</xdr:row>
      <xdr:rowOff>4536</xdr:rowOff>
    </xdr:to>
    <xdr:sp macro="" textlink="">
      <xdr:nvSpPr>
        <xdr:cNvPr id="734" name="フローチャート: 判断 733"/>
        <xdr:cNvSpPr/>
      </xdr:nvSpPr>
      <xdr:spPr>
        <a:xfrm>
          <a:off x="20383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167113</xdr:rowOff>
    </xdr:from>
    <xdr:ext cx="469744" cy="259045"/>
    <xdr:sp macro="" textlink="">
      <xdr:nvSpPr>
        <xdr:cNvPr id="735" name="n_2aveValue【庁舎】&#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36" name="テキスト ボックス 7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7" name="テキスト ボックス 7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8" name="テキスト ボックス 7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9" name="テキスト ボックス 7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0" name="テキスト ボックス 7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76019</xdr:rowOff>
    </xdr:from>
    <xdr:to>
      <xdr:col>112</xdr:col>
      <xdr:colOff>38100</xdr:colOff>
      <xdr:row>102</xdr:row>
      <xdr:rowOff>6169</xdr:rowOff>
    </xdr:to>
    <xdr:sp macro="" textlink="">
      <xdr:nvSpPr>
        <xdr:cNvPr id="741" name="楕円 740"/>
        <xdr:cNvSpPr/>
      </xdr:nvSpPr>
      <xdr:spPr>
        <a:xfrm>
          <a:off x="21272500" y="173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98879</xdr:rowOff>
    </xdr:from>
    <xdr:to>
      <xdr:col>107</xdr:col>
      <xdr:colOff>101600</xdr:colOff>
      <xdr:row>102</xdr:row>
      <xdr:rowOff>29029</xdr:rowOff>
    </xdr:to>
    <xdr:sp macro="" textlink="">
      <xdr:nvSpPr>
        <xdr:cNvPr id="742" name="楕円 741"/>
        <xdr:cNvSpPr/>
      </xdr:nvSpPr>
      <xdr:spPr>
        <a:xfrm>
          <a:off x="20383500" y="1741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126819</xdr:rowOff>
    </xdr:from>
    <xdr:to>
      <xdr:col>111</xdr:col>
      <xdr:colOff>177800</xdr:colOff>
      <xdr:row>101</xdr:row>
      <xdr:rowOff>149679</xdr:rowOff>
    </xdr:to>
    <xdr:cxnSp macro="">
      <xdr:nvCxnSpPr>
        <xdr:cNvPr id="743" name="直線コネクタ 742"/>
        <xdr:cNvCxnSpPr/>
      </xdr:nvCxnSpPr>
      <xdr:spPr>
        <a:xfrm flipV="1">
          <a:off x="20434300" y="17443269"/>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100</xdr:row>
      <xdr:rowOff>22696</xdr:rowOff>
    </xdr:from>
    <xdr:ext cx="469744" cy="259045"/>
    <xdr:sp macro="" textlink="">
      <xdr:nvSpPr>
        <xdr:cNvPr id="744" name="n_1mainValue【庁舎】&#10;一人当たり面積"/>
        <xdr:cNvSpPr txBox="1"/>
      </xdr:nvSpPr>
      <xdr:spPr>
        <a:xfrm>
          <a:off x="21075727" y="17167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45556</xdr:rowOff>
    </xdr:from>
    <xdr:ext cx="469744" cy="259045"/>
    <xdr:sp macro="" textlink="">
      <xdr:nvSpPr>
        <xdr:cNvPr id="745" name="n_2mainValue【庁舎】&#10;一人当たり面積"/>
        <xdr:cNvSpPr txBox="1"/>
      </xdr:nvSpPr>
      <xdr:spPr>
        <a:xfrm>
          <a:off x="20199427" y="17190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類似団体と比較して特に有形固定資産減価償却率が高くなっている施設は、図書館、体育館・プール、市民会館である。図書館については、建設から</a:t>
          </a:r>
          <a:r>
            <a:rPr kumimoji="1" lang="en-US" altLang="ja-JP" sz="1200">
              <a:latin typeface="ＭＳ Ｐゴシック" panose="020B0600070205080204" pitchFamily="50" charset="-128"/>
              <a:ea typeface="ＭＳ Ｐゴシック" panose="020B0600070205080204" pitchFamily="50" charset="-128"/>
            </a:rPr>
            <a:t>35</a:t>
          </a:r>
          <a:r>
            <a:rPr kumimoji="1" lang="ja-JP" altLang="en-US" sz="1200">
              <a:latin typeface="ＭＳ Ｐゴシック" panose="020B0600070205080204" pitchFamily="50" charset="-128"/>
              <a:ea typeface="ＭＳ Ｐゴシック" panose="020B0600070205080204" pitchFamily="50" charset="-128"/>
            </a:rPr>
            <a:t>年以上経過しており老朽化が進んでいるため、公共施設等総合管理計画に基づき、適正な維持管理に取り組んでいく。体育館・プールについては、総合運動公園をスポーツ交流の拠点として長寿命化計画に基づく修繕・更新を進めているが、建設後</a:t>
          </a:r>
          <a:r>
            <a:rPr kumimoji="1" lang="en-US" altLang="ja-JP" sz="1200">
              <a:latin typeface="ＭＳ Ｐゴシック" panose="020B0600070205080204" pitchFamily="50" charset="-128"/>
              <a:ea typeface="ＭＳ Ｐゴシック" panose="020B0600070205080204" pitchFamily="50" charset="-128"/>
            </a:rPr>
            <a:t>20</a:t>
          </a:r>
          <a:r>
            <a:rPr kumimoji="1" lang="ja-JP" altLang="en-US" sz="1200">
              <a:latin typeface="ＭＳ Ｐゴシック" panose="020B0600070205080204" pitchFamily="50" charset="-128"/>
              <a:ea typeface="ＭＳ Ｐゴシック" panose="020B0600070205080204" pitchFamily="50" charset="-128"/>
            </a:rPr>
            <a:t>年又は</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以上経過し老朽化が進んでいる体育館が各地区に数多くあるため、有形固定資産減価償却率が高くなっている。各地区の体育館は地域の実情や利用状況を勘案して今後の在り方を検討していく予定である。市民会館については、</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から</a:t>
          </a:r>
          <a:r>
            <a:rPr kumimoji="1" lang="en-US" altLang="ja-JP" sz="1200">
              <a:latin typeface="ＭＳ Ｐゴシック" panose="020B0600070205080204" pitchFamily="50" charset="-128"/>
              <a:ea typeface="ＭＳ Ｐゴシック" panose="020B0600070205080204" pitchFamily="50" charset="-128"/>
            </a:rPr>
            <a:t>H28</a:t>
          </a:r>
          <a:r>
            <a:rPr kumimoji="1" lang="ja-JP" altLang="en-US" sz="1200">
              <a:latin typeface="ＭＳ Ｐゴシック" panose="020B0600070205080204" pitchFamily="50" charset="-128"/>
              <a:ea typeface="ＭＳ Ｐゴシック" panose="020B0600070205080204" pitchFamily="50" charset="-128"/>
            </a:rPr>
            <a:t>にかけて対象施設の見直しを行ったため、数値が大幅に増加した。市民会館は市町村合併により同種機能の施設が広域に点在し、経年劣化による老朽化のため有形固定資産減価償却率が高くなっている。消防施設については庁舎等の更新により有形固定資産減価償却率が減少し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一人当たり面積は、福祉施設、保健センター・保健所、庁舎が類似団体と比較して特に高くなっている。これらの要因としては、９市町村による合併で、各地区にそれぞれの施設が残っていることが考えられる。今後、個別施設計画において各施設ごとに大規模改修・集約・あり方検討を行い、適正配置に取組む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の減少や市内に中心となる産業が無いことなどにより、主たる自主財源である税収が乏しく、また広大な市域を抱えていることにより行政経費が嵩むなど、財政基盤が弱く、財政力指数は類似団体の平均を大きく下回っている。投資的経費の抑制、定員の管理、給与の適正化、組織機構の見直し等により歳出の削減を行うと同時に、自主財源の根幹をなす市税の徴収強化を中心とする歳入の確保にも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24342</xdr:rowOff>
    </xdr:from>
    <xdr:to>
      <xdr:col>23</xdr:col>
      <xdr:colOff>133350</xdr:colOff>
      <xdr:row>44</xdr:row>
      <xdr:rowOff>24342</xdr:rowOff>
    </xdr:to>
    <xdr:cxnSp macro="">
      <xdr:nvCxnSpPr>
        <xdr:cNvPr id="69" name="直線コネクタ 68"/>
        <xdr:cNvCxnSpPr/>
      </xdr:nvCxnSpPr>
      <xdr:spPr>
        <a:xfrm>
          <a:off x="4114800" y="75681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144992</xdr:rowOff>
    </xdr:from>
    <xdr:to>
      <xdr:col>23</xdr:col>
      <xdr:colOff>184150</xdr:colOff>
      <xdr:row>44</xdr:row>
      <xdr:rowOff>75142</xdr:rowOff>
    </xdr:to>
    <xdr:sp macro="" textlink="">
      <xdr:nvSpPr>
        <xdr:cNvPr id="88" name="楕円 87"/>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117069</xdr:rowOff>
    </xdr:from>
    <xdr:ext cx="762000" cy="259045"/>
    <xdr:sp macro="" textlink="">
      <xdr:nvSpPr>
        <xdr:cNvPr id="89" name="財政力該当値テキスト"/>
        <xdr:cNvSpPr txBox="1"/>
      </xdr:nvSpPr>
      <xdr:spPr>
        <a:xfrm>
          <a:off x="5041900" y="7489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類似団体を上回る数値である。依然として人件費及び公債費が主たる要因となっている。扶助費の減少は見込まれ</a:t>
          </a:r>
          <a:r>
            <a:rPr kumimoji="1" lang="ja-JP" altLang="en-US" sz="1100">
              <a:solidFill>
                <a:schemeClr val="dk1"/>
              </a:solidFill>
              <a:effectLst/>
              <a:latin typeface="+mn-lt"/>
              <a:ea typeface="+mn-ea"/>
              <a:cs typeface="+mn-cs"/>
            </a:rPr>
            <a:t>にくい</a:t>
          </a:r>
          <a:r>
            <a:rPr kumimoji="1" lang="ja-JP" altLang="ja-JP" sz="1100">
              <a:solidFill>
                <a:schemeClr val="dk1"/>
              </a:solidFill>
              <a:effectLst/>
              <a:latin typeface="+mn-lt"/>
              <a:ea typeface="+mn-ea"/>
              <a:cs typeface="+mn-cs"/>
            </a:rPr>
            <a:t>ため、今後も投資的経費の見直しによる新発債の抑制、定員管理、給与の適正化、組織機構の見直し等歳出の削減に努め、起債の償還方法についても十分な検討を行う。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125306</xdr:rowOff>
    </xdr:from>
    <xdr:to>
      <xdr:col>23</xdr:col>
      <xdr:colOff>133350</xdr:colOff>
      <xdr:row>66</xdr:row>
      <xdr:rowOff>106680</xdr:rowOff>
    </xdr:to>
    <xdr:cxnSp macro="">
      <xdr:nvCxnSpPr>
        <xdr:cNvPr id="132" name="直線コネクタ 131"/>
        <xdr:cNvCxnSpPr/>
      </xdr:nvCxnSpPr>
      <xdr:spPr>
        <a:xfrm>
          <a:off x="4114800" y="11269556"/>
          <a:ext cx="8382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79587</xdr:rowOff>
    </xdr:from>
    <xdr:to>
      <xdr:col>19</xdr:col>
      <xdr:colOff>133350</xdr:colOff>
      <xdr:row>65</xdr:row>
      <xdr:rowOff>125306</xdr:rowOff>
    </xdr:to>
    <xdr:cxnSp macro="">
      <xdr:nvCxnSpPr>
        <xdr:cNvPr id="135" name="直線コネクタ 134"/>
        <xdr:cNvCxnSpPr/>
      </xdr:nvCxnSpPr>
      <xdr:spPr>
        <a:xfrm>
          <a:off x="3225800" y="11052387"/>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94844</xdr:rowOff>
    </xdr:from>
    <xdr:ext cx="736600" cy="259045"/>
    <xdr:sp macro="" textlink="">
      <xdr:nvSpPr>
        <xdr:cNvPr id="137" name="テキスト ボックス 136"/>
        <xdr:cNvSpPr txBox="1"/>
      </xdr:nvSpPr>
      <xdr:spPr>
        <a:xfrm>
          <a:off x="3733800" y="105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79587</xdr:rowOff>
    </xdr:from>
    <xdr:to>
      <xdr:col>15</xdr:col>
      <xdr:colOff>82550</xdr:colOff>
      <xdr:row>64</xdr:row>
      <xdr:rowOff>168063</xdr:rowOff>
    </xdr:to>
    <xdr:cxnSp macro="">
      <xdr:nvCxnSpPr>
        <xdr:cNvPr id="138" name="直線コネクタ 137"/>
        <xdr:cNvCxnSpPr/>
      </xdr:nvCxnSpPr>
      <xdr:spPr>
        <a:xfrm flipV="1">
          <a:off x="2336800" y="11052387"/>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60537</xdr:rowOff>
    </xdr:from>
    <xdr:to>
      <xdr:col>11</xdr:col>
      <xdr:colOff>31750</xdr:colOff>
      <xdr:row>64</xdr:row>
      <xdr:rowOff>168063</xdr:rowOff>
    </xdr:to>
    <xdr:cxnSp macro="">
      <xdr:nvCxnSpPr>
        <xdr:cNvPr id="141" name="直線コネクタ 140"/>
        <xdr:cNvCxnSpPr/>
      </xdr:nvCxnSpPr>
      <xdr:spPr>
        <a:xfrm>
          <a:off x="1447800" y="10690437"/>
          <a:ext cx="889000" cy="45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168504</xdr:rowOff>
    </xdr:from>
    <xdr:ext cx="762000" cy="259045"/>
    <xdr:sp macro="" textlink="">
      <xdr:nvSpPr>
        <xdr:cNvPr id="145" name="テキスト ボックス 144"/>
        <xdr:cNvSpPr txBox="1"/>
      </xdr:nvSpPr>
      <xdr:spPr>
        <a:xfrm>
          <a:off x="1066800" y="1079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55880</xdr:rowOff>
    </xdr:from>
    <xdr:to>
      <xdr:col>23</xdr:col>
      <xdr:colOff>184150</xdr:colOff>
      <xdr:row>66</xdr:row>
      <xdr:rowOff>157480</xdr:rowOff>
    </xdr:to>
    <xdr:sp macro="" textlink="">
      <xdr:nvSpPr>
        <xdr:cNvPr id="151" name="楕円 150"/>
        <xdr:cNvSpPr/>
      </xdr:nvSpPr>
      <xdr:spPr>
        <a:xfrm>
          <a:off x="4902200" y="113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123207</xdr:rowOff>
    </xdr:from>
    <xdr:ext cx="762000" cy="259045"/>
    <xdr:sp macro="" textlink="">
      <xdr:nvSpPr>
        <xdr:cNvPr id="152" name="財政構造の弾力性該当値テキスト"/>
        <xdr:cNvSpPr txBox="1"/>
      </xdr:nvSpPr>
      <xdr:spPr>
        <a:xfrm>
          <a:off x="5041900" y="1126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74506</xdr:rowOff>
    </xdr:from>
    <xdr:to>
      <xdr:col>19</xdr:col>
      <xdr:colOff>184150</xdr:colOff>
      <xdr:row>66</xdr:row>
      <xdr:rowOff>4656</xdr:rowOff>
    </xdr:to>
    <xdr:sp macro="" textlink="">
      <xdr:nvSpPr>
        <xdr:cNvPr id="153" name="楕円 152"/>
        <xdr:cNvSpPr/>
      </xdr:nvSpPr>
      <xdr:spPr>
        <a:xfrm>
          <a:off x="4064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160883</xdr:rowOff>
    </xdr:from>
    <xdr:ext cx="736600" cy="259045"/>
    <xdr:sp macro="" textlink="">
      <xdr:nvSpPr>
        <xdr:cNvPr id="154" name="テキスト ボックス 153"/>
        <xdr:cNvSpPr txBox="1"/>
      </xdr:nvSpPr>
      <xdr:spPr>
        <a:xfrm>
          <a:off x="3733800" y="11305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28787</xdr:rowOff>
    </xdr:from>
    <xdr:to>
      <xdr:col>15</xdr:col>
      <xdr:colOff>133350</xdr:colOff>
      <xdr:row>64</xdr:row>
      <xdr:rowOff>130387</xdr:rowOff>
    </xdr:to>
    <xdr:sp macro="" textlink="">
      <xdr:nvSpPr>
        <xdr:cNvPr id="155" name="楕円 154"/>
        <xdr:cNvSpPr/>
      </xdr:nvSpPr>
      <xdr:spPr>
        <a:xfrm>
          <a:off x="3175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115164</xdr:rowOff>
    </xdr:from>
    <xdr:ext cx="762000" cy="259045"/>
    <xdr:sp macro="" textlink="">
      <xdr:nvSpPr>
        <xdr:cNvPr id="156" name="テキスト ボックス 155"/>
        <xdr:cNvSpPr txBox="1"/>
      </xdr:nvSpPr>
      <xdr:spPr>
        <a:xfrm>
          <a:off x="2844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117263</xdr:rowOff>
    </xdr:from>
    <xdr:to>
      <xdr:col>11</xdr:col>
      <xdr:colOff>82550</xdr:colOff>
      <xdr:row>65</xdr:row>
      <xdr:rowOff>47413</xdr:rowOff>
    </xdr:to>
    <xdr:sp macro="" textlink="">
      <xdr:nvSpPr>
        <xdr:cNvPr id="157" name="楕円 156"/>
        <xdr:cNvSpPr/>
      </xdr:nvSpPr>
      <xdr:spPr>
        <a:xfrm>
          <a:off x="2286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32190</xdr:rowOff>
    </xdr:from>
    <xdr:ext cx="762000" cy="259045"/>
    <xdr:sp macro="" textlink="">
      <xdr:nvSpPr>
        <xdr:cNvPr id="158" name="テキスト ボックス 157"/>
        <xdr:cNvSpPr txBox="1"/>
      </xdr:nvSpPr>
      <xdr:spPr>
        <a:xfrm>
          <a:off x="1955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59" name="楕円 158"/>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121514</xdr:rowOff>
    </xdr:from>
    <xdr:ext cx="762000" cy="259045"/>
    <xdr:sp macro="" textlink="">
      <xdr:nvSpPr>
        <xdr:cNvPr id="160" name="テキスト ボックス 159"/>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[195,848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類似団体平均と比べて高い数値となっている。人件費については、類似団体</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中で職員数が比較的多いことなどが要因となっている。物件費については、各種施設等の維持管理</a:t>
          </a:r>
          <a:r>
            <a:rPr kumimoji="1" lang="ja-JP" altLang="en-US" sz="1100">
              <a:solidFill>
                <a:schemeClr val="dk1"/>
              </a:solidFill>
              <a:effectLst/>
              <a:latin typeface="+mn-lt"/>
              <a:ea typeface="+mn-ea"/>
              <a:cs typeface="+mn-cs"/>
            </a:rPr>
            <a:t>等の経費が嵩んでいることなどが要因となっている。</a:t>
          </a:r>
          <a:endParaRPr lang="ja-JP" altLang="ja-JP" sz="1400">
            <a:effectLst/>
          </a:endParaRPr>
        </a:p>
        <a:p>
          <a:r>
            <a:rPr kumimoji="1" lang="ja-JP" altLang="ja-JP" sz="1100">
              <a:solidFill>
                <a:schemeClr val="dk1"/>
              </a:solidFill>
              <a:effectLst/>
              <a:latin typeface="+mn-lt"/>
              <a:ea typeface="+mn-ea"/>
              <a:cs typeface="+mn-cs"/>
            </a:rPr>
            <a:t>　佐伯市は類似団体と比べて市域が特に広大で、行政コストが嵩みやすい部分はあるが、今後財政状況が厳しくなることが予想されるため、各経費について随時見直しを行い、コストカットに努める。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155997</xdr:rowOff>
    </xdr:from>
    <xdr:to>
      <xdr:col>23</xdr:col>
      <xdr:colOff>133350</xdr:colOff>
      <xdr:row>87</xdr:row>
      <xdr:rowOff>57621</xdr:rowOff>
    </xdr:to>
    <xdr:cxnSp macro="">
      <xdr:nvCxnSpPr>
        <xdr:cNvPr id="195" name="直線コネクタ 194"/>
        <xdr:cNvCxnSpPr/>
      </xdr:nvCxnSpPr>
      <xdr:spPr>
        <a:xfrm>
          <a:off x="4114800" y="14900697"/>
          <a:ext cx="838200" cy="7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72390</xdr:rowOff>
    </xdr:from>
    <xdr:ext cx="762000" cy="259045"/>
    <xdr:sp macro="" textlink="">
      <xdr:nvSpPr>
        <xdr:cNvPr id="196" name="人件費・物件費等の状況平均値テキスト"/>
        <xdr:cNvSpPr txBox="1"/>
      </xdr:nvSpPr>
      <xdr:spPr>
        <a:xfrm>
          <a:off x="5041900" y="14302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92246</xdr:rowOff>
    </xdr:from>
    <xdr:to>
      <xdr:col>19</xdr:col>
      <xdr:colOff>133350</xdr:colOff>
      <xdr:row>86</xdr:row>
      <xdr:rowOff>155997</xdr:rowOff>
    </xdr:to>
    <xdr:cxnSp macro="">
      <xdr:nvCxnSpPr>
        <xdr:cNvPr id="198" name="直線コネクタ 197"/>
        <xdr:cNvCxnSpPr/>
      </xdr:nvCxnSpPr>
      <xdr:spPr>
        <a:xfrm>
          <a:off x="3225800" y="14836946"/>
          <a:ext cx="889000" cy="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132628</xdr:rowOff>
    </xdr:from>
    <xdr:ext cx="736600" cy="259045"/>
    <xdr:sp macro="" textlink="">
      <xdr:nvSpPr>
        <xdr:cNvPr id="200" name="テキスト ボックス 199"/>
        <xdr:cNvSpPr txBox="1"/>
      </xdr:nvSpPr>
      <xdr:spPr>
        <a:xfrm>
          <a:off x="3733800" y="14191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92246</xdr:rowOff>
    </xdr:from>
    <xdr:to>
      <xdr:col>15</xdr:col>
      <xdr:colOff>82550</xdr:colOff>
      <xdr:row>86</xdr:row>
      <xdr:rowOff>92487</xdr:rowOff>
    </xdr:to>
    <xdr:cxnSp macro="">
      <xdr:nvCxnSpPr>
        <xdr:cNvPr id="201" name="直線コネクタ 200"/>
        <xdr:cNvCxnSpPr/>
      </xdr:nvCxnSpPr>
      <xdr:spPr>
        <a:xfrm flipV="1">
          <a:off x="2336800" y="14836946"/>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52872</xdr:rowOff>
    </xdr:from>
    <xdr:ext cx="762000" cy="259045"/>
    <xdr:sp macro="" textlink="">
      <xdr:nvSpPr>
        <xdr:cNvPr id="203" name="テキスト ボックス 202"/>
        <xdr:cNvSpPr txBox="1"/>
      </xdr:nvSpPr>
      <xdr:spPr>
        <a:xfrm>
          <a:off x="2844800" y="1428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86</xdr:row>
      <xdr:rowOff>3246</xdr:rowOff>
    </xdr:from>
    <xdr:to>
      <xdr:col>11</xdr:col>
      <xdr:colOff>31750</xdr:colOff>
      <xdr:row>86</xdr:row>
      <xdr:rowOff>92487</xdr:rowOff>
    </xdr:to>
    <xdr:cxnSp macro="">
      <xdr:nvCxnSpPr>
        <xdr:cNvPr id="204" name="直線コネクタ 203"/>
        <xdr:cNvCxnSpPr/>
      </xdr:nvCxnSpPr>
      <xdr:spPr>
        <a:xfrm>
          <a:off x="1447800" y="14747946"/>
          <a:ext cx="889000" cy="89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6821</xdr:rowOff>
    </xdr:from>
    <xdr:to>
      <xdr:col>23</xdr:col>
      <xdr:colOff>184150</xdr:colOff>
      <xdr:row>87</xdr:row>
      <xdr:rowOff>108421</xdr:rowOff>
    </xdr:to>
    <xdr:sp macro="" textlink="">
      <xdr:nvSpPr>
        <xdr:cNvPr id="214" name="楕円 213"/>
        <xdr:cNvSpPr/>
      </xdr:nvSpPr>
      <xdr:spPr>
        <a:xfrm>
          <a:off x="4902200" y="1492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150348</xdr:rowOff>
    </xdr:from>
    <xdr:ext cx="762000" cy="259045"/>
    <xdr:sp macro="" textlink="">
      <xdr:nvSpPr>
        <xdr:cNvPr id="215" name="人件費・物件費等の状況該当値テキスト"/>
        <xdr:cNvSpPr txBox="1"/>
      </xdr:nvSpPr>
      <xdr:spPr>
        <a:xfrm>
          <a:off x="5041900" y="1489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105197</xdr:rowOff>
    </xdr:from>
    <xdr:to>
      <xdr:col>19</xdr:col>
      <xdr:colOff>184150</xdr:colOff>
      <xdr:row>87</xdr:row>
      <xdr:rowOff>35347</xdr:rowOff>
    </xdr:to>
    <xdr:sp macro="" textlink="">
      <xdr:nvSpPr>
        <xdr:cNvPr id="216" name="楕円 215"/>
        <xdr:cNvSpPr/>
      </xdr:nvSpPr>
      <xdr:spPr>
        <a:xfrm>
          <a:off x="4064000" y="14849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20124</xdr:rowOff>
    </xdr:from>
    <xdr:ext cx="736600" cy="259045"/>
    <xdr:sp macro="" textlink="">
      <xdr:nvSpPr>
        <xdr:cNvPr id="217" name="テキスト ボックス 216"/>
        <xdr:cNvSpPr txBox="1"/>
      </xdr:nvSpPr>
      <xdr:spPr>
        <a:xfrm>
          <a:off x="3733800" y="14936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86</xdr:row>
      <xdr:rowOff>41446</xdr:rowOff>
    </xdr:from>
    <xdr:to>
      <xdr:col>15</xdr:col>
      <xdr:colOff>133350</xdr:colOff>
      <xdr:row>86</xdr:row>
      <xdr:rowOff>143046</xdr:rowOff>
    </xdr:to>
    <xdr:sp macro="" textlink="">
      <xdr:nvSpPr>
        <xdr:cNvPr id="218" name="楕円 217"/>
        <xdr:cNvSpPr/>
      </xdr:nvSpPr>
      <xdr:spPr>
        <a:xfrm>
          <a:off x="3175000" y="147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127823</xdr:rowOff>
    </xdr:from>
    <xdr:ext cx="762000" cy="259045"/>
    <xdr:sp macro="" textlink="">
      <xdr:nvSpPr>
        <xdr:cNvPr id="219" name="テキスト ボックス 218"/>
        <xdr:cNvSpPr txBox="1"/>
      </xdr:nvSpPr>
      <xdr:spPr>
        <a:xfrm>
          <a:off x="2844800" y="14872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41687</xdr:rowOff>
    </xdr:from>
    <xdr:to>
      <xdr:col>11</xdr:col>
      <xdr:colOff>82550</xdr:colOff>
      <xdr:row>86</xdr:row>
      <xdr:rowOff>143287</xdr:rowOff>
    </xdr:to>
    <xdr:sp macro="" textlink="">
      <xdr:nvSpPr>
        <xdr:cNvPr id="220" name="楕円 219"/>
        <xdr:cNvSpPr/>
      </xdr:nvSpPr>
      <xdr:spPr>
        <a:xfrm>
          <a:off x="2286000" y="1478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128064</xdr:rowOff>
    </xdr:from>
    <xdr:ext cx="762000" cy="259045"/>
    <xdr:sp macro="" textlink="">
      <xdr:nvSpPr>
        <xdr:cNvPr id="221" name="テキスト ボックス 220"/>
        <xdr:cNvSpPr txBox="1"/>
      </xdr:nvSpPr>
      <xdr:spPr>
        <a:xfrm>
          <a:off x="1955800" y="14872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123896</xdr:rowOff>
    </xdr:from>
    <xdr:to>
      <xdr:col>7</xdr:col>
      <xdr:colOff>31750</xdr:colOff>
      <xdr:row>86</xdr:row>
      <xdr:rowOff>54046</xdr:rowOff>
    </xdr:to>
    <xdr:sp macro="" textlink="">
      <xdr:nvSpPr>
        <xdr:cNvPr id="222" name="楕円 221"/>
        <xdr:cNvSpPr/>
      </xdr:nvSpPr>
      <xdr:spPr>
        <a:xfrm>
          <a:off x="1397000" y="1469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38823</xdr:rowOff>
    </xdr:from>
    <xdr:ext cx="762000" cy="259045"/>
    <xdr:sp macro="" textlink="">
      <xdr:nvSpPr>
        <xdr:cNvPr id="223" name="テキスト ボックス 222"/>
        <xdr:cNvSpPr txBox="1"/>
      </xdr:nvSpPr>
      <xdr:spPr>
        <a:xfrm>
          <a:off x="1066800" y="1478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年功的な体系であり、上位級の級別構成比が比較的高いため、類似団体平均を上回る数値になっている。平成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は、総務省からの要請による国家公務員の給与減額支給措置に準じた措置を行ったことにより相対的に指数が低下している。今後は級別構成比率の適正管理及び給料水準の見直しを図り、ラスパイレス指数が適正なものとな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115005</xdr:rowOff>
    </xdr:from>
    <xdr:to>
      <xdr:col>81</xdr:col>
      <xdr:colOff>44450</xdr:colOff>
      <xdr:row>86</xdr:row>
      <xdr:rowOff>115005</xdr:rowOff>
    </xdr:to>
    <xdr:cxnSp macro="">
      <xdr:nvCxnSpPr>
        <xdr:cNvPr id="257" name="直線コネクタ 256"/>
        <xdr:cNvCxnSpPr/>
      </xdr:nvCxnSpPr>
      <xdr:spPr>
        <a:xfrm>
          <a:off x="16179800" y="148597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34872</xdr:rowOff>
    </xdr:from>
    <xdr:ext cx="762000" cy="259045"/>
    <xdr:sp macro="" textlink="">
      <xdr:nvSpPr>
        <xdr:cNvPr id="258" name="給与水準   （国との比較）平均値テキスト"/>
        <xdr:cNvSpPr txBox="1"/>
      </xdr:nvSpPr>
      <xdr:spPr>
        <a:xfrm>
          <a:off x="17106900" y="1426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115005</xdr:rowOff>
    </xdr:from>
    <xdr:to>
      <xdr:col>77</xdr:col>
      <xdr:colOff>44450</xdr:colOff>
      <xdr:row>86</xdr:row>
      <xdr:rowOff>128411</xdr:rowOff>
    </xdr:to>
    <xdr:cxnSp macro="">
      <xdr:nvCxnSpPr>
        <xdr:cNvPr id="260" name="直線コネクタ 259"/>
        <xdr:cNvCxnSpPr/>
      </xdr:nvCxnSpPr>
      <xdr:spPr>
        <a:xfrm flipV="1">
          <a:off x="15290800" y="1485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2" name="テキスト ボックス 261"/>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141816</xdr:rowOff>
    </xdr:to>
    <xdr:cxnSp macro="">
      <xdr:nvCxnSpPr>
        <xdr:cNvPr id="263" name="直線コネクタ 262"/>
        <xdr:cNvCxnSpPr/>
      </xdr:nvCxnSpPr>
      <xdr:spPr>
        <a:xfrm flipV="1">
          <a:off x="14401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170338</xdr:rowOff>
    </xdr:from>
    <xdr:ext cx="762000" cy="259045"/>
    <xdr:sp macro="" textlink="">
      <xdr:nvSpPr>
        <xdr:cNvPr id="265" name="テキスト ボックス 264"/>
        <xdr:cNvSpPr txBox="1"/>
      </xdr:nvSpPr>
      <xdr:spPr>
        <a:xfrm>
          <a:off x="14909800" y="142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103716</xdr:rowOff>
    </xdr:from>
    <xdr:to>
      <xdr:col>68</xdr:col>
      <xdr:colOff>152400</xdr:colOff>
      <xdr:row>86</xdr:row>
      <xdr:rowOff>141816</xdr:rowOff>
    </xdr:to>
    <xdr:cxnSp macro="">
      <xdr:nvCxnSpPr>
        <xdr:cNvPr id="266" name="直線コネクタ 265"/>
        <xdr:cNvCxnSpPr/>
      </xdr:nvCxnSpPr>
      <xdr:spPr>
        <a:xfrm>
          <a:off x="13512800" y="14162616"/>
          <a:ext cx="889000" cy="72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68" name="テキスト ボックス 267"/>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76" name="楕円 275"/>
        <xdr:cNvSpPr/>
      </xdr:nvSpPr>
      <xdr:spPr>
        <a:xfrm>
          <a:off x="169672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36282</xdr:rowOff>
    </xdr:from>
    <xdr:ext cx="762000" cy="259045"/>
    <xdr:sp macro="" textlink="">
      <xdr:nvSpPr>
        <xdr:cNvPr id="277" name="給与水準   （国との比較）該当値テキスト"/>
        <xdr:cNvSpPr txBox="1"/>
      </xdr:nvSpPr>
      <xdr:spPr>
        <a:xfrm>
          <a:off x="17106900" y="1478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8" name="楕円 277"/>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9" name="テキスト ボックス 278"/>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0" name="楕円 279"/>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1" name="テキスト ボックス 280"/>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2" name="楕円 281"/>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3" name="テキスト ボックス 282"/>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52916</xdr:rowOff>
    </xdr:from>
    <xdr:to>
      <xdr:col>64</xdr:col>
      <xdr:colOff>152400</xdr:colOff>
      <xdr:row>82</xdr:row>
      <xdr:rowOff>154516</xdr:rowOff>
    </xdr:to>
    <xdr:sp macro="" textlink="">
      <xdr:nvSpPr>
        <xdr:cNvPr id="284" name="楕円 283"/>
        <xdr:cNvSpPr/>
      </xdr:nvSpPr>
      <xdr:spPr>
        <a:xfrm>
          <a:off x="13462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164693</xdr:rowOff>
    </xdr:from>
    <xdr:ext cx="762000" cy="259045"/>
    <xdr:sp macro="" textlink="">
      <xdr:nvSpPr>
        <xdr:cNvPr id="285" name="テキスト ボックス 284"/>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町村合併以降の行財政改革プランに基づき、合併により肥大化した組織のスリム化に取り組んできたが、類似団体平均を上回る数値である。９つの市町村の合併により誕生し、広大な市域を持つ当市において、定員管理は重要な課題であり、行政需要に見合った組織機構の見直しによる職員数の精査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41910</xdr:rowOff>
    </xdr:from>
    <xdr:to>
      <xdr:col>81</xdr:col>
      <xdr:colOff>44450</xdr:colOff>
      <xdr:row>63</xdr:row>
      <xdr:rowOff>59146</xdr:rowOff>
    </xdr:to>
    <xdr:cxnSp macro="">
      <xdr:nvCxnSpPr>
        <xdr:cNvPr id="322" name="直線コネクタ 321"/>
        <xdr:cNvCxnSpPr/>
      </xdr:nvCxnSpPr>
      <xdr:spPr>
        <a:xfrm>
          <a:off x="16179800" y="10843260"/>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49486</xdr:rowOff>
    </xdr:from>
    <xdr:ext cx="762000" cy="259045"/>
    <xdr:sp macro="" textlink="">
      <xdr:nvSpPr>
        <xdr:cNvPr id="323" name="定員管理の状況平均値テキスト"/>
        <xdr:cNvSpPr txBox="1"/>
      </xdr:nvSpPr>
      <xdr:spPr>
        <a:xfrm>
          <a:off x="17106900" y="10336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29270</xdr:rowOff>
    </xdr:from>
    <xdr:to>
      <xdr:col>77</xdr:col>
      <xdr:colOff>44450</xdr:colOff>
      <xdr:row>63</xdr:row>
      <xdr:rowOff>41910</xdr:rowOff>
    </xdr:to>
    <xdr:cxnSp macro="">
      <xdr:nvCxnSpPr>
        <xdr:cNvPr id="325" name="直線コネクタ 324"/>
        <xdr:cNvCxnSpPr/>
      </xdr:nvCxnSpPr>
      <xdr:spPr>
        <a:xfrm>
          <a:off x="15290800" y="10830620"/>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134395</xdr:rowOff>
    </xdr:from>
    <xdr:ext cx="736600" cy="259045"/>
    <xdr:sp macro="" textlink="">
      <xdr:nvSpPr>
        <xdr:cNvPr id="327" name="テキスト ボックス 326"/>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21227</xdr:rowOff>
    </xdr:from>
    <xdr:to>
      <xdr:col>72</xdr:col>
      <xdr:colOff>203200</xdr:colOff>
      <xdr:row>63</xdr:row>
      <xdr:rowOff>29270</xdr:rowOff>
    </xdr:to>
    <xdr:cxnSp macro="">
      <xdr:nvCxnSpPr>
        <xdr:cNvPr id="328" name="直線コネクタ 327"/>
        <xdr:cNvCxnSpPr/>
      </xdr:nvCxnSpPr>
      <xdr:spPr>
        <a:xfrm>
          <a:off x="14401800" y="108225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21227</xdr:rowOff>
    </xdr:from>
    <xdr:to>
      <xdr:col>68</xdr:col>
      <xdr:colOff>152400</xdr:colOff>
      <xdr:row>63</xdr:row>
      <xdr:rowOff>28122</xdr:rowOff>
    </xdr:to>
    <xdr:cxnSp macro="">
      <xdr:nvCxnSpPr>
        <xdr:cNvPr id="331" name="直線コネクタ 330"/>
        <xdr:cNvCxnSpPr/>
      </xdr:nvCxnSpPr>
      <xdr:spPr>
        <a:xfrm flipV="1">
          <a:off x="13512800" y="10822577"/>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8346</xdr:rowOff>
    </xdr:from>
    <xdr:to>
      <xdr:col>81</xdr:col>
      <xdr:colOff>95250</xdr:colOff>
      <xdr:row>63</xdr:row>
      <xdr:rowOff>109946</xdr:rowOff>
    </xdr:to>
    <xdr:sp macro="" textlink="">
      <xdr:nvSpPr>
        <xdr:cNvPr id="341" name="楕円 340"/>
        <xdr:cNvSpPr/>
      </xdr:nvSpPr>
      <xdr:spPr>
        <a:xfrm>
          <a:off x="16967200" y="1080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151873</xdr:rowOff>
    </xdr:from>
    <xdr:ext cx="762000" cy="259045"/>
    <xdr:sp macro="" textlink="">
      <xdr:nvSpPr>
        <xdr:cNvPr id="342" name="定員管理の状況該当値テキスト"/>
        <xdr:cNvSpPr txBox="1"/>
      </xdr:nvSpPr>
      <xdr:spPr>
        <a:xfrm>
          <a:off x="17106900" y="107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162560</xdr:rowOff>
    </xdr:from>
    <xdr:to>
      <xdr:col>77</xdr:col>
      <xdr:colOff>95250</xdr:colOff>
      <xdr:row>63</xdr:row>
      <xdr:rowOff>92710</xdr:rowOff>
    </xdr:to>
    <xdr:sp macro="" textlink="">
      <xdr:nvSpPr>
        <xdr:cNvPr id="343" name="楕円 342"/>
        <xdr:cNvSpPr/>
      </xdr:nvSpPr>
      <xdr:spPr>
        <a:xfrm>
          <a:off x="16129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77487</xdr:rowOff>
    </xdr:from>
    <xdr:ext cx="736600" cy="259045"/>
    <xdr:sp macro="" textlink="">
      <xdr:nvSpPr>
        <xdr:cNvPr id="344" name="テキスト ボックス 343"/>
        <xdr:cNvSpPr txBox="1"/>
      </xdr:nvSpPr>
      <xdr:spPr>
        <a:xfrm>
          <a:off x="15798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149920</xdr:rowOff>
    </xdr:from>
    <xdr:to>
      <xdr:col>73</xdr:col>
      <xdr:colOff>44450</xdr:colOff>
      <xdr:row>63</xdr:row>
      <xdr:rowOff>80070</xdr:rowOff>
    </xdr:to>
    <xdr:sp macro="" textlink="">
      <xdr:nvSpPr>
        <xdr:cNvPr id="345" name="楕円 344"/>
        <xdr:cNvSpPr/>
      </xdr:nvSpPr>
      <xdr:spPr>
        <a:xfrm>
          <a:off x="15240000" y="107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64847</xdr:rowOff>
    </xdr:from>
    <xdr:ext cx="762000" cy="259045"/>
    <xdr:sp macro="" textlink="">
      <xdr:nvSpPr>
        <xdr:cNvPr id="346" name="テキスト ボックス 345"/>
        <xdr:cNvSpPr txBox="1"/>
      </xdr:nvSpPr>
      <xdr:spPr>
        <a:xfrm>
          <a:off x="14909800" y="108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141877</xdr:rowOff>
    </xdr:from>
    <xdr:to>
      <xdr:col>68</xdr:col>
      <xdr:colOff>203200</xdr:colOff>
      <xdr:row>63</xdr:row>
      <xdr:rowOff>72027</xdr:rowOff>
    </xdr:to>
    <xdr:sp macro="" textlink="">
      <xdr:nvSpPr>
        <xdr:cNvPr id="347" name="楕円 346"/>
        <xdr:cNvSpPr/>
      </xdr:nvSpPr>
      <xdr:spPr>
        <a:xfrm>
          <a:off x="143510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56804</xdr:rowOff>
    </xdr:from>
    <xdr:ext cx="762000" cy="259045"/>
    <xdr:sp macro="" textlink="">
      <xdr:nvSpPr>
        <xdr:cNvPr id="348" name="テキスト ボックス 347"/>
        <xdr:cNvSpPr txBox="1"/>
      </xdr:nvSpPr>
      <xdr:spPr>
        <a:xfrm>
          <a:off x="14020800" y="1085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148772</xdr:rowOff>
    </xdr:from>
    <xdr:to>
      <xdr:col>64</xdr:col>
      <xdr:colOff>152400</xdr:colOff>
      <xdr:row>63</xdr:row>
      <xdr:rowOff>78922</xdr:rowOff>
    </xdr:to>
    <xdr:sp macro="" textlink="">
      <xdr:nvSpPr>
        <xdr:cNvPr id="349" name="楕円 348"/>
        <xdr:cNvSpPr/>
      </xdr:nvSpPr>
      <xdr:spPr>
        <a:xfrm>
          <a:off x="13462000" y="107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63699</xdr:rowOff>
    </xdr:from>
    <xdr:ext cx="762000" cy="259045"/>
    <xdr:sp macro="" textlink="">
      <xdr:nvSpPr>
        <xdr:cNvPr id="350" name="テキスト ボックス 349"/>
        <xdr:cNvSpPr txBox="1"/>
      </xdr:nvSpPr>
      <xdr:spPr>
        <a:xfrm>
          <a:off x="13131800" y="1086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これまで地方債の新規発行を抑制し、元利償還金の抑制に努めてきた結果、実質公債費率は</a:t>
          </a:r>
          <a:r>
            <a:rPr kumimoji="1" lang="ja-JP" altLang="en-US" sz="1100">
              <a:solidFill>
                <a:schemeClr val="dk1"/>
              </a:solidFill>
              <a:effectLst/>
              <a:latin typeface="+mn-lt"/>
              <a:ea typeface="+mn-ea"/>
              <a:cs typeface="+mn-cs"/>
            </a:rPr>
            <a:t>類似団体と近い水準になっている。今後は大型の整備事業が控えているため、より一層、</a:t>
          </a:r>
          <a:r>
            <a:rPr kumimoji="1" lang="ja-JP" altLang="ja-JP" sz="1100">
              <a:solidFill>
                <a:schemeClr val="dk1"/>
              </a:solidFill>
              <a:effectLst/>
              <a:latin typeface="+mn-lt"/>
              <a:ea typeface="+mn-ea"/>
              <a:cs typeface="+mn-cs"/>
            </a:rPr>
            <a:t>起債（残高）の適正管理に努め</a:t>
          </a:r>
          <a:r>
            <a:rPr kumimoji="1" lang="ja-JP" altLang="en-US" sz="1100">
              <a:solidFill>
                <a:schemeClr val="dk1"/>
              </a:solidFill>
              <a:effectLst/>
              <a:latin typeface="+mn-lt"/>
              <a:ea typeface="+mn-ea"/>
              <a:cs typeface="+mn-cs"/>
            </a:rPr>
            <a:t>ていきたい。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52070</xdr:rowOff>
    </xdr:to>
    <xdr:cxnSp macro="">
      <xdr:nvCxnSpPr>
        <xdr:cNvPr id="382" name="直線コネクタ 381"/>
        <xdr:cNvCxnSpPr/>
      </xdr:nvCxnSpPr>
      <xdr:spPr>
        <a:xfrm>
          <a:off x="16179800" y="705256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140987</xdr:rowOff>
    </xdr:from>
    <xdr:ext cx="762000" cy="259045"/>
    <xdr:sp macro="" textlink="">
      <xdr:nvSpPr>
        <xdr:cNvPr id="383" name="公債費負担の状況平均値テキスト"/>
        <xdr:cNvSpPr txBox="1"/>
      </xdr:nvSpPr>
      <xdr:spPr>
        <a:xfrm>
          <a:off x="17106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85" name="直線コネクタ 384"/>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87" name="テキスト ボックス 386"/>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42</xdr:row>
      <xdr:rowOff>6096</xdr:rowOff>
    </xdr:to>
    <xdr:cxnSp macro="">
      <xdr:nvCxnSpPr>
        <xdr:cNvPr id="388" name="直線コネクタ 387"/>
        <xdr:cNvCxnSpPr/>
      </xdr:nvCxnSpPr>
      <xdr:spPr>
        <a:xfrm flipV="1">
          <a:off x="14401800" y="7081520"/>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6096</xdr:rowOff>
    </xdr:from>
    <xdr:to>
      <xdr:col>68</xdr:col>
      <xdr:colOff>152400</xdr:colOff>
      <xdr:row>42</xdr:row>
      <xdr:rowOff>131572</xdr:rowOff>
    </xdr:to>
    <xdr:cxnSp macro="">
      <xdr:nvCxnSpPr>
        <xdr:cNvPr id="391" name="直線コネクタ 390"/>
        <xdr:cNvCxnSpPr/>
      </xdr:nvCxnSpPr>
      <xdr:spPr>
        <a:xfrm flipV="1">
          <a:off x="13512800" y="72069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142003</xdr:rowOff>
    </xdr:from>
    <xdr:ext cx="762000" cy="259045"/>
    <xdr:sp macro="" textlink="">
      <xdr:nvSpPr>
        <xdr:cNvPr id="393" name="テキスト ボックス 392"/>
        <xdr:cNvSpPr txBox="1"/>
      </xdr:nvSpPr>
      <xdr:spPr>
        <a:xfrm>
          <a:off x="14020800" y="682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47769</xdr:rowOff>
    </xdr:from>
    <xdr:ext cx="762000" cy="259045"/>
    <xdr:sp macro="" textlink="">
      <xdr:nvSpPr>
        <xdr:cNvPr id="395" name="テキスト ボックス 394"/>
        <xdr:cNvSpPr txBox="1"/>
      </xdr:nvSpPr>
      <xdr:spPr>
        <a:xfrm>
          <a:off x="13131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401" name="楕円 400"/>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402"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3" name="楕円 402"/>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404" name="テキスト ボックス 403"/>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5" name="楕円 404"/>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113047</xdr:rowOff>
    </xdr:from>
    <xdr:ext cx="762000" cy="259045"/>
    <xdr:sp macro="" textlink="">
      <xdr:nvSpPr>
        <xdr:cNvPr id="406" name="テキスト ボックス 405"/>
        <xdr:cNvSpPr txBox="1"/>
      </xdr:nvSpPr>
      <xdr:spPr>
        <a:xfrm>
          <a:off x="14909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126746</xdr:rowOff>
    </xdr:from>
    <xdr:to>
      <xdr:col>68</xdr:col>
      <xdr:colOff>203200</xdr:colOff>
      <xdr:row>42</xdr:row>
      <xdr:rowOff>56896</xdr:rowOff>
    </xdr:to>
    <xdr:sp macro="" textlink="">
      <xdr:nvSpPr>
        <xdr:cNvPr id="407" name="楕円 406"/>
        <xdr:cNvSpPr/>
      </xdr:nvSpPr>
      <xdr:spPr>
        <a:xfrm>
          <a:off x="14351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41673</xdr:rowOff>
    </xdr:from>
    <xdr:ext cx="762000" cy="259045"/>
    <xdr:sp macro="" textlink="">
      <xdr:nvSpPr>
        <xdr:cNvPr id="408" name="テキスト ボックス 407"/>
        <xdr:cNvSpPr txBox="1"/>
      </xdr:nvSpPr>
      <xdr:spPr>
        <a:xfrm>
          <a:off x="14020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9" name="楕円 408"/>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10" name="テキスト ボックス 409"/>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a:t>
          </a:r>
          <a:r>
            <a:rPr kumimoji="1" lang="ja-JP" altLang="en-US" sz="1100">
              <a:solidFill>
                <a:schemeClr val="dk1"/>
              </a:solidFill>
              <a:effectLst/>
              <a:latin typeface="+mn-lt"/>
              <a:ea typeface="+mn-ea"/>
              <a:cs typeface="+mn-cs"/>
            </a:rPr>
            <a:t>、減債基金</a:t>
          </a:r>
          <a:r>
            <a:rPr kumimoji="1" lang="ja-JP" altLang="ja-JP" sz="1100">
              <a:solidFill>
                <a:schemeClr val="dk1"/>
              </a:solidFill>
              <a:effectLst/>
              <a:latin typeface="+mn-lt"/>
              <a:ea typeface="+mn-ea"/>
              <a:cs typeface="+mn-cs"/>
            </a:rPr>
            <a:t>の取崩しにより基金が減額になっているが、新発債の抑制による地方債現在高の減額等により、類似団体平均と比べ良好な数値になっている。今後も公債費削減に向けて事業の見直しや償還方式等についての検討等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14</xdr:row>
      <xdr:rowOff>14605</xdr:rowOff>
    </xdr:from>
    <xdr:to>
      <xdr:col>68</xdr:col>
      <xdr:colOff>152400</xdr:colOff>
      <xdr:row>14</xdr:row>
      <xdr:rowOff>86191</xdr:rowOff>
    </xdr:to>
    <xdr:cxnSp macro="">
      <xdr:nvCxnSpPr>
        <xdr:cNvPr id="444" name="直線コネクタ 443"/>
        <xdr:cNvCxnSpPr/>
      </xdr:nvCxnSpPr>
      <xdr:spPr>
        <a:xfrm flipV="1">
          <a:off x="13512800" y="2414905"/>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7" name="フローチャート: 判断 446"/>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121302</xdr:rowOff>
    </xdr:from>
    <xdr:ext cx="736600" cy="259045"/>
    <xdr:sp macro="" textlink="">
      <xdr:nvSpPr>
        <xdr:cNvPr id="448" name="テキスト ボックス 447"/>
        <xdr:cNvSpPr txBox="1"/>
      </xdr:nvSpPr>
      <xdr:spPr>
        <a:xfrm>
          <a:off x="15798800" y="235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61807</xdr:rowOff>
    </xdr:from>
    <xdr:to>
      <xdr:col>73</xdr:col>
      <xdr:colOff>44450</xdr:colOff>
      <xdr:row>15</xdr:row>
      <xdr:rowOff>163407</xdr:rowOff>
    </xdr:to>
    <xdr:sp macro="" textlink="">
      <xdr:nvSpPr>
        <xdr:cNvPr id="449" name="フローチャート: 判断 448"/>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2134</xdr:rowOff>
    </xdr:from>
    <xdr:ext cx="762000" cy="259045"/>
    <xdr:sp macro="" textlink="">
      <xdr:nvSpPr>
        <xdr:cNvPr id="450" name="テキスト ボックス 449"/>
        <xdr:cNvSpPr txBox="1"/>
      </xdr:nvSpPr>
      <xdr:spPr>
        <a:xfrm>
          <a:off x="14909800" y="240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117306</xdr:rowOff>
    </xdr:from>
    <xdr:to>
      <xdr:col>68</xdr:col>
      <xdr:colOff>203200</xdr:colOff>
      <xdr:row>16</xdr:row>
      <xdr:rowOff>47456</xdr:rowOff>
    </xdr:to>
    <xdr:sp macro="" textlink="">
      <xdr:nvSpPr>
        <xdr:cNvPr id="451" name="フローチャート: 判断 450"/>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2" name="テキスト ボックス 451"/>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3" name="フローチャート: 判断 452"/>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4" name="テキスト ボックス 453"/>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135255</xdr:rowOff>
    </xdr:from>
    <xdr:to>
      <xdr:col>68</xdr:col>
      <xdr:colOff>203200</xdr:colOff>
      <xdr:row>14</xdr:row>
      <xdr:rowOff>65405</xdr:rowOff>
    </xdr:to>
    <xdr:sp macro="" textlink="">
      <xdr:nvSpPr>
        <xdr:cNvPr id="460" name="楕円 459"/>
        <xdr:cNvSpPr/>
      </xdr:nvSpPr>
      <xdr:spPr>
        <a:xfrm>
          <a:off x="14351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75582</xdr:rowOff>
    </xdr:from>
    <xdr:ext cx="762000" cy="259045"/>
    <xdr:sp macro="" textlink="">
      <xdr:nvSpPr>
        <xdr:cNvPr id="461" name="テキスト ボックス 460"/>
        <xdr:cNvSpPr txBox="1"/>
      </xdr:nvSpPr>
      <xdr:spPr>
        <a:xfrm>
          <a:off x="14020800" y="2132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35391</xdr:rowOff>
    </xdr:from>
    <xdr:to>
      <xdr:col>64</xdr:col>
      <xdr:colOff>152400</xdr:colOff>
      <xdr:row>14</xdr:row>
      <xdr:rowOff>136991</xdr:rowOff>
    </xdr:to>
    <xdr:sp macro="" textlink="">
      <xdr:nvSpPr>
        <xdr:cNvPr id="462" name="楕円 461"/>
        <xdr:cNvSpPr/>
      </xdr:nvSpPr>
      <xdr:spPr>
        <a:xfrm>
          <a:off x="13462000" y="243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147168</xdr:rowOff>
    </xdr:from>
    <xdr:ext cx="762000" cy="259045"/>
    <xdr:sp macro="" textlink="">
      <xdr:nvSpPr>
        <xdr:cNvPr id="463" name="テキスト ボックス 462"/>
        <xdr:cNvSpPr txBox="1"/>
      </xdr:nvSpPr>
      <xdr:spPr>
        <a:xfrm>
          <a:off x="13131800" y="220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市町村が合併して誕生した市であるため、類似団体に比べて職員数が多く、人件費にかかる経常収支比率は類似団体平均を上回っている。職員数の削減、給与制度の見直し、各種手当ての見直し等による総人件費の抑制を行ってきたが、依然高い水準である。今後は組織機構の見直しによる業務量の精査及び適正な職員配置等により一層の促成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104140</xdr:rowOff>
    </xdr:to>
    <xdr:cxnSp macro="">
      <xdr:nvCxnSpPr>
        <xdr:cNvPr id="66" name="直線コネクタ 65"/>
        <xdr:cNvCxnSpPr/>
      </xdr:nvCxnSpPr>
      <xdr:spPr>
        <a:xfrm>
          <a:off x="3987800" y="65278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5080</xdr:rowOff>
    </xdr:from>
    <xdr:to>
      <xdr:col>19</xdr:col>
      <xdr:colOff>187325</xdr:colOff>
      <xdr:row>38</xdr:row>
      <xdr:rowOff>12700</xdr:rowOff>
    </xdr:to>
    <xdr:cxnSp macro="">
      <xdr:nvCxnSpPr>
        <xdr:cNvPr id="69" name="直線コネクタ 68"/>
        <xdr:cNvCxnSpPr/>
      </xdr:nvCxnSpPr>
      <xdr:spPr>
        <a:xfrm>
          <a:off x="3098800" y="6520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5080</xdr:rowOff>
    </xdr:from>
    <xdr:to>
      <xdr:col>15</xdr:col>
      <xdr:colOff>98425</xdr:colOff>
      <xdr:row>38</xdr:row>
      <xdr:rowOff>20320</xdr:rowOff>
    </xdr:to>
    <xdr:cxnSp macro="">
      <xdr:nvCxnSpPr>
        <xdr:cNvPr id="72" name="直線コネクタ 71"/>
        <xdr:cNvCxnSpPr/>
      </xdr:nvCxnSpPr>
      <xdr:spPr>
        <a:xfrm flipV="1">
          <a:off x="2209800" y="652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62230</xdr:rowOff>
    </xdr:from>
    <xdr:to>
      <xdr:col>11</xdr:col>
      <xdr:colOff>9525</xdr:colOff>
      <xdr:row>38</xdr:row>
      <xdr:rowOff>20320</xdr:rowOff>
    </xdr:to>
    <xdr:cxnSp macro="">
      <xdr:nvCxnSpPr>
        <xdr:cNvPr id="75" name="直線コネクタ 74"/>
        <xdr:cNvCxnSpPr/>
      </xdr:nvCxnSpPr>
      <xdr:spPr>
        <a:xfrm>
          <a:off x="1320800" y="6405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87" name="楕円 86"/>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88" name="テキスト ボックス 87"/>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125730</xdr:rowOff>
    </xdr:from>
    <xdr:to>
      <xdr:col>15</xdr:col>
      <xdr:colOff>149225</xdr:colOff>
      <xdr:row>38</xdr:row>
      <xdr:rowOff>55880</xdr:rowOff>
    </xdr:to>
    <xdr:sp macro="" textlink="">
      <xdr:nvSpPr>
        <xdr:cNvPr id="89" name="楕円 88"/>
        <xdr:cNvSpPr/>
      </xdr:nvSpPr>
      <xdr:spPr>
        <a:xfrm>
          <a:off x="3048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40657</xdr:rowOff>
    </xdr:from>
    <xdr:ext cx="762000" cy="259045"/>
    <xdr:sp macro="" textlink="">
      <xdr:nvSpPr>
        <xdr:cNvPr id="90" name="テキスト ボックス 89"/>
        <xdr:cNvSpPr txBox="1"/>
      </xdr:nvSpPr>
      <xdr:spPr>
        <a:xfrm>
          <a:off x="2717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140970</xdr:rowOff>
    </xdr:from>
    <xdr:to>
      <xdr:col>11</xdr:col>
      <xdr:colOff>60325</xdr:colOff>
      <xdr:row>38</xdr:row>
      <xdr:rowOff>71120</xdr:rowOff>
    </xdr:to>
    <xdr:sp macro="" textlink="">
      <xdr:nvSpPr>
        <xdr:cNvPr id="91" name="楕円 90"/>
        <xdr:cNvSpPr/>
      </xdr:nvSpPr>
      <xdr:spPr>
        <a:xfrm>
          <a:off x="2159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55897</xdr:rowOff>
    </xdr:from>
    <xdr:ext cx="762000" cy="259045"/>
    <xdr:sp macro="" textlink="">
      <xdr:nvSpPr>
        <xdr:cNvPr id="92" name="テキスト ボックス 91"/>
        <xdr:cNvSpPr txBox="1"/>
      </xdr:nvSpPr>
      <xdr:spPr>
        <a:xfrm>
          <a:off x="1828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11430</xdr:rowOff>
    </xdr:from>
    <xdr:to>
      <xdr:col>6</xdr:col>
      <xdr:colOff>171450</xdr:colOff>
      <xdr:row>37</xdr:row>
      <xdr:rowOff>113030</xdr:rowOff>
    </xdr:to>
    <xdr:sp macro="" textlink="">
      <xdr:nvSpPr>
        <xdr:cNvPr id="93" name="楕円 92"/>
        <xdr:cNvSpPr/>
      </xdr:nvSpPr>
      <xdr:spPr>
        <a:xfrm>
          <a:off x="1270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97807</xdr:rowOff>
    </xdr:from>
    <xdr:ext cx="762000" cy="259045"/>
    <xdr:sp macro="" textlink="">
      <xdr:nvSpPr>
        <xdr:cNvPr id="94" name="テキスト ボックス 93"/>
        <xdr:cNvSpPr txBox="1"/>
      </xdr:nvSpPr>
      <xdr:spPr>
        <a:xfrm>
          <a:off x="939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物件費が上昇傾向にあるのは、各種施設の維持管理等の経費が嵩んでいることが主たる要因である。</a:t>
          </a:r>
          <a:endParaRPr lang="ja-JP" altLang="ja-JP" sz="1400">
            <a:effectLst/>
          </a:endParaRPr>
        </a:p>
        <a:p>
          <a:r>
            <a:rPr kumimoji="1" lang="ja-JP" altLang="ja-JP" sz="1100">
              <a:solidFill>
                <a:schemeClr val="dk1"/>
              </a:solidFill>
              <a:effectLst/>
              <a:latin typeface="+mn-lt"/>
              <a:ea typeface="+mn-ea"/>
              <a:cs typeface="+mn-cs"/>
            </a:rPr>
            <a:t>　今後は施設の統廃合や民間への委託について十分な検討を行い、事務の効率化による経費の削減に努める。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138430</xdr:rowOff>
    </xdr:to>
    <xdr:cxnSp macro="">
      <xdr:nvCxnSpPr>
        <xdr:cNvPr id="127" name="直線コネクタ 126"/>
        <xdr:cNvCxnSpPr/>
      </xdr:nvCxnSpPr>
      <xdr:spPr>
        <a:xfrm flipV="1">
          <a:off x="15671800" y="30302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17</xdr:row>
      <xdr:rowOff>138430</xdr:rowOff>
    </xdr:to>
    <xdr:cxnSp macro="">
      <xdr:nvCxnSpPr>
        <xdr:cNvPr id="130" name="直線コネクタ 129"/>
        <xdr:cNvCxnSpPr/>
      </xdr:nvCxnSpPr>
      <xdr:spPr>
        <a:xfrm>
          <a:off x="14782800" y="30073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92710</xdr:rowOff>
    </xdr:to>
    <xdr:cxnSp macro="">
      <xdr:nvCxnSpPr>
        <xdr:cNvPr id="133" name="直線コネクタ 132"/>
        <xdr:cNvCxnSpPr/>
      </xdr:nvCxnSpPr>
      <xdr:spPr>
        <a:xfrm>
          <a:off x="13893800" y="2961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104140</xdr:rowOff>
    </xdr:from>
    <xdr:to>
      <xdr:col>69</xdr:col>
      <xdr:colOff>92075</xdr:colOff>
      <xdr:row>17</xdr:row>
      <xdr:rowOff>46990</xdr:rowOff>
    </xdr:to>
    <xdr:cxnSp macro="">
      <xdr:nvCxnSpPr>
        <xdr:cNvPr id="136" name="直線コネクタ 135"/>
        <xdr:cNvCxnSpPr/>
      </xdr:nvCxnSpPr>
      <xdr:spPr>
        <a:xfrm>
          <a:off x="13004800" y="28473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6" name="楕円 145"/>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7"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87630</xdr:rowOff>
    </xdr:from>
    <xdr:to>
      <xdr:col>78</xdr:col>
      <xdr:colOff>120650</xdr:colOff>
      <xdr:row>18</xdr:row>
      <xdr:rowOff>17780</xdr:rowOff>
    </xdr:to>
    <xdr:sp macro="" textlink="">
      <xdr:nvSpPr>
        <xdr:cNvPr id="148" name="楕円 147"/>
        <xdr:cNvSpPr/>
      </xdr:nvSpPr>
      <xdr:spPr>
        <a:xfrm>
          <a:off x="15621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2557</xdr:rowOff>
    </xdr:from>
    <xdr:ext cx="736600" cy="259045"/>
    <xdr:sp macro="" textlink="">
      <xdr:nvSpPr>
        <xdr:cNvPr id="149" name="テキスト ボックス 148"/>
        <xdr:cNvSpPr txBox="1"/>
      </xdr:nvSpPr>
      <xdr:spPr>
        <a:xfrm>
          <a:off x="15290800" y="308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50" name="楕円 149"/>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51" name="テキスト ボックス 150"/>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52" name="楕円 151"/>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82567</xdr:rowOff>
    </xdr:from>
    <xdr:ext cx="762000" cy="259045"/>
    <xdr:sp macro="" textlink="">
      <xdr:nvSpPr>
        <xdr:cNvPr id="153" name="テキスト ボックス 152"/>
        <xdr:cNvSpPr txBox="1"/>
      </xdr:nvSpPr>
      <xdr:spPr>
        <a:xfrm>
          <a:off x="13512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53340</xdr:rowOff>
    </xdr:from>
    <xdr:to>
      <xdr:col>65</xdr:col>
      <xdr:colOff>53975</xdr:colOff>
      <xdr:row>16</xdr:row>
      <xdr:rowOff>154940</xdr:rowOff>
    </xdr:to>
    <xdr:sp macro="" textlink="">
      <xdr:nvSpPr>
        <xdr:cNvPr id="154" name="楕円 153"/>
        <xdr:cNvSpPr/>
      </xdr:nvSpPr>
      <xdr:spPr>
        <a:xfrm>
          <a:off x="12954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165117</xdr:rowOff>
    </xdr:from>
    <xdr:ext cx="762000" cy="259045"/>
    <xdr:sp macro="" textlink="">
      <xdr:nvSpPr>
        <xdr:cNvPr id="155" name="テキスト ボックス 154"/>
        <xdr:cNvSpPr txBox="1"/>
      </xdr:nvSpPr>
      <xdr:spPr>
        <a:xfrm>
          <a:off x="12623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昨年度よりも上昇しているが、</a:t>
          </a:r>
          <a:r>
            <a:rPr kumimoji="1" lang="ja-JP" altLang="ja-JP" sz="1100">
              <a:solidFill>
                <a:schemeClr val="dk1"/>
              </a:solidFill>
              <a:effectLst/>
              <a:latin typeface="+mn-lt"/>
              <a:ea typeface="+mn-ea"/>
              <a:cs typeface="+mn-cs"/>
            </a:rPr>
            <a:t>類似団体平均を下回ってい</a:t>
          </a:r>
          <a:r>
            <a:rPr kumimoji="1" lang="ja-JP" altLang="en-US" sz="1100">
              <a:solidFill>
                <a:schemeClr val="dk1"/>
              </a:solidFill>
              <a:effectLst/>
              <a:latin typeface="+mn-lt"/>
              <a:ea typeface="+mn-ea"/>
              <a:cs typeface="+mn-cs"/>
            </a:rPr>
            <a:t>る。内容としては、</a:t>
          </a:r>
          <a:r>
            <a:rPr kumimoji="1" lang="ja-JP" altLang="ja-JP" sz="1100">
              <a:solidFill>
                <a:schemeClr val="dk1"/>
              </a:solidFill>
              <a:effectLst/>
              <a:latin typeface="+mn-lt"/>
              <a:ea typeface="+mn-ea"/>
              <a:cs typeface="+mn-cs"/>
            </a:rPr>
            <a:t>生活保護費の負担</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減額</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こども福祉に係る経費や障害福祉に係る経費が増加している。今後も増加することが見込まれるため、引き続き適正な給付に努めていく。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xdr:rowOff>
    </xdr:from>
    <xdr:to>
      <xdr:col>24</xdr:col>
      <xdr:colOff>25400</xdr:colOff>
      <xdr:row>54</xdr:row>
      <xdr:rowOff>35560</xdr:rowOff>
    </xdr:to>
    <xdr:cxnSp macro="">
      <xdr:nvCxnSpPr>
        <xdr:cNvPr id="188" name="直線コネクタ 187"/>
        <xdr:cNvCxnSpPr/>
      </xdr:nvCxnSpPr>
      <xdr:spPr>
        <a:xfrm>
          <a:off x="3987800" y="92633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162577</xdr:rowOff>
    </xdr:from>
    <xdr:ext cx="762000" cy="259045"/>
    <xdr:sp macro="" textlink="">
      <xdr:nvSpPr>
        <xdr:cNvPr id="189" name="扶助費平均値テキスト"/>
        <xdr:cNvSpPr txBox="1"/>
      </xdr:nvSpPr>
      <xdr:spPr>
        <a:xfrm>
          <a:off x="4914900" y="942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153670</xdr:rowOff>
    </xdr:from>
    <xdr:to>
      <xdr:col>19</xdr:col>
      <xdr:colOff>187325</xdr:colOff>
      <xdr:row>54</xdr:row>
      <xdr:rowOff>5080</xdr:rowOff>
    </xdr:to>
    <xdr:cxnSp macro="">
      <xdr:nvCxnSpPr>
        <xdr:cNvPr id="191" name="直線コネクタ 190"/>
        <xdr:cNvCxnSpPr/>
      </xdr:nvCxnSpPr>
      <xdr:spPr>
        <a:xfrm>
          <a:off x="3098800" y="92405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74947</xdr:rowOff>
    </xdr:from>
    <xdr:ext cx="736600" cy="259045"/>
    <xdr:sp macro="" textlink="">
      <xdr:nvSpPr>
        <xdr:cNvPr id="193" name="テキスト ボックス 192"/>
        <xdr:cNvSpPr txBox="1"/>
      </xdr:nvSpPr>
      <xdr:spPr>
        <a:xfrm>
          <a:off x="3606800" y="9504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153670</xdr:rowOff>
    </xdr:from>
    <xdr:to>
      <xdr:col>15</xdr:col>
      <xdr:colOff>98425</xdr:colOff>
      <xdr:row>53</xdr:row>
      <xdr:rowOff>161290</xdr:rowOff>
    </xdr:to>
    <xdr:cxnSp macro="">
      <xdr:nvCxnSpPr>
        <xdr:cNvPr id="194" name="直線コネクタ 193"/>
        <xdr:cNvCxnSpPr/>
      </xdr:nvCxnSpPr>
      <xdr:spPr>
        <a:xfrm flipV="1">
          <a:off x="2209800" y="9240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44467</xdr:rowOff>
    </xdr:from>
    <xdr:ext cx="762000" cy="259045"/>
    <xdr:sp macro="" textlink="">
      <xdr:nvSpPr>
        <xdr:cNvPr id="196" name="テキスト ボックス 195"/>
        <xdr:cNvSpPr txBox="1"/>
      </xdr:nvSpPr>
      <xdr:spPr>
        <a:xfrm>
          <a:off x="2717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123190</xdr:rowOff>
    </xdr:from>
    <xdr:to>
      <xdr:col>11</xdr:col>
      <xdr:colOff>9525</xdr:colOff>
      <xdr:row>53</xdr:row>
      <xdr:rowOff>161290</xdr:rowOff>
    </xdr:to>
    <xdr:cxnSp macro="">
      <xdr:nvCxnSpPr>
        <xdr:cNvPr id="197" name="直線コネクタ 196"/>
        <xdr:cNvCxnSpPr/>
      </xdr:nvCxnSpPr>
      <xdr:spPr>
        <a:xfrm>
          <a:off x="1320800" y="9210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74947</xdr:rowOff>
    </xdr:from>
    <xdr:ext cx="762000" cy="259045"/>
    <xdr:sp macro="" textlink="">
      <xdr:nvSpPr>
        <xdr:cNvPr id="199" name="テキスト ボックス 198"/>
        <xdr:cNvSpPr txBox="1"/>
      </xdr:nvSpPr>
      <xdr:spPr>
        <a:xfrm>
          <a:off x="1828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44467</xdr:rowOff>
    </xdr:from>
    <xdr:ext cx="762000" cy="259045"/>
    <xdr:sp macro="" textlink="">
      <xdr:nvSpPr>
        <xdr:cNvPr id="201" name="テキスト ボックス 200"/>
        <xdr:cNvSpPr txBox="1"/>
      </xdr:nvSpPr>
      <xdr:spPr>
        <a:xfrm>
          <a:off x="939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156210</xdr:rowOff>
    </xdr:from>
    <xdr:to>
      <xdr:col>24</xdr:col>
      <xdr:colOff>76200</xdr:colOff>
      <xdr:row>54</xdr:row>
      <xdr:rowOff>86360</xdr:rowOff>
    </xdr:to>
    <xdr:sp macro="" textlink="">
      <xdr:nvSpPr>
        <xdr:cNvPr id="207" name="楕円 206"/>
        <xdr:cNvSpPr/>
      </xdr:nvSpPr>
      <xdr:spPr>
        <a:xfrm>
          <a:off x="47752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1287</xdr:rowOff>
    </xdr:from>
    <xdr:ext cx="762000" cy="259045"/>
    <xdr:sp macro="" textlink="">
      <xdr:nvSpPr>
        <xdr:cNvPr id="208" name="扶助費該当値テキスト"/>
        <xdr:cNvSpPr txBox="1"/>
      </xdr:nvSpPr>
      <xdr:spPr>
        <a:xfrm>
          <a:off x="49149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125730</xdr:rowOff>
    </xdr:from>
    <xdr:to>
      <xdr:col>20</xdr:col>
      <xdr:colOff>38100</xdr:colOff>
      <xdr:row>54</xdr:row>
      <xdr:rowOff>55880</xdr:rowOff>
    </xdr:to>
    <xdr:sp macro="" textlink="">
      <xdr:nvSpPr>
        <xdr:cNvPr id="209" name="楕円 208"/>
        <xdr:cNvSpPr/>
      </xdr:nvSpPr>
      <xdr:spPr>
        <a:xfrm>
          <a:off x="3937000" y="921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66057</xdr:rowOff>
    </xdr:from>
    <xdr:ext cx="736600" cy="259045"/>
    <xdr:sp macro="" textlink="">
      <xdr:nvSpPr>
        <xdr:cNvPr id="210" name="テキスト ボックス 209"/>
        <xdr:cNvSpPr txBox="1"/>
      </xdr:nvSpPr>
      <xdr:spPr>
        <a:xfrm>
          <a:off x="3606800" y="898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102870</xdr:rowOff>
    </xdr:from>
    <xdr:to>
      <xdr:col>15</xdr:col>
      <xdr:colOff>149225</xdr:colOff>
      <xdr:row>54</xdr:row>
      <xdr:rowOff>33020</xdr:rowOff>
    </xdr:to>
    <xdr:sp macro="" textlink="">
      <xdr:nvSpPr>
        <xdr:cNvPr id="211" name="楕円 210"/>
        <xdr:cNvSpPr/>
      </xdr:nvSpPr>
      <xdr:spPr>
        <a:xfrm>
          <a:off x="3048000" y="91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43197</xdr:rowOff>
    </xdr:from>
    <xdr:ext cx="762000" cy="259045"/>
    <xdr:sp macro="" textlink="">
      <xdr:nvSpPr>
        <xdr:cNvPr id="212" name="テキスト ボックス 211"/>
        <xdr:cNvSpPr txBox="1"/>
      </xdr:nvSpPr>
      <xdr:spPr>
        <a:xfrm>
          <a:off x="2717800" y="895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110490</xdr:rowOff>
    </xdr:from>
    <xdr:to>
      <xdr:col>11</xdr:col>
      <xdr:colOff>60325</xdr:colOff>
      <xdr:row>54</xdr:row>
      <xdr:rowOff>40640</xdr:rowOff>
    </xdr:to>
    <xdr:sp macro="" textlink="">
      <xdr:nvSpPr>
        <xdr:cNvPr id="213" name="楕円 212"/>
        <xdr:cNvSpPr/>
      </xdr:nvSpPr>
      <xdr:spPr>
        <a:xfrm>
          <a:off x="2159000" y="9197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50817</xdr:rowOff>
    </xdr:from>
    <xdr:ext cx="762000" cy="259045"/>
    <xdr:sp macro="" textlink="">
      <xdr:nvSpPr>
        <xdr:cNvPr id="214" name="テキスト ボックス 213"/>
        <xdr:cNvSpPr txBox="1"/>
      </xdr:nvSpPr>
      <xdr:spPr>
        <a:xfrm>
          <a:off x="1828800" y="896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72390</xdr:rowOff>
    </xdr:from>
    <xdr:to>
      <xdr:col>6</xdr:col>
      <xdr:colOff>171450</xdr:colOff>
      <xdr:row>54</xdr:row>
      <xdr:rowOff>2540</xdr:rowOff>
    </xdr:to>
    <xdr:sp macro="" textlink="">
      <xdr:nvSpPr>
        <xdr:cNvPr id="215" name="楕円 214"/>
        <xdr:cNvSpPr/>
      </xdr:nvSpPr>
      <xdr:spPr>
        <a:xfrm>
          <a:off x="1270000" y="915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12717</xdr:rowOff>
    </xdr:from>
    <xdr:ext cx="762000" cy="259045"/>
    <xdr:sp macro="" textlink="">
      <xdr:nvSpPr>
        <xdr:cNvPr id="216" name="テキスト ボックス 215"/>
        <xdr:cNvSpPr txBox="1"/>
      </xdr:nvSpPr>
      <xdr:spPr>
        <a:xfrm>
          <a:off x="939800" y="892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今後は介護保険事業の給付費増加に伴う繰出金の増加や、市が保有する施設の老朽化に伴う維持補修費の増加が見込まれる。今後は、繰出金については保険料の適正化により普通会計の負担を減らすよう努め、維持補修費については計画的な執行による経費の平準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38826</xdr:rowOff>
    </xdr:from>
    <xdr:to>
      <xdr:col>82</xdr:col>
      <xdr:colOff>107950</xdr:colOff>
      <xdr:row>56</xdr:row>
      <xdr:rowOff>51888</xdr:rowOff>
    </xdr:to>
    <xdr:cxnSp macro="">
      <xdr:nvCxnSpPr>
        <xdr:cNvPr id="251" name="直線コネクタ 250"/>
        <xdr:cNvCxnSpPr/>
      </xdr:nvCxnSpPr>
      <xdr:spPr>
        <a:xfrm flipV="1">
          <a:off x="15671800" y="9640026"/>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6169</xdr:rowOff>
    </xdr:from>
    <xdr:to>
      <xdr:col>78</xdr:col>
      <xdr:colOff>69850</xdr:colOff>
      <xdr:row>56</xdr:row>
      <xdr:rowOff>51888</xdr:rowOff>
    </xdr:to>
    <xdr:cxnSp macro="">
      <xdr:nvCxnSpPr>
        <xdr:cNvPr id="254" name="直線コネクタ 253"/>
        <xdr:cNvCxnSpPr/>
      </xdr:nvCxnSpPr>
      <xdr:spPr>
        <a:xfrm>
          <a:off x="14782800" y="9607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6169</xdr:rowOff>
    </xdr:to>
    <xdr:cxnSp macro="">
      <xdr:nvCxnSpPr>
        <xdr:cNvPr id="257" name="直線コネクタ 256"/>
        <xdr:cNvCxnSpPr/>
      </xdr:nvCxnSpPr>
      <xdr:spPr>
        <a:xfrm>
          <a:off x="13893800" y="958777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118835</xdr:rowOff>
    </xdr:from>
    <xdr:to>
      <xdr:col>69</xdr:col>
      <xdr:colOff>92075</xdr:colOff>
      <xdr:row>55</xdr:row>
      <xdr:rowOff>158024</xdr:rowOff>
    </xdr:to>
    <xdr:cxnSp macro="">
      <xdr:nvCxnSpPr>
        <xdr:cNvPr id="260" name="直線コネクタ 259"/>
        <xdr:cNvCxnSpPr/>
      </xdr:nvCxnSpPr>
      <xdr:spPr>
        <a:xfrm>
          <a:off x="13004800" y="954858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159476</xdr:rowOff>
    </xdr:from>
    <xdr:to>
      <xdr:col>82</xdr:col>
      <xdr:colOff>158750</xdr:colOff>
      <xdr:row>56</xdr:row>
      <xdr:rowOff>89626</xdr:rowOff>
    </xdr:to>
    <xdr:sp macro="" textlink="">
      <xdr:nvSpPr>
        <xdr:cNvPr id="270" name="楕円 269"/>
        <xdr:cNvSpPr/>
      </xdr:nvSpPr>
      <xdr:spPr>
        <a:xfrm>
          <a:off x="164592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4553</xdr:rowOff>
    </xdr:from>
    <xdr:ext cx="762000" cy="259045"/>
    <xdr:sp macro="" textlink="">
      <xdr:nvSpPr>
        <xdr:cNvPr id="271" name="その他該当値テキスト"/>
        <xdr:cNvSpPr txBox="1"/>
      </xdr:nvSpPr>
      <xdr:spPr>
        <a:xfrm>
          <a:off x="16598900" y="9434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1088</xdr:rowOff>
    </xdr:from>
    <xdr:to>
      <xdr:col>78</xdr:col>
      <xdr:colOff>120650</xdr:colOff>
      <xdr:row>56</xdr:row>
      <xdr:rowOff>102688</xdr:rowOff>
    </xdr:to>
    <xdr:sp macro="" textlink="">
      <xdr:nvSpPr>
        <xdr:cNvPr id="272" name="楕円 271"/>
        <xdr:cNvSpPr/>
      </xdr:nvSpPr>
      <xdr:spPr>
        <a:xfrm>
          <a:off x="15621000" y="960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112865</xdr:rowOff>
    </xdr:from>
    <xdr:ext cx="736600" cy="259045"/>
    <xdr:sp macro="" textlink="">
      <xdr:nvSpPr>
        <xdr:cNvPr id="273" name="テキスト ボックス 272"/>
        <xdr:cNvSpPr txBox="1"/>
      </xdr:nvSpPr>
      <xdr:spPr>
        <a:xfrm>
          <a:off x="15290800" y="9371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126819</xdr:rowOff>
    </xdr:from>
    <xdr:to>
      <xdr:col>74</xdr:col>
      <xdr:colOff>31750</xdr:colOff>
      <xdr:row>56</xdr:row>
      <xdr:rowOff>56969</xdr:rowOff>
    </xdr:to>
    <xdr:sp macro="" textlink="">
      <xdr:nvSpPr>
        <xdr:cNvPr id="274" name="楕円 273"/>
        <xdr:cNvSpPr/>
      </xdr:nvSpPr>
      <xdr:spPr>
        <a:xfrm>
          <a:off x="14732000" y="955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67146</xdr:rowOff>
    </xdr:from>
    <xdr:ext cx="762000" cy="259045"/>
    <xdr:sp macro="" textlink="">
      <xdr:nvSpPr>
        <xdr:cNvPr id="275" name="テキスト ボックス 274"/>
        <xdr:cNvSpPr txBox="1"/>
      </xdr:nvSpPr>
      <xdr:spPr>
        <a:xfrm>
          <a:off x="14401800" y="932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107224</xdr:rowOff>
    </xdr:from>
    <xdr:to>
      <xdr:col>69</xdr:col>
      <xdr:colOff>142875</xdr:colOff>
      <xdr:row>56</xdr:row>
      <xdr:rowOff>37374</xdr:rowOff>
    </xdr:to>
    <xdr:sp macro="" textlink="">
      <xdr:nvSpPr>
        <xdr:cNvPr id="276" name="楕円 275"/>
        <xdr:cNvSpPr/>
      </xdr:nvSpPr>
      <xdr:spPr>
        <a:xfrm>
          <a:off x="13843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47551</xdr:rowOff>
    </xdr:from>
    <xdr:ext cx="762000" cy="259045"/>
    <xdr:sp macro="" textlink="">
      <xdr:nvSpPr>
        <xdr:cNvPr id="277" name="テキスト ボックス 276"/>
        <xdr:cNvSpPr txBox="1"/>
      </xdr:nvSpPr>
      <xdr:spPr>
        <a:xfrm>
          <a:off x="13512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78" name="楕円 277"/>
        <xdr:cNvSpPr/>
      </xdr:nvSpPr>
      <xdr:spPr>
        <a:xfrm>
          <a:off x="129540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9" name="テキスト ボックス 278"/>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類似団体平均に比べて低い数値となって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今後も行政サービスの公平性、公益性及び透明性、費用対効果の観点から、見直しが必要な補助金について</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是正を行</a:t>
          </a:r>
          <a:r>
            <a:rPr kumimoji="1" lang="ja-JP" altLang="en-US" sz="1100">
              <a:solidFill>
                <a:schemeClr val="dk1"/>
              </a:solidFill>
              <a:effectLst/>
              <a:latin typeface="+mn-lt"/>
              <a:ea typeface="+mn-ea"/>
              <a:cs typeface="+mn-cs"/>
            </a:rPr>
            <a:t>っていき、適正な執行に努める。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90424</xdr:rowOff>
    </xdr:from>
    <xdr:to>
      <xdr:col>82</xdr:col>
      <xdr:colOff>107950</xdr:colOff>
      <xdr:row>34</xdr:row>
      <xdr:rowOff>94996</xdr:rowOff>
    </xdr:to>
    <xdr:cxnSp macro="">
      <xdr:nvCxnSpPr>
        <xdr:cNvPr id="309" name="直線コネクタ 308"/>
        <xdr:cNvCxnSpPr/>
      </xdr:nvCxnSpPr>
      <xdr:spPr>
        <a:xfrm>
          <a:off x="15671800" y="5919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100855</xdr:rowOff>
    </xdr:from>
    <xdr:ext cx="762000" cy="259045"/>
    <xdr:sp macro="" textlink="">
      <xdr:nvSpPr>
        <xdr:cNvPr id="310" name="補助費等平均値テキスト"/>
        <xdr:cNvSpPr txBox="1"/>
      </xdr:nvSpPr>
      <xdr:spPr>
        <a:xfrm>
          <a:off x="16598900" y="6101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90424</xdr:rowOff>
    </xdr:from>
    <xdr:to>
      <xdr:col>78</xdr:col>
      <xdr:colOff>69850</xdr:colOff>
      <xdr:row>34</xdr:row>
      <xdr:rowOff>113284</xdr:rowOff>
    </xdr:to>
    <xdr:cxnSp macro="">
      <xdr:nvCxnSpPr>
        <xdr:cNvPr id="312" name="直線コネクタ 311"/>
        <xdr:cNvCxnSpPr/>
      </xdr:nvCxnSpPr>
      <xdr:spPr>
        <a:xfrm flipV="1">
          <a:off x="14782800" y="59197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39133</xdr:rowOff>
    </xdr:from>
    <xdr:ext cx="736600" cy="259045"/>
    <xdr:sp macro="" textlink="">
      <xdr:nvSpPr>
        <xdr:cNvPr id="314" name="テキスト ボックス 313"/>
        <xdr:cNvSpPr txBox="1"/>
      </xdr:nvSpPr>
      <xdr:spPr>
        <a:xfrm>
          <a:off x="15290800" y="6211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94996</xdr:rowOff>
    </xdr:from>
    <xdr:to>
      <xdr:col>73</xdr:col>
      <xdr:colOff>180975</xdr:colOff>
      <xdr:row>34</xdr:row>
      <xdr:rowOff>113284</xdr:rowOff>
    </xdr:to>
    <xdr:cxnSp macro="">
      <xdr:nvCxnSpPr>
        <xdr:cNvPr id="315" name="直線コネクタ 314"/>
        <xdr:cNvCxnSpPr/>
      </xdr:nvCxnSpPr>
      <xdr:spPr>
        <a:xfrm>
          <a:off x="13893800" y="59242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16273</xdr:rowOff>
    </xdr:from>
    <xdr:ext cx="762000" cy="259045"/>
    <xdr:sp macro="" textlink="">
      <xdr:nvSpPr>
        <xdr:cNvPr id="317" name="テキスト ボックス 316"/>
        <xdr:cNvSpPr txBox="1"/>
      </xdr:nvSpPr>
      <xdr:spPr>
        <a:xfrm>
          <a:off x="14401800" y="618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62992</xdr:rowOff>
    </xdr:from>
    <xdr:to>
      <xdr:col>69</xdr:col>
      <xdr:colOff>92075</xdr:colOff>
      <xdr:row>34</xdr:row>
      <xdr:rowOff>94996</xdr:rowOff>
    </xdr:to>
    <xdr:cxnSp macro="">
      <xdr:nvCxnSpPr>
        <xdr:cNvPr id="318" name="直線コネクタ 317"/>
        <xdr:cNvCxnSpPr/>
      </xdr:nvCxnSpPr>
      <xdr:spPr>
        <a:xfrm>
          <a:off x="13004800" y="58922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20" name="テキスト ボックス 319"/>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2" name="テキスト ボックス 321"/>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44196</xdr:rowOff>
    </xdr:from>
    <xdr:to>
      <xdr:col>82</xdr:col>
      <xdr:colOff>158750</xdr:colOff>
      <xdr:row>34</xdr:row>
      <xdr:rowOff>145796</xdr:rowOff>
    </xdr:to>
    <xdr:sp macro="" textlink="">
      <xdr:nvSpPr>
        <xdr:cNvPr id="328" name="楕円 327"/>
        <xdr:cNvSpPr/>
      </xdr:nvSpPr>
      <xdr:spPr>
        <a:xfrm>
          <a:off x="164592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60723</xdr:rowOff>
    </xdr:from>
    <xdr:ext cx="762000" cy="259045"/>
    <xdr:sp macro="" textlink="">
      <xdr:nvSpPr>
        <xdr:cNvPr id="329" name="補助費等該当値テキスト"/>
        <xdr:cNvSpPr txBox="1"/>
      </xdr:nvSpPr>
      <xdr:spPr>
        <a:xfrm>
          <a:off x="16598900" y="57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39624</xdr:rowOff>
    </xdr:from>
    <xdr:to>
      <xdr:col>78</xdr:col>
      <xdr:colOff>120650</xdr:colOff>
      <xdr:row>34</xdr:row>
      <xdr:rowOff>141224</xdr:rowOff>
    </xdr:to>
    <xdr:sp macro="" textlink="">
      <xdr:nvSpPr>
        <xdr:cNvPr id="330" name="楕円 329"/>
        <xdr:cNvSpPr/>
      </xdr:nvSpPr>
      <xdr:spPr>
        <a:xfrm>
          <a:off x="15621000" y="586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151401</xdr:rowOff>
    </xdr:from>
    <xdr:ext cx="736600" cy="259045"/>
    <xdr:sp macro="" textlink="">
      <xdr:nvSpPr>
        <xdr:cNvPr id="331" name="テキスト ボックス 330"/>
        <xdr:cNvSpPr txBox="1"/>
      </xdr:nvSpPr>
      <xdr:spPr>
        <a:xfrm>
          <a:off x="15290800" y="563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62484</xdr:rowOff>
    </xdr:from>
    <xdr:to>
      <xdr:col>74</xdr:col>
      <xdr:colOff>31750</xdr:colOff>
      <xdr:row>34</xdr:row>
      <xdr:rowOff>164084</xdr:rowOff>
    </xdr:to>
    <xdr:sp macro="" textlink="">
      <xdr:nvSpPr>
        <xdr:cNvPr id="332" name="楕円 331"/>
        <xdr:cNvSpPr/>
      </xdr:nvSpPr>
      <xdr:spPr>
        <a:xfrm>
          <a:off x="14732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2811</xdr:rowOff>
    </xdr:from>
    <xdr:ext cx="762000" cy="259045"/>
    <xdr:sp macro="" textlink="">
      <xdr:nvSpPr>
        <xdr:cNvPr id="333" name="テキスト ボックス 332"/>
        <xdr:cNvSpPr txBox="1"/>
      </xdr:nvSpPr>
      <xdr:spPr>
        <a:xfrm>
          <a:off x="14401800" y="566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44196</xdr:rowOff>
    </xdr:from>
    <xdr:to>
      <xdr:col>69</xdr:col>
      <xdr:colOff>142875</xdr:colOff>
      <xdr:row>34</xdr:row>
      <xdr:rowOff>145796</xdr:rowOff>
    </xdr:to>
    <xdr:sp macro="" textlink="">
      <xdr:nvSpPr>
        <xdr:cNvPr id="334" name="楕円 333"/>
        <xdr:cNvSpPr/>
      </xdr:nvSpPr>
      <xdr:spPr>
        <a:xfrm>
          <a:off x="13843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155973</xdr:rowOff>
    </xdr:from>
    <xdr:ext cx="762000" cy="259045"/>
    <xdr:sp macro="" textlink="">
      <xdr:nvSpPr>
        <xdr:cNvPr id="335" name="テキスト ボックス 334"/>
        <xdr:cNvSpPr txBox="1"/>
      </xdr:nvSpPr>
      <xdr:spPr>
        <a:xfrm>
          <a:off x="13512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xdr:rowOff>
    </xdr:from>
    <xdr:to>
      <xdr:col>65</xdr:col>
      <xdr:colOff>53975</xdr:colOff>
      <xdr:row>34</xdr:row>
      <xdr:rowOff>113792</xdr:rowOff>
    </xdr:to>
    <xdr:sp macro="" textlink="">
      <xdr:nvSpPr>
        <xdr:cNvPr id="336" name="楕円 335"/>
        <xdr:cNvSpPr/>
      </xdr:nvSpPr>
      <xdr:spPr>
        <a:xfrm>
          <a:off x="12954000" y="584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123969</xdr:rowOff>
    </xdr:from>
    <xdr:ext cx="762000" cy="259045"/>
    <xdr:sp macro="" textlink="">
      <xdr:nvSpPr>
        <xdr:cNvPr id="337" name="テキスト ボックス 336"/>
        <xdr:cNvSpPr txBox="1"/>
      </xdr:nvSpPr>
      <xdr:spPr>
        <a:xfrm>
          <a:off x="12623800" y="561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合併市町村の地方債を引き継いでいるため公債費の負担は非常に重いものとなっている。</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普通交付税の合併算定替の加算額が引き下げられ、非常に厳しい財政運営が求められるため、地方債の新規発行を伴う普通建設事業の抑制に努める。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144145</xdr:rowOff>
    </xdr:from>
    <xdr:to>
      <xdr:col>24</xdr:col>
      <xdr:colOff>25400</xdr:colOff>
      <xdr:row>80</xdr:row>
      <xdr:rowOff>12700</xdr:rowOff>
    </xdr:to>
    <xdr:cxnSp macro="">
      <xdr:nvCxnSpPr>
        <xdr:cNvPr id="366" name="直線コネクタ 365"/>
        <xdr:cNvCxnSpPr/>
      </xdr:nvCxnSpPr>
      <xdr:spPr>
        <a:xfrm>
          <a:off x="3987800" y="136886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58420</xdr:rowOff>
    </xdr:from>
    <xdr:to>
      <xdr:col>19</xdr:col>
      <xdr:colOff>187325</xdr:colOff>
      <xdr:row>79</xdr:row>
      <xdr:rowOff>144145</xdr:rowOff>
    </xdr:to>
    <xdr:cxnSp macro="">
      <xdr:nvCxnSpPr>
        <xdr:cNvPr id="369" name="直線コネクタ 368"/>
        <xdr:cNvCxnSpPr/>
      </xdr:nvCxnSpPr>
      <xdr:spPr>
        <a:xfrm>
          <a:off x="3098800" y="1360297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33672</xdr:rowOff>
    </xdr:from>
    <xdr:ext cx="736600" cy="259045"/>
    <xdr:sp macro="" textlink="">
      <xdr:nvSpPr>
        <xdr:cNvPr id="371" name="テキスト ボックス 370"/>
        <xdr:cNvSpPr txBox="1"/>
      </xdr:nvSpPr>
      <xdr:spPr>
        <a:xfrm>
          <a:off x="3606800" y="12892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58420</xdr:rowOff>
    </xdr:from>
    <xdr:to>
      <xdr:col>15</xdr:col>
      <xdr:colOff>98425</xdr:colOff>
      <xdr:row>80</xdr:row>
      <xdr:rowOff>6986</xdr:rowOff>
    </xdr:to>
    <xdr:cxnSp macro="">
      <xdr:nvCxnSpPr>
        <xdr:cNvPr id="372" name="直線コネクタ 371"/>
        <xdr:cNvCxnSpPr/>
      </xdr:nvCxnSpPr>
      <xdr:spPr>
        <a:xfrm flipV="1">
          <a:off x="2209800" y="136029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170832</xdr:rowOff>
    </xdr:from>
    <xdr:ext cx="762000" cy="259045"/>
    <xdr:sp macro="" textlink="">
      <xdr:nvSpPr>
        <xdr:cNvPr id="374" name="テキスト ボックス 373"/>
        <xdr:cNvSpPr txBox="1"/>
      </xdr:nvSpPr>
      <xdr:spPr>
        <a:xfrm>
          <a:off x="2717800" y="1285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144145</xdr:rowOff>
    </xdr:from>
    <xdr:to>
      <xdr:col>11</xdr:col>
      <xdr:colOff>9525</xdr:colOff>
      <xdr:row>80</xdr:row>
      <xdr:rowOff>6986</xdr:rowOff>
    </xdr:to>
    <xdr:cxnSp macro="">
      <xdr:nvCxnSpPr>
        <xdr:cNvPr id="375" name="直線コネクタ 374"/>
        <xdr:cNvCxnSpPr/>
      </xdr:nvCxnSpPr>
      <xdr:spPr>
        <a:xfrm>
          <a:off x="1320800" y="13688695"/>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159402</xdr:rowOff>
    </xdr:from>
    <xdr:ext cx="762000" cy="259045"/>
    <xdr:sp macro="" textlink="">
      <xdr:nvSpPr>
        <xdr:cNvPr id="377" name="テキスト ボックス 376"/>
        <xdr:cNvSpPr txBox="1"/>
      </xdr:nvSpPr>
      <xdr:spPr>
        <a:xfrm>
          <a:off x="1828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379" name="テキスト ボックス 378"/>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133350</xdr:rowOff>
    </xdr:from>
    <xdr:to>
      <xdr:col>24</xdr:col>
      <xdr:colOff>76200</xdr:colOff>
      <xdr:row>80</xdr:row>
      <xdr:rowOff>63500</xdr:rowOff>
    </xdr:to>
    <xdr:sp macro="" textlink="">
      <xdr:nvSpPr>
        <xdr:cNvPr id="385" name="楕円 384"/>
        <xdr:cNvSpPr/>
      </xdr:nvSpPr>
      <xdr:spPr>
        <a:xfrm>
          <a:off x="47752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41927</xdr:rowOff>
    </xdr:from>
    <xdr:ext cx="762000" cy="259045"/>
    <xdr:sp macro="" textlink="">
      <xdr:nvSpPr>
        <xdr:cNvPr id="386" name="公債費該当値テキスト"/>
        <xdr:cNvSpPr txBox="1"/>
      </xdr:nvSpPr>
      <xdr:spPr>
        <a:xfrm>
          <a:off x="4914900" y="1358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93345</xdr:rowOff>
    </xdr:from>
    <xdr:to>
      <xdr:col>20</xdr:col>
      <xdr:colOff>38100</xdr:colOff>
      <xdr:row>80</xdr:row>
      <xdr:rowOff>23495</xdr:rowOff>
    </xdr:to>
    <xdr:sp macro="" textlink="">
      <xdr:nvSpPr>
        <xdr:cNvPr id="387" name="楕円 386"/>
        <xdr:cNvSpPr/>
      </xdr:nvSpPr>
      <xdr:spPr>
        <a:xfrm>
          <a:off x="3937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8272</xdr:rowOff>
    </xdr:from>
    <xdr:ext cx="736600" cy="259045"/>
    <xdr:sp macro="" textlink="">
      <xdr:nvSpPr>
        <xdr:cNvPr id="388" name="テキスト ボックス 387"/>
        <xdr:cNvSpPr txBox="1"/>
      </xdr:nvSpPr>
      <xdr:spPr>
        <a:xfrm>
          <a:off x="3606800" y="13724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7620</xdr:rowOff>
    </xdr:from>
    <xdr:to>
      <xdr:col>15</xdr:col>
      <xdr:colOff>149225</xdr:colOff>
      <xdr:row>79</xdr:row>
      <xdr:rowOff>109220</xdr:rowOff>
    </xdr:to>
    <xdr:sp macro="" textlink="">
      <xdr:nvSpPr>
        <xdr:cNvPr id="389" name="楕円 388"/>
        <xdr:cNvSpPr/>
      </xdr:nvSpPr>
      <xdr:spPr>
        <a:xfrm>
          <a:off x="3048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93997</xdr:rowOff>
    </xdr:from>
    <xdr:ext cx="762000" cy="259045"/>
    <xdr:sp macro="" textlink="">
      <xdr:nvSpPr>
        <xdr:cNvPr id="390" name="テキスト ボックス 389"/>
        <xdr:cNvSpPr txBox="1"/>
      </xdr:nvSpPr>
      <xdr:spPr>
        <a:xfrm>
          <a:off x="2717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127636</xdr:rowOff>
    </xdr:from>
    <xdr:to>
      <xdr:col>11</xdr:col>
      <xdr:colOff>60325</xdr:colOff>
      <xdr:row>80</xdr:row>
      <xdr:rowOff>57786</xdr:rowOff>
    </xdr:to>
    <xdr:sp macro="" textlink="">
      <xdr:nvSpPr>
        <xdr:cNvPr id="391" name="楕円 390"/>
        <xdr:cNvSpPr/>
      </xdr:nvSpPr>
      <xdr:spPr>
        <a:xfrm>
          <a:off x="2159000" y="1367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42563</xdr:rowOff>
    </xdr:from>
    <xdr:ext cx="762000" cy="259045"/>
    <xdr:sp macro="" textlink="">
      <xdr:nvSpPr>
        <xdr:cNvPr id="392" name="テキスト ボックス 391"/>
        <xdr:cNvSpPr txBox="1"/>
      </xdr:nvSpPr>
      <xdr:spPr>
        <a:xfrm>
          <a:off x="1828800" y="137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93345</xdr:rowOff>
    </xdr:from>
    <xdr:to>
      <xdr:col>6</xdr:col>
      <xdr:colOff>171450</xdr:colOff>
      <xdr:row>80</xdr:row>
      <xdr:rowOff>23495</xdr:rowOff>
    </xdr:to>
    <xdr:sp macro="" textlink="">
      <xdr:nvSpPr>
        <xdr:cNvPr id="393" name="楕円 392"/>
        <xdr:cNvSpPr/>
      </xdr:nvSpPr>
      <xdr:spPr>
        <a:xfrm>
          <a:off x="1270000" y="13637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8272</xdr:rowOff>
    </xdr:from>
    <xdr:ext cx="762000" cy="259045"/>
    <xdr:sp macro="" textlink="">
      <xdr:nvSpPr>
        <xdr:cNvPr id="394" name="テキスト ボックス 393"/>
        <xdr:cNvSpPr txBox="1"/>
      </xdr:nvSpPr>
      <xdr:spPr>
        <a:xfrm>
          <a:off x="939800" y="13724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下回っている。高齢化による扶助費の増加、人口減少及び合併算定替の加算額の引き下げによる普通交付税の減少等の要因により将来的に経常収支比率の悪化が懸念される。今後は定員管理、給与の適正化等の総人件費の抑制、組織機構の見直しによる経費削減、補助金等の見直し、市税等の自主財源の確保等を行い、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120142</xdr:rowOff>
    </xdr:from>
    <xdr:to>
      <xdr:col>82</xdr:col>
      <xdr:colOff>107950</xdr:colOff>
      <xdr:row>76</xdr:row>
      <xdr:rowOff>3556</xdr:rowOff>
    </xdr:to>
    <xdr:cxnSp macro="">
      <xdr:nvCxnSpPr>
        <xdr:cNvPr id="425" name="直線コネクタ 424"/>
        <xdr:cNvCxnSpPr/>
      </xdr:nvCxnSpPr>
      <xdr:spPr>
        <a:xfrm>
          <a:off x="15671800" y="1297889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75709</xdr:rowOff>
    </xdr:from>
    <xdr:ext cx="762000" cy="259045"/>
    <xdr:sp macro="" textlink="">
      <xdr:nvSpPr>
        <xdr:cNvPr id="426" name="公債費以外平均値テキスト"/>
        <xdr:cNvSpPr txBox="1"/>
      </xdr:nvSpPr>
      <xdr:spPr>
        <a:xfrm>
          <a:off x="16598900" y="1310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65278</xdr:rowOff>
    </xdr:from>
    <xdr:to>
      <xdr:col>78</xdr:col>
      <xdr:colOff>69850</xdr:colOff>
      <xdr:row>75</xdr:row>
      <xdr:rowOff>120142</xdr:rowOff>
    </xdr:to>
    <xdr:cxnSp macro="">
      <xdr:nvCxnSpPr>
        <xdr:cNvPr id="428" name="直線コネクタ 427"/>
        <xdr:cNvCxnSpPr/>
      </xdr:nvCxnSpPr>
      <xdr:spPr>
        <a:xfrm>
          <a:off x="14782800" y="12924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148862</xdr:rowOff>
    </xdr:from>
    <xdr:ext cx="736600" cy="259045"/>
    <xdr:sp macro="" textlink="">
      <xdr:nvSpPr>
        <xdr:cNvPr id="430" name="テキスト ボックス 429"/>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19558</xdr:rowOff>
    </xdr:from>
    <xdr:to>
      <xdr:col>73</xdr:col>
      <xdr:colOff>180975</xdr:colOff>
      <xdr:row>75</xdr:row>
      <xdr:rowOff>65278</xdr:rowOff>
    </xdr:to>
    <xdr:cxnSp macro="">
      <xdr:nvCxnSpPr>
        <xdr:cNvPr id="431" name="直線コネクタ 430"/>
        <xdr:cNvCxnSpPr/>
      </xdr:nvCxnSpPr>
      <xdr:spPr>
        <a:xfrm>
          <a:off x="13893800" y="1287830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93997</xdr:rowOff>
    </xdr:from>
    <xdr:ext cx="762000" cy="259045"/>
    <xdr:sp macro="" textlink="">
      <xdr:nvSpPr>
        <xdr:cNvPr id="433" name="テキスト ボックス 432"/>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133858</xdr:rowOff>
    </xdr:from>
    <xdr:to>
      <xdr:col>69</xdr:col>
      <xdr:colOff>92075</xdr:colOff>
      <xdr:row>75</xdr:row>
      <xdr:rowOff>19558</xdr:rowOff>
    </xdr:to>
    <xdr:cxnSp macro="">
      <xdr:nvCxnSpPr>
        <xdr:cNvPr id="434" name="直線コネクタ 433"/>
        <xdr:cNvCxnSpPr/>
      </xdr:nvCxnSpPr>
      <xdr:spPr>
        <a:xfrm>
          <a:off x="13004800" y="12649708"/>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36" name="テキスト ボックス 435"/>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139716</xdr:rowOff>
    </xdr:from>
    <xdr:ext cx="762000" cy="259045"/>
    <xdr:sp macro="" textlink="">
      <xdr:nvSpPr>
        <xdr:cNvPr id="438" name="テキスト ボックス 437"/>
        <xdr:cNvSpPr txBox="1"/>
      </xdr:nvSpPr>
      <xdr:spPr>
        <a:xfrm>
          <a:off x="12623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124206</xdr:rowOff>
    </xdr:from>
    <xdr:to>
      <xdr:col>82</xdr:col>
      <xdr:colOff>158750</xdr:colOff>
      <xdr:row>76</xdr:row>
      <xdr:rowOff>54356</xdr:rowOff>
    </xdr:to>
    <xdr:sp macro="" textlink="">
      <xdr:nvSpPr>
        <xdr:cNvPr id="444" name="楕円 443"/>
        <xdr:cNvSpPr/>
      </xdr:nvSpPr>
      <xdr:spPr>
        <a:xfrm>
          <a:off x="164592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140733</xdr:rowOff>
    </xdr:from>
    <xdr:ext cx="762000" cy="259045"/>
    <xdr:sp macro="" textlink="">
      <xdr:nvSpPr>
        <xdr:cNvPr id="445" name="公債費以外該当値テキスト"/>
        <xdr:cNvSpPr txBox="1"/>
      </xdr:nvSpPr>
      <xdr:spPr>
        <a:xfrm>
          <a:off x="16598900" y="1282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69342</xdr:rowOff>
    </xdr:from>
    <xdr:to>
      <xdr:col>78</xdr:col>
      <xdr:colOff>120650</xdr:colOff>
      <xdr:row>75</xdr:row>
      <xdr:rowOff>170942</xdr:rowOff>
    </xdr:to>
    <xdr:sp macro="" textlink="">
      <xdr:nvSpPr>
        <xdr:cNvPr id="446" name="楕円 445"/>
        <xdr:cNvSpPr/>
      </xdr:nvSpPr>
      <xdr:spPr>
        <a:xfrm>
          <a:off x="15621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9669</xdr:rowOff>
    </xdr:from>
    <xdr:ext cx="736600" cy="259045"/>
    <xdr:sp macro="" textlink="">
      <xdr:nvSpPr>
        <xdr:cNvPr id="447" name="テキスト ボックス 446"/>
        <xdr:cNvSpPr txBox="1"/>
      </xdr:nvSpPr>
      <xdr:spPr>
        <a:xfrm>
          <a:off x="15290800" y="12696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14478</xdr:rowOff>
    </xdr:from>
    <xdr:to>
      <xdr:col>74</xdr:col>
      <xdr:colOff>31750</xdr:colOff>
      <xdr:row>75</xdr:row>
      <xdr:rowOff>116078</xdr:rowOff>
    </xdr:to>
    <xdr:sp macro="" textlink="">
      <xdr:nvSpPr>
        <xdr:cNvPr id="448" name="楕円 447"/>
        <xdr:cNvSpPr/>
      </xdr:nvSpPr>
      <xdr:spPr>
        <a:xfrm>
          <a:off x="14732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126255</xdr:rowOff>
    </xdr:from>
    <xdr:ext cx="762000" cy="259045"/>
    <xdr:sp macro="" textlink="">
      <xdr:nvSpPr>
        <xdr:cNvPr id="449" name="テキスト ボックス 448"/>
        <xdr:cNvSpPr txBox="1"/>
      </xdr:nvSpPr>
      <xdr:spPr>
        <a:xfrm>
          <a:off x="14401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140208</xdr:rowOff>
    </xdr:from>
    <xdr:to>
      <xdr:col>69</xdr:col>
      <xdr:colOff>142875</xdr:colOff>
      <xdr:row>75</xdr:row>
      <xdr:rowOff>70358</xdr:rowOff>
    </xdr:to>
    <xdr:sp macro="" textlink="">
      <xdr:nvSpPr>
        <xdr:cNvPr id="450" name="楕円 449"/>
        <xdr:cNvSpPr/>
      </xdr:nvSpPr>
      <xdr:spPr>
        <a:xfrm>
          <a:off x="13843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80535</xdr:rowOff>
    </xdr:from>
    <xdr:ext cx="762000" cy="259045"/>
    <xdr:sp macro="" textlink="">
      <xdr:nvSpPr>
        <xdr:cNvPr id="451" name="テキスト ボックス 450"/>
        <xdr:cNvSpPr txBox="1"/>
      </xdr:nvSpPr>
      <xdr:spPr>
        <a:xfrm>
          <a:off x="13512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83058</xdr:rowOff>
    </xdr:from>
    <xdr:to>
      <xdr:col>65</xdr:col>
      <xdr:colOff>53975</xdr:colOff>
      <xdr:row>74</xdr:row>
      <xdr:rowOff>13208</xdr:rowOff>
    </xdr:to>
    <xdr:sp macro="" textlink="">
      <xdr:nvSpPr>
        <xdr:cNvPr id="452" name="楕円 451"/>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23385</xdr:rowOff>
    </xdr:from>
    <xdr:ext cx="762000" cy="259045"/>
    <xdr:sp macro="" textlink="">
      <xdr:nvSpPr>
        <xdr:cNvPr id="453" name="テキスト ボックス 452"/>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104657</xdr:rowOff>
    </xdr:from>
    <xdr:to>
      <xdr:col>29</xdr:col>
      <xdr:colOff>127000</xdr:colOff>
      <xdr:row>14</xdr:row>
      <xdr:rowOff>151292</xdr:rowOff>
    </xdr:to>
    <xdr:cxnSp macro="">
      <xdr:nvCxnSpPr>
        <xdr:cNvPr id="52" name="直線コネクタ 51"/>
        <xdr:cNvCxnSpPr/>
      </xdr:nvCxnSpPr>
      <xdr:spPr bwMode="auto">
        <a:xfrm flipV="1">
          <a:off x="5003800" y="2552582"/>
          <a:ext cx="647700" cy="46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40450</xdr:rowOff>
    </xdr:from>
    <xdr:ext cx="762000" cy="259045"/>
    <xdr:sp macro="" textlink="">
      <xdr:nvSpPr>
        <xdr:cNvPr id="53" name="人口1人当たり決算額の推移平均値テキスト130"/>
        <xdr:cNvSpPr txBox="1"/>
      </xdr:nvSpPr>
      <xdr:spPr>
        <a:xfrm>
          <a:off x="5740400" y="2831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145756</xdr:rowOff>
    </xdr:from>
    <xdr:to>
      <xdr:col>26</xdr:col>
      <xdr:colOff>50800</xdr:colOff>
      <xdr:row>14</xdr:row>
      <xdr:rowOff>151292</xdr:rowOff>
    </xdr:to>
    <xdr:cxnSp macro="">
      <xdr:nvCxnSpPr>
        <xdr:cNvPr id="55" name="直線コネクタ 54"/>
        <xdr:cNvCxnSpPr/>
      </xdr:nvCxnSpPr>
      <xdr:spPr bwMode="auto">
        <a:xfrm>
          <a:off x="4305300" y="2593681"/>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170687</xdr:rowOff>
    </xdr:from>
    <xdr:ext cx="736600" cy="259045"/>
    <xdr:sp macro="" textlink="">
      <xdr:nvSpPr>
        <xdr:cNvPr id="57" name="テキスト ボックス 56"/>
        <xdr:cNvSpPr txBox="1"/>
      </xdr:nvSpPr>
      <xdr:spPr>
        <a:xfrm>
          <a:off x="4622800" y="2961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110601</xdr:rowOff>
    </xdr:from>
    <xdr:to>
      <xdr:col>22</xdr:col>
      <xdr:colOff>114300</xdr:colOff>
      <xdr:row>14</xdr:row>
      <xdr:rowOff>145756</xdr:rowOff>
    </xdr:to>
    <xdr:cxnSp macro="">
      <xdr:nvCxnSpPr>
        <xdr:cNvPr id="58" name="直線コネクタ 57"/>
        <xdr:cNvCxnSpPr/>
      </xdr:nvCxnSpPr>
      <xdr:spPr bwMode="auto">
        <a:xfrm>
          <a:off x="3606800" y="2558526"/>
          <a:ext cx="698500" cy="35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4413</xdr:rowOff>
    </xdr:from>
    <xdr:ext cx="762000" cy="259045"/>
    <xdr:sp macro="" textlink="">
      <xdr:nvSpPr>
        <xdr:cNvPr id="60" name="テキスト ボックス 59"/>
        <xdr:cNvSpPr txBox="1"/>
      </xdr:nvSpPr>
      <xdr:spPr>
        <a:xfrm>
          <a:off x="39243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110601</xdr:rowOff>
    </xdr:from>
    <xdr:to>
      <xdr:col>18</xdr:col>
      <xdr:colOff>177800</xdr:colOff>
      <xdr:row>14</xdr:row>
      <xdr:rowOff>165628</xdr:rowOff>
    </xdr:to>
    <xdr:cxnSp macro="">
      <xdr:nvCxnSpPr>
        <xdr:cNvPr id="61" name="直線コネクタ 60"/>
        <xdr:cNvCxnSpPr/>
      </xdr:nvCxnSpPr>
      <xdr:spPr bwMode="auto">
        <a:xfrm flipV="1">
          <a:off x="2908300" y="2558526"/>
          <a:ext cx="698500" cy="550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133703</xdr:rowOff>
    </xdr:from>
    <xdr:ext cx="762000" cy="259045"/>
    <xdr:sp macro="" textlink="">
      <xdr:nvSpPr>
        <xdr:cNvPr id="63" name="テキスト ボックス 62"/>
        <xdr:cNvSpPr txBox="1"/>
      </xdr:nvSpPr>
      <xdr:spPr>
        <a:xfrm>
          <a:off x="32258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156105</xdr:rowOff>
    </xdr:from>
    <xdr:ext cx="762000" cy="259045"/>
    <xdr:sp macro="" textlink="">
      <xdr:nvSpPr>
        <xdr:cNvPr id="65" name="テキスト ボックス 64"/>
        <xdr:cNvSpPr txBox="1"/>
      </xdr:nvSpPr>
      <xdr:spPr>
        <a:xfrm>
          <a:off x="2527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53857</xdr:rowOff>
    </xdr:from>
    <xdr:to>
      <xdr:col>29</xdr:col>
      <xdr:colOff>177800</xdr:colOff>
      <xdr:row>14</xdr:row>
      <xdr:rowOff>155457</xdr:rowOff>
    </xdr:to>
    <xdr:sp macro="" textlink="">
      <xdr:nvSpPr>
        <xdr:cNvPr id="71" name="楕円 70"/>
        <xdr:cNvSpPr/>
      </xdr:nvSpPr>
      <xdr:spPr bwMode="auto">
        <a:xfrm>
          <a:off x="5600700" y="2501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70384</xdr:rowOff>
    </xdr:from>
    <xdr:ext cx="762000" cy="259045"/>
    <xdr:sp macro="" textlink="">
      <xdr:nvSpPr>
        <xdr:cNvPr id="72" name="人口1人当たり決算額の推移該当値テキスト130"/>
        <xdr:cNvSpPr txBox="1"/>
      </xdr:nvSpPr>
      <xdr:spPr>
        <a:xfrm>
          <a:off x="5740400" y="23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100492</xdr:rowOff>
    </xdr:from>
    <xdr:to>
      <xdr:col>26</xdr:col>
      <xdr:colOff>101600</xdr:colOff>
      <xdr:row>15</xdr:row>
      <xdr:rowOff>30642</xdr:rowOff>
    </xdr:to>
    <xdr:sp macro="" textlink="">
      <xdr:nvSpPr>
        <xdr:cNvPr id="73" name="楕円 72"/>
        <xdr:cNvSpPr/>
      </xdr:nvSpPr>
      <xdr:spPr bwMode="auto">
        <a:xfrm>
          <a:off x="4953000" y="2548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40819</xdr:rowOff>
    </xdr:from>
    <xdr:ext cx="736600" cy="259045"/>
    <xdr:sp macro="" textlink="">
      <xdr:nvSpPr>
        <xdr:cNvPr id="74" name="テキスト ボックス 73"/>
        <xdr:cNvSpPr txBox="1"/>
      </xdr:nvSpPr>
      <xdr:spPr>
        <a:xfrm>
          <a:off x="4622800" y="2317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94956</xdr:rowOff>
    </xdr:from>
    <xdr:to>
      <xdr:col>22</xdr:col>
      <xdr:colOff>165100</xdr:colOff>
      <xdr:row>15</xdr:row>
      <xdr:rowOff>25106</xdr:rowOff>
    </xdr:to>
    <xdr:sp macro="" textlink="">
      <xdr:nvSpPr>
        <xdr:cNvPr id="75" name="楕円 74"/>
        <xdr:cNvSpPr/>
      </xdr:nvSpPr>
      <xdr:spPr bwMode="auto">
        <a:xfrm>
          <a:off x="4254500" y="254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35283</xdr:rowOff>
    </xdr:from>
    <xdr:ext cx="762000" cy="259045"/>
    <xdr:sp macro="" textlink="">
      <xdr:nvSpPr>
        <xdr:cNvPr id="76" name="テキスト ボックス 75"/>
        <xdr:cNvSpPr txBox="1"/>
      </xdr:nvSpPr>
      <xdr:spPr>
        <a:xfrm>
          <a:off x="3924300" y="2311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59801</xdr:rowOff>
    </xdr:from>
    <xdr:to>
      <xdr:col>19</xdr:col>
      <xdr:colOff>38100</xdr:colOff>
      <xdr:row>14</xdr:row>
      <xdr:rowOff>161401</xdr:rowOff>
    </xdr:to>
    <xdr:sp macro="" textlink="">
      <xdr:nvSpPr>
        <xdr:cNvPr id="77" name="楕円 76"/>
        <xdr:cNvSpPr/>
      </xdr:nvSpPr>
      <xdr:spPr bwMode="auto">
        <a:xfrm>
          <a:off x="3556000" y="2507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128</xdr:rowOff>
    </xdr:from>
    <xdr:ext cx="762000" cy="259045"/>
    <xdr:sp macro="" textlink="">
      <xdr:nvSpPr>
        <xdr:cNvPr id="78" name="テキスト ボックス 77"/>
        <xdr:cNvSpPr txBox="1"/>
      </xdr:nvSpPr>
      <xdr:spPr>
        <a:xfrm>
          <a:off x="3225800" y="2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114828</xdr:rowOff>
    </xdr:from>
    <xdr:to>
      <xdr:col>15</xdr:col>
      <xdr:colOff>101600</xdr:colOff>
      <xdr:row>15</xdr:row>
      <xdr:rowOff>44978</xdr:rowOff>
    </xdr:to>
    <xdr:sp macro="" textlink="">
      <xdr:nvSpPr>
        <xdr:cNvPr id="79" name="楕円 78"/>
        <xdr:cNvSpPr/>
      </xdr:nvSpPr>
      <xdr:spPr bwMode="auto">
        <a:xfrm>
          <a:off x="2857500" y="2562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55155</xdr:rowOff>
    </xdr:from>
    <xdr:ext cx="762000" cy="259045"/>
    <xdr:sp macro="" textlink="">
      <xdr:nvSpPr>
        <xdr:cNvPr id="80" name="テキスト ボックス 79"/>
        <xdr:cNvSpPr txBox="1"/>
      </xdr:nvSpPr>
      <xdr:spPr>
        <a:xfrm>
          <a:off x="2527300" y="2331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255062</xdr:rowOff>
    </xdr:from>
    <xdr:to>
      <xdr:col>29</xdr:col>
      <xdr:colOff>127000</xdr:colOff>
      <xdr:row>35</xdr:row>
      <xdr:rowOff>320556</xdr:rowOff>
    </xdr:to>
    <xdr:cxnSp macro="">
      <xdr:nvCxnSpPr>
        <xdr:cNvPr id="112" name="直線コネクタ 111"/>
        <xdr:cNvCxnSpPr/>
      </xdr:nvCxnSpPr>
      <xdr:spPr bwMode="auto">
        <a:xfrm flipV="1">
          <a:off x="5003800" y="6865412"/>
          <a:ext cx="647700" cy="65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30332</xdr:rowOff>
    </xdr:from>
    <xdr:ext cx="762000" cy="259045"/>
    <xdr:sp macro="" textlink="">
      <xdr:nvSpPr>
        <xdr:cNvPr id="113" name="人口1人当たり決算額の推移平均値テキスト445"/>
        <xdr:cNvSpPr txBox="1"/>
      </xdr:nvSpPr>
      <xdr:spPr>
        <a:xfrm>
          <a:off x="5740400" y="6983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320556</xdr:rowOff>
    </xdr:from>
    <xdr:to>
      <xdr:col>26</xdr:col>
      <xdr:colOff>50800</xdr:colOff>
      <xdr:row>36</xdr:row>
      <xdr:rowOff>65667</xdr:rowOff>
    </xdr:to>
    <xdr:cxnSp macro="">
      <xdr:nvCxnSpPr>
        <xdr:cNvPr id="115" name="直線コネクタ 114"/>
        <xdr:cNvCxnSpPr/>
      </xdr:nvCxnSpPr>
      <xdr:spPr bwMode="auto">
        <a:xfrm flipV="1">
          <a:off x="4305300" y="6930906"/>
          <a:ext cx="698500" cy="88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140449</xdr:rowOff>
    </xdr:from>
    <xdr:ext cx="736600" cy="259045"/>
    <xdr:sp macro="" textlink="">
      <xdr:nvSpPr>
        <xdr:cNvPr id="117" name="テキスト ボックス 116"/>
        <xdr:cNvSpPr txBox="1"/>
      </xdr:nvSpPr>
      <xdr:spPr>
        <a:xfrm>
          <a:off x="4622800" y="7093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301765</xdr:rowOff>
    </xdr:from>
    <xdr:to>
      <xdr:col>22</xdr:col>
      <xdr:colOff>114300</xdr:colOff>
      <xdr:row>36</xdr:row>
      <xdr:rowOff>65667</xdr:rowOff>
    </xdr:to>
    <xdr:cxnSp macro="">
      <xdr:nvCxnSpPr>
        <xdr:cNvPr id="118" name="直線コネクタ 117"/>
        <xdr:cNvCxnSpPr/>
      </xdr:nvCxnSpPr>
      <xdr:spPr bwMode="auto">
        <a:xfrm>
          <a:off x="3606800" y="6912115"/>
          <a:ext cx="698500" cy="106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121360</xdr:rowOff>
    </xdr:from>
    <xdr:ext cx="762000" cy="259045"/>
    <xdr:sp macro="" textlink="">
      <xdr:nvSpPr>
        <xdr:cNvPr id="120" name="テキスト ボックス 119"/>
        <xdr:cNvSpPr txBox="1"/>
      </xdr:nvSpPr>
      <xdr:spPr>
        <a:xfrm>
          <a:off x="39243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250855</xdr:rowOff>
    </xdr:from>
    <xdr:to>
      <xdr:col>18</xdr:col>
      <xdr:colOff>177800</xdr:colOff>
      <xdr:row>35</xdr:row>
      <xdr:rowOff>301765</xdr:rowOff>
    </xdr:to>
    <xdr:cxnSp macro="">
      <xdr:nvCxnSpPr>
        <xdr:cNvPr id="121" name="直線コネクタ 120"/>
        <xdr:cNvCxnSpPr/>
      </xdr:nvCxnSpPr>
      <xdr:spPr bwMode="auto">
        <a:xfrm>
          <a:off x="2908300" y="6861205"/>
          <a:ext cx="698500" cy="50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27315</xdr:rowOff>
    </xdr:from>
    <xdr:ext cx="762000" cy="259045"/>
    <xdr:sp macro="" textlink="">
      <xdr:nvSpPr>
        <xdr:cNvPr id="123" name="テキスト ボックス 122"/>
        <xdr:cNvSpPr txBox="1"/>
      </xdr:nvSpPr>
      <xdr:spPr>
        <a:xfrm>
          <a:off x="32258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153502</xdr:rowOff>
    </xdr:from>
    <xdr:ext cx="762000" cy="259045"/>
    <xdr:sp macro="" textlink="">
      <xdr:nvSpPr>
        <xdr:cNvPr id="125" name="テキスト ボックス 124"/>
        <xdr:cNvSpPr txBox="1"/>
      </xdr:nvSpPr>
      <xdr:spPr>
        <a:xfrm>
          <a:off x="2527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204262</xdr:rowOff>
    </xdr:from>
    <xdr:to>
      <xdr:col>29</xdr:col>
      <xdr:colOff>177800</xdr:colOff>
      <xdr:row>35</xdr:row>
      <xdr:rowOff>305862</xdr:rowOff>
    </xdr:to>
    <xdr:sp macro="" textlink="">
      <xdr:nvSpPr>
        <xdr:cNvPr id="131" name="楕円 130"/>
        <xdr:cNvSpPr/>
      </xdr:nvSpPr>
      <xdr:spPr bwMode="auto">
        <a:xfrm>
          <a:off x="5600700" y="6814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49339</xdr:rowOff>
    </xdr:from>
    <xdr:ext cx="762000" cy="259045"/>
    <xdr:sp macro="" textlink="">
      <xdr:nvSpPr>
        <xdr:cNvPr id="132" name="人口1人当たり決算額の推移該当値テキスト445"/>
        <xdr:cNvSpPr txBox="1"/>
      </xdr:nvSpPr>
      <xdr:spPr>
        <a:xfrm>
          <a:off x="5740400" y="665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269756</xdr:rowOff>
    </xdr:from>
    <xdr:to>
      <xdr:col>26</xdr:col>
      <xdr:colOff>101600</xdr:colOff>
      <xdr:row>36</xdr:row>
      <xdr:rowOff>28456</xdr:rowOff>
    </xdr:to>
    <xdr:sp macro="" textlink="">
      <xdr:nvSpPr>
        <xdr:cNvPr id="133" name="楕円 132"/>
        <xdr:cNvSpPr/>
      </xdr:nvSpPr>
      <xdr:spPr bwMode="auto">
        <a:xfrm>
          <a:off x="4953000" y="68801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38633</xdr:rowOff>
    </xdr:from>
    <xdr:ext cx="736600" cy="259045"/>
    <xdr:sp macro="" textlink="">
      <xdr:nvSpPr>
        <xdr:cNvPr id="134" name="テキスト ボックス 133"/>
        <xdr:cNvSpPr txBox="1"/>
      </xdr:nvSpPr>
      <xdr:spPr>
        <a:xfrm>
          <a:off x="4622800" y="6648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14867</xdr:rowOff>
    </xdr:from>
    <xdr:to>
      <xdr:col>22</xdr:col>
      <xdr:colOff>165100</xdr:colOff>
      <xdr:row>36</xdr:row>
      <xdr:rowOff>116467</xdr:rowOff>
    </xdr:to>
    <xdr:sp macro="" textlink="">
      <xdr:nvSpPr>
        <xdr:cNvPr id="135" name="楕円 134"/>
        <xdr:cNvSpPr/>
      </xdr:nvSpPr>
      <xdr:spPr bwMode="auto">
        <a:xfrm>
          <a:off x="4254500" y="6968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126644</xdr:rowOff>
    </xdr:from>
    <xdr:ext cx="762000" cy="259045"/>
    <xdr:sp macro="" textlink="">
      <xdr:nvSpPr>
        <xdr:cNvPr id="136" name="テキスト ボックス 135"/>
        <xdr:cNvSpPr txBox="1"/>
      </xdr:nvSpPr>
      <xdr:spPr>
        <a:xfrm>
          <a:off x="3924300" y="6736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250965</xdr:rowOff>
    </xdr:from>
    <xdr:to>
      <xdr:col>19</xdr:col>
      <xdr:colOff>38100</xdr:colOff>
      <xdr:row>36</xdr:row>
      <xdr:rowOff>9665</xdr:rowOff>
    </xdr:to>
    <xdr:sp macro="" textlink="">
      <xdr:nvSpPr>
        <xdr:cNvPr id="137" name="楕円 136"/>
        <xdr:cNvSpPr/>
      </xdr:nvSpPr>
      <xdr:spPr bwMode="auto">
        <a:xfrm>
          <a:off x="3556000" y="6861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19842</xdr:rowOff>
    </xdr:from>
    <xdr:ext cx="762000" cy="259045"/>
    <xdr:sp macro="" textlink="">
      <xdr:nvSpPr>
        <xdr:cNvPr id="138" name="テキスト ボックス 137"/>
        <xdr:cNvSpPr txBox="1"/>
      </xdr:nvSpPr>
      <xdr:spPr>
        <a:xfrm>
          <a:off x="3225800" y="663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200055</xdr:rowOff>
    </xdr:from>
    <xdr:to>
      <xdr:col>15</xdr:col>
      <xdr:colOff>101600</xdr:colOff>
      <xdr:row>35</xdr:row>
      <xdr:rowOff>301655</xdr:rowOff>
    </xdr:to>
    <xdr:sp macro="" textlink="">
      <xdr:nvSpPr>
        <xdr:cNvPr id="139" name="楕円 138"/>
        <xdr:cNvSpPr/>
      </xdr:nvSpPr>
      <xdr:spPr bwMode="auto">
        <a:xfrm>
          <a:off x="2857500" y="6810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311832</xdr:rowOff>
    </xdr:from>
    <xdr:ext cx="762000" cy="259045"/>
    <xdr:sp macro="" textlink="">
      <xdr:nvSpPr>
        <xdr:cNvPr id="140" name="テキスト ボックス 139"/>
        <xdr:cNvSpPr txBox="1"/>
      </xdr:nvSpPr>
      <xdr:spPr>
        <a:xfrm>
          <a:off x="2527300" y="657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51395</xdr:rowOff>
    </xdr:from>
    <xdr:to>
      <xdr:col>24</xdr:col>
      <xdr:colOff>63500</xdr:colOff>
      <xdr:row>33</xdr:row>
      <xdr:rowOff>97458</xdr:rowOff>
    </xdr:to>
    <xdr:cxnSp macro="">
      <xdr:nvCxnSpPr>
        <xdr:cNvPr id="63" name="直線コネクタ 62"/>
        <xdr:cNvCxnSpPr/>
      </xdr:nvCxnSpPr>
      <xdr:spPr>
        <a:xfrm flipV="1">
          <a:off x="3797300" y="5709245"/>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4821</xdr:rowOff>
    </xdr:from>
    <xdr:ext cx="534377" cy="259045"/>
    <xdr:sp macro="" textlink="">
      <xdr:nvSpPr>
        <xdr:cNvPr id="64" name="人件費平均値テキスト"/>
        <xdr:cNvSpPr txBox="1"/>
      </xdr:nvSpPr>
      <xdr:spPr>
        <a:xfrm>
          <a:off x="4686300" y="617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28633</xdr:rowOff>
    </xdr:from>
    <xdr:to>
      <xdr:col>19</xdr:col>
      <xdr:colOff>177800</xdr:colOff>
      <xdr:row>33</xdr:row>
      <xdr:rowOff>97458</xdr:rowOff>
    </xdr:to>
    <xdr:cxnSp macro="">
      <xdr:nvCxnSpPr>
        <xdr:cNvPr id="66" name="直線コネクタ 65"/>
        <xdr:cNvCxnSpPr/>
      </xdr:nvCxnSpPr>
      <xdr:spPr>
        <a:xfrm>
          <a:off x="2908300" y="5686483"/>
          <a:ext cx="889000" cy="6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125571</xdr:rowOff>
    </xdr:from>
    <xdr:ext cx="534377" cy="259045"/>
    <xdr:sp macro="" textlink="">
      <xdr:nvSpPr>
        <xdr:cNvPr id="68" name="テキスト ボックス 67"/>
        <xdr:cNvSpPr txBox="1"/>
      </xdr:nvSpPr>
      <xdr:spPr>
        <a:xfrm>
          <a:off x="3530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28633</xdr:rowOff>
    </xdr:from>
    <xdr:to>
      <xdr:col>15</xdr:col>
      <xdr:colOff>50800</xdr:colOff>
      <xdr:row>33</xdr:row>
      <xdr:rowOff>45680</xdr:rowOff>
    </xdr:to>
    <xdr:cxnSp macro="">
      <xdr:nvCxnSpPr>
        <xdr:cNvPr id="69" name="直線コネクタ 68"/>
        <xdr:cNvCxnSpPr/>
      </xdr:nvCxnSpPr>
      <xdr:spPr>
        <a:xfrm flipV="1">
          <a:off x="2019300" y="5686483"/>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127759</xdr:rowOff>
    </xdr:from>
    <xdr:ext cx="534377" cy="259045"/>
    <xdr:sp macro="" textlink="">
      <xdr:nvSpPr>
        <xdr:cNvPr id="71" name="テキスト ボックス 70"/>
        <xdr:cNvSpPr txBox="1"/>
      </xdr:nvSpPr>
      <xdr:spPr>
        <a:xfrm>
          <a:off x="2641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27033</xdr:rowOff>
    </xdr:from>
    <xdr:to>
      <xdr:col>10</xdr:col>
      <xdr:colOff>114300</xdr:colOff>
      <xdr:row>33</xdr:row>
      <xdr:rowOff>45680</xdr:rowOff>
    </xdr:to>
    <xdr:cxnSp macro="">
      <xdr:nvCxnSpPr>
        <xdr:cNvPr id="72" name="直線コネクタ 71"/>
        <xdr:cNvCxnSpPr/>
      </xdr:nvCxnSpPr>
      <xdr:spPr>
        <a:xfrm>
          <a:off x="1130300" y="5684883"/>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595</xdr:rowOff>
    </xdr:from>
    <xdr:to>
      <xdr:col>24</xdr:col>
      <xdr:colOff>114300</xdr:colOff>
      <xdr:row>33</xdr:row>
      <xdr:rowOff>102195</xdr:rowOff>
    </xdr:to>
    <xdr:sp macro="" textlink="">
      <xdr:nvSpPr>
        <xdr:cNvPr id="82" name="楕円 81"/>
        <xdr:cNvSpPr/>
      </xdr:nvSpPr>
      <xdr:spPr>
        <a:xfrm>
          <a:off x="4584700" y="565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23472</xdr:rowOff>
    </xdr:from>
    <xdr:ext cx="599010" cy="259045"/>
    <xdr:sp macro="" textlink="">
      <xdr:nvSpPr>
        <xdr:cNvPr id="83" name="人件費該当値テキスト"/>
        <xdr:cNvSpPr txBox="1"/>
      </xdr:nvSpPr>
      <xdr:spPr>
        <a:xfrm>
          <a:off x="4686300" y="5509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46658</xdr:rowOff>
    </xdr:from>
    <xdr:to>
      <xdr:col>20</xdr:col>
      <xdr:colOff>38100</xdr:colOff>
      <xdr:row>33</xdr:row>
      <xdr:rowOff>148258</xdr:rowOff>
    </xdr:to>
    <xdr:sp macro="" textlink="">
      <xdr:nvSpPr>
        <xdr:cNvPr id="84" name="楕円 83"/>
        <xdr:cNvSpPr/>
      </xdr:nvSpPr>
      <xdr:spPr>
        <a:xfrm>
          <a:off x="3746500" y="57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164785</xdr:rowOff>
    </xdr:from>
    <xdr:ext cx="599010" cy="259045"/>
    <xdr:sp macro="" textlink="">
      <xdr:nvSpPr>
        <xdr:cNvPr id="85" name="テキスト ボックス 84"/>
        <xdr:cNvSpPr txBox="1"/>
      </xdr:nvSpPr>
      <xdr:spPr>
        <a:xfrm>
          <a:off x="3497795" y="547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149283</xdr:rowOff>
    </xdr:from>
    <xdr:to>
      <xdr:col>15</xdr:col>
      <xdr:colOff>101600</xdr:colOff>
      <xdr:row>33</xdr:row>
      <xdr:rowOff>79433</xdr:rowOff>
    </xdr:to>
    <xdr:sp macro="" textlink="">
      <xdr:nvSpPr>
        <xdr:cNvPr id="86" name="楕円 85"/>
        <xdr:cNvSpPr/>
      </xdr:nvSpPr>
      <xdr:spPr>
        <a:xfrm>
          <a:off x="2857500" y="56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95960</xdr:rowOff>
    </xdr:from>
    <xdr:ext cx="599010" cy="259045"/>
    <xdr:sp macro="" textlink="">
      <xdr:nvSpPr>
        <xdr:cNvPr id="87" name="テキスト ボックス 86"/>
        <xdr:cNvSpPr txBox="1"/>
      </xdr:nvSpPr>
      <xdr:spPr>
        <a:xfrm>
          <a:off x="2608795" y="541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166330</xdr:rowOff>
    </xdr:from>
    <xdr:to>
      <xdr:col>10</xdr:col>
      <xdr:colOff>165100</xdr:colOff>
      <xdr:row>33</xdr:row>
      <xdr:rowOff>96480</xdr:rowOff>
    </xdr:to>
    <xdr:sp macro="" textlink="">
      <xdr:nvSpPr>
        <xdr:cNvPr id="88" name="楕円 87"/>
        <xdr:cNvSpPr/>
      </xdr:nvSpPr>
      <xdr:spPr>
        <a:xfrm>
          <a:off x="1968500" y="56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113007</xdr:rowOff>
    </xdr:from>
    <xdr:ext cx="599010" cy="259045"/>
    <xdr:sp macro="" textlink="">
      <xdr:nvSpPr>
        <xdr:cNvPr id="89" name="テキスト ボックス 88"/>
        <xdr:cNvSpPr txBox="1"/>
      </xdr:nvSpPr>
      <xdr:spPr>
        <a:xfrm>
          <a:off x="1719795" y="5427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147683</xdr:rowOff>
    </xdr:from>
    <xdr:to>
      <xdr:col>6</xdr:col>
      <xdr:colOff>38100</xdr:colOff>
      <xdr:row>33</xdr:row>
      <xdr:rowOff>77833</xdr:rowOff>
    </xdr:to>
    <xdr:sp macro="" textlink="">
      <xdr:nvSpPr>
        <xdr:cNvPr id="90" name="楕円 89"/>
        <xdr:cNvSpPr/>
      </xdr:nvSpPr>
      <xdr:spPr>
        <a:xfrm>
          <a:off x="1079500" y="5634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94360</xdr:rowOff>
    </xdr:from>
    <xdr:ext cx="599010" cy="259045"/>
    <xdr:sp macro="" textlink="">
      <xdr:nvSpPr>
        <xdr:cNvPr id="91" name="テキスト ボックス 90"/>
        <xdr:cNvSpPr txBox="1"/>
      </xdr:nvSpPr>
      <xdr:spPr>
        <a:xfrm>
          <a:off x="830795" y="5409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127160</xdr:rowOff>
    </xdr:from>
    <xdr:to>
      <xdr:col>24</xdr:col>
      <xdr:colOff>63500</xdr:colOff>
      <xdr:row>53</xdr:row>
      <xdr:rowOff>68115</xdr:rowOff>
    </xdr:to>
    <xdr:cxnSp macro="">
      <xdr:nvCxnSpPr>
        <xdr:cNvPr id="123" name="直線コネクタ 122"/>
        <xdr:cNvCxnSpPr/>
      </xdr:nvCxnSpPr>
      <xdr:spPr>
        <a:xfrm flipV="1">
          <a:off x="3797300" y="9042560"/>
          <a:ext cx="838200" cy="112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20105</xdr:rowOff>
    </xdr:from>
    <xdr:ext cx="534377" cy="259045"/>
    <xdr:sp macro="" textlink="">
      <xdr:nvSpPr>
        <xdr:cNvPr id="124" name="物件費平均値テキスト"/>
        <xdr:cNvSpPr txBox="1"/>
      </xdr:nvSpPr>
      <xdr:spPr>
        <a:xfrm>
          <a:off x="4686300" y="9449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68115</xdr:rowOff>
    </xdr:from>
    <xdr:to>
      <xdr:col>19</xdr:col>
      <xdr:colOff>177800</xdr:colOff>
      <xdr:row>54</xdr:row>
      <xdr:rowOff>28404</xdr:rowOff>
    </xdr:to>
    <xdr:cxnSp macro="">
      <xdr:nvCxnSpPr>
        <xdr:cNvPr id="126" name="直線コネクタ 125"/>
        <xdr:cNvCxnSpPr/>
      </xdr:nvCxnSpPr>
      <xdr:spPr>
        <a:xfrm flipV="1">
          <a:off x="2908300" y="9154965"/>
          <a:ext cx="889000" cy="13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164629</xdr:rowOff>
    </xdr:from>
    <xdr:ext cx="534377" cy="259045"/>
    <xdr:sp macro="" textlink="">
      <xdr:nvSpPr>
        <xdr:cNvPr id="128" name="テキスト ボックス 127"/>
        <xdr:cNvSpPr txBox="1"/>
      </xdr:nvSpPr>
      <xdr:spPr>
        <a:xfrm>
          <a:off x="3530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28404</xdr:rowOff>
    </xdr:from>
    <xdr:to>
      <xdr:col>15</xdr:col>
      <xdr:colOff>50800</xdr:colOff>
      <xdr:row>54</xdr:row>
      <xdr:rowOff>65470</xdr:rowOff>
    </xdr:to>
    <xdr:cxnSp macro="">
      <xdr:nvCxnSpPr>
        <xdr:cNvPr id="129" name="直線コネクタ 128"/>
        <xdr:cNvCxnSpPr/>
      </xdr:nvCxnSpPr>
      <xdr:spPr>
        <a:xfrm flipV="1">
          <a:off x="2019300" y="9286704"/>
          <a:ext cx="8890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133229</xdr:rowOff>
    </xdr:from>
    <xdr:ext cx="534377" cy="259045"/>
    <xdr:sp macro="" textlink="">
      <xdr:nvSpPr>
        <xdr:cNvPr id="131" name="テキスト ボックス 130"/>
        <xdr:cNvSpPr txBox="1"/>
      </xdr:nvSpPr>
      <xdr:spPr>
        <a:xfrm>
          <a:off x="2641111" y="939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65470</xdr:rowOff>
    </xdr:from>
    <xdr:to>
      <xdr:col>10</xdr:col>
      <xdr:colOff>114300</xdr:colOff>
      <xdr:row>55</xdr:row>
      <xdr:rowOff>13578</xdr:rowOff>
    </xdr:to>
    <xdr:cxnSp macro="">
      <xdr:nvCxnSpPr>
        <xdr:cNvPr id="132" name="直線コネクタ 131"/>
        <xdr:cNvCxnSpPr/>
      </xdr:nvCxnSpPr>
      <xdr:spPr>
        <a:xfrm flipV="1">
          <a:off x="1130300" y="9323770"/>
          <a:ext cx="889000" cy="11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51602</xdr:rowOff>
    </xdr:from>
    <xdr:ext cx="534377" cy="259045"/>
    <xdr:sp macro="" textlink="">
      <xdr:nvSpPr>
        <xdr:cNvPr id="134" name="テキスト ボックス 133"/>
        <xdr:cNvSpPr txBox="1"/>
      </xdr:nvSpPr>
      <xdr:spPr>
        <a:xfrm>
          <a:off x="1752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43945</xdr:rowOff>
    </xdr:from>
    <xdr:ext cx="534377" cy="259045"/>
    <xdr:sp macro="" textlink="">
      <xdr:nvSpPr>
        <xdr:cNvPr id="136" name="テキスト ボックス 135"/>
        <xdr:cNvSpPr txBox="1"/>
      </xdr:nvSpPr>
      <xdr:spPr>
        <a:xfrm>
          <a:off x="863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76360</xdr:rowOff>
    </xdr:from>
    <xdr:to>
      <xdr:col>24</xdr:col>
      <xdr:colOff>114300</xdr:colOff>
      <xdr:row>53</xdr:row>
      <xdr:rowOff>6510</xdr:rowOff>
    </xdr:to>
    <xdr:sp macro="" textlink="">
      <xdr:nvSpPr>
        <xdr:cNvPr id="142" name="楕円 141"/>
        <xdr:cNvSpPr/>
      </xdr:nvSpPr>
      <xdr:spPr>
        <a:xfrm>
          <a:off x="4584700" y="899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99237</xdr:rowOff>
    </xdr:from>
    <xdr:ext cx="534377" cy="259045"/>
    <xdr:sp macro="" textlink="">
      <xdr:nvSpPr>
        <xdr:cNvPr id="143" name="物件費該当値テキスト"/>
        <xdr:cNvSpPr txBox="1"/>
      </xdr:nvSpPr>
      <xdr:spPr>
        <a:xfrm>
          <a:off x="4686300" y="884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17315</xdr:rowOff>
    </xdr:from>
    <xdr:to>
      <xdr:col>20</xdr:col>
      <xdr:colOff>38100</xdr:colOff>
      <xdr:row>53</xdr:row>
      <xdr:rowOff>118915</xdr:rowOff>
    </xdr:to>
    <xdr:sp macro="" textlink="">
      <xdr:nvSpPr>
        <xdr:cNvPr id="144" name="楕円 143"/>
        <xdr:cNvSpPr/>
      </xdr:nvSpPr>
      <xdr:spPr>
        <a:xfrm>
          <a:off x="3746500" y="91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135442</xdr:rowOff>
    </xdr:from>
    <xdr:ext cx="534377" cy="259045"/>
    <xdr:sp macro="" textlink="">
      <xdr:nvSpPr>
        <xdr:cNvPr id="145" name="テキスト ボックス 144"/>
        <xdr:cNvSpPr txBox="1"/>
      </xdr:nvSpPr>
      <xdr:spPr>
        <a:xfrm>
          <a:off x="3530111" y="887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149054</xdr:rowOff>
    </xdr:from>
    <xdr:to>
      <xdr:col>15</xdr:col>
      <xdr:colOff>101600</xdr:colOff>
      <xdr:row>54</xdr:row>
      <xdr:rowOff>79204</xdr:rowOff>
    </xdr:to>
    <xdr:sp macro="" textlink="">
      <xdr:nvSpPr>
        <xdr:cNvPr id="146" name="楕円 145"/>
        <xdr:cNvSpPr/>
      </xdr:nvSpPr>
      <xdr:spPr>
        <a:xfrm>
          <a:off x="2857500" y="92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95731</xdr:rowOff>
    </xdr:from>
    <xdr:ext cx="534377" cy="259045"/>
    <xdr:sp macro="" textlink="">
      <xdr:nvSpPr>
        <xdr:cNvPr id="147" name="テキスト ボックス 146"/>
        <xdr:cNvSpPr txBox="1"/>
      </xdr:nvSpPr>
      <xdr:spPr>
        <a:xfrm>
          <a:off x="2641111" y="9011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14670</xdr:rowOff>
    </xdr:from>
    <xdr:to>
      <xdr:col>10</xdr:col>
      <xdr:colOff>165100</xdr:colOff>
      <xdr:row>54</xdr:row>
      <xdr:rowOff>116270</xdr:rowOff>
    </xdr:to>
    <xdr:sp macro="" textlink="">
      <xdr:nvSpPr>
        <xdr:cNvPr id="148" name="楕円 147"/>
        <xdr:cNvSpPr/>
      </xdr:nvSpPr>
      <xdr:spPr>
        <a:xfrm>
          <a:off x="1968500" y="92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132797</xdr:rowOff>
    </xdr:from>
    <xdr:ext cx="534377" cy="259045"/>
    <xdr:sp macro="" textlink="">
      <xdr:nvSpPr>
        <xdr:cNvPr id="149" name="テキスト ボックス 148"/>
        <xdr:cNvSpPr txBox="1"/>
      </xdr:nvSpPr>
      <xdr:spPr>
        <a:xfrm>
          <a:off x="1752111" y="904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134228</xdr:rowOff>
    </xdr:from>
    <xdr:to>
      <xdr:col>6</xdr:col>
      <xdr:colOff>38100</xdr:colOff>
      <xdr:row>55</xdr:row>
      <xdr:rowOff>64378</xdr:rowOff>
    </xdr:to>
    <xdr:sp macro="" textlink="">
      <xdr:nvSpPr>
        <xdr:cNvPr id="150" name="楕円 149"/>
        <xdr:cNvSpPr/>
      </xdr:nvSpPr>
      <xdr:spPr>
        <a:xfrm>
          <a:off x="1079500" y="939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80905</xdr:rowOff>
    </xdr:from>
    <xdr:ext cx="534377" cy="259045"/>
    <xdr:sp macro="" textlink="">
      <xdr:nvSpPr>
        <xdr:cNvPr id="151" name="テキスト ボックス 150"/>
        <xdr:cNvSpPr txBox="1"/>
      </xdr:nvSpPr>
      <xdr:spPr>
        <a:xfrm>
          <a:off x="863111" y="916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110851</xdr:rowOff>
    </xdr:from>
    <xdr:to>
      <xdr:col>24</xdr:col>
      <xdr:colOff>63500</xdr:colOff>
      <xdr:row>77</xdr:row>
      <xdr:rowOff>129412</xdr:rowOff>
    </xdr:to>
    <xdr:cxnSp macro="">
      <xdr:nvCxnSpPr>
        <xdr:cNvPr id="178" name="直線コネクタ 177"/>
        <xdr:cNvCxnSpPr/>
      </xdr:nvCxnSpPr>
      <xdr:spPr>
        <a:xfrm>
          <a:off x="3797300" y="13312501"/>
          <a:ext cx="838200" cy="18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110851</xdr:rowOff>
    </xdr:from>
    <xdr:to>
      <xdr:col>19</xdr:col>
      <xdr:colOff>177800</xdr:colOff>
      <xdr:row>77</xdr:row>
      <xdr:rowOff>134190</xdr:rowOff>
    </xdr:to>
    <xdr:cxnSp macro="">
      <xdr:nvCxnSpPr>
        <xdr:cNvPr id="181" name="直線コネクタ 180"/>
        <xdr:cNvCxnSpPr/>
      </xdr:nvCxnSpPr>
      <xdr:spPr>
        <a:xfrm flipV="1">
          <a:off x="2908300" y="13312501"/>
          <a:ext cx="889000" cy="2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27847</xdr:rowOff>
    </xdr:from>
    <xdr:ext cx="469744" cy="259045"/>
    <xdr:sp macro="" textlink="">
      <xdr:nvSpPr>
        <xdr:cNvPr id="183" name="テキスト ボックス 182"/>
        <xdr:cNvSpPr txBox="1"/>
      </xdr:nvSpPr>
      <xdr:spPr>
        <a:xfrm>
          <a:off x="3562428" y="134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134190</xdr:rowOff>
    </xdr:from>
    <xdr:to>
      <xdr:col>15</xdr:col>
      <xdr:colOff>50800</xdr:colOff>
      <xdr:row>77</xdr:row>
      <xdr:rowOff>135654</xdr:rowOff>
    </xdr:to>
    <xdr:cxnSp macro="">
      <xdr:nvCxnSpPr>
        <xdr:cNvPr id="184" name="直線コネクタ 183"/>
        <xdr:cNvCxnSpPr/>
      </xdr:nvCxnSpPr>
      <xdr:spPr>
        <a:xfrm flipV="1">
          <a:off x="2019300" y="13335840"/>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53565</xdr:rowOff>
    </xdr:from>
    <xdr:ext cx="469744" cy="259045"/>
    <xdr:sp macro="" textlink="">
      <xdr:nvSpPr>
        <xdr:cNvPr id="186" name="テキスト ボックス 185"/>
        <xdr:cNvSpPr txBox="1"/>
      </xdr:nvSpPr>
      <xdr:spPr>
        <a:xfrm>
          <a:off x="2673428" y="13426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135654</xdr:rowOff>
    </xdr:from>
    <xdr:to>
      <xdr:col>10</xdr:col>
      <xdr:colOff>114300</xdr:colOff>
      <xdr:row>77</xdr:row>
      <xdr:rowOff>158606</xdr:rowOff>
    </xdr:to>
    <xdr:cxnSp macro="">
      <xdr:nvCxnSpPr>
        <xdr:cNvPr id="187" name="直線コネクタ 186"/>
        <xdr:cNvCxnSpPr/>
      </xdr:nvCxnSpPr>
      <xdr:spPr>
        <a:xfrm flipV="1">
          <a:off x="1130300" y="13337304"/>
          <a:ext cx="889000" cy="2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78612</xdr:rowOff>
    </xdr:from>
    <xdr:to>
      <xdr:col>24</xdr:col>
      <xdr:colOff>114300</xdr:colOff>
      <xdr:row>78</xdr:row>
      <xdr:rowOff>8762</xdr:rowOff>
    </xdr:to>
    <xdr:sp macro="" textlink="">
      <xdr:nvSpPr>
        <xdr:cNvPr id="197" name="楕円 196"/>
        <xdr:cNvSpPr/>
      </xdr:nvSpPr>
      <xdr:spPr>
        <a:xfrm>
          <a:off x="4584700" y="13280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57039</xdr:rowOff>
    </xdr:from>
    <xdr:ext cx="469744" cy="259045"/>
    <xdr:sp macro="" textlink="">
      <xdr:nvSpPr>
        <xdr:cNvPr id="198" name="維持補修費該当値テキスト"/>
        <xdr:cNvSpPr txBox="1"/>
      </xdr:nvSpPr>
      <xdr:spPr>
        <a:xfrm>
          <a:off x="4686300" y="1325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60051</xdr:rowOff>
    </xdr:from>
    <xdr:to>
      <xdr:col>20</xdr:col>
      <xdr:colOff>38100</xdr:colOff>
      <xdr:row>77</xdr:row>
      <xdr:rowOff>161651</xdr:rowOff>
    </xdr:to>
    <xdr:sp macro="" textlink="">
      <xdr:nvSpPr>
        <xdr:cNvPr id="199" name="楕円 198"/>
        <xdr:cNvSpPr/>
      </xdr:nvSpPr>
      <xdr:spPr>
        <a:xfrm>
          <a:off x="3746500" y="1326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6728</xdr:rowOff>
    </xdr:from>
    <xdr:ext cx="469744" cy="259045"/>
    <xdr:sp macro="" textlink="">
      <xdr:nvSpPr>
        <xdr:cNvPr id="200" name="テキスト ボックス 199"/>
        <xdr:cNvSpPr txBox="1"/>
      </xdr:nvSpPr>
      <xdr:spPr>
        <a:xfrm>
          <a:off x="3562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83390</xdr:rowOff>
    </xdr:from>
    <xdr:to>
      <xdr:col>15</xdr:col>
      <xdr:colOff>101600</xdr:colOff>
      <xdr:row>78</xdr:row>
      <xdr:rowOff>13540</xdr:rowOff>
    </xdr:to>
    <xdr:sp macro="" textlink="">
      <xdr:nvSpPr>
        <xdr:cNvPr id="201" name="楕円 200"/>
        <xdr:cNvSpPr/>
      </xdr:nvSpPr>
      <xdr:spPr>
        <a:xfrm>
          <a:off x="2857500" y="1328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30067</xdr:rowOff>
    </xdr:from>
    <xdr:ext cx="469744" cy="259045"/>
    <xdr:sp macro="" textlink="">
      <xdr:nvSpPr>
        <xdr:cNvPr id="202" name="テキスト ボックス 201"/>
        <xdr:cNvSpPr txBox="1"/>
      </xdr:nvSpPr>
      <xdr:spPr>
        <a:xfrm>
          <a:off x="2673428" y="1306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84854</xdr:rowOff>
    </xdr:from>
    <xdr:to>
      <xdr:col>10</xdr:col>
      <xdr:colOff>165100</xdr:colOff>
      <xdr:row>78</xdr:row>
      <xdr:rowOff>15004</xdr:rowOff>
    </xdr:to>
    <xdr:sp macro="" textlink="">
      <xdr:nvSpPr>
        <xdr:cNvPr id="203" name="楕円 202"/>
        <xdr:cNvSpPr/>
      </xdr:nvSpPr>
      <xdr:spPr>
        <a:xfrm>
          <a:off x="1968500" y="1328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31531</xdr:rowOff>
    </xdr:from>
    <xdr:ext cx="469744" cy="259045"/>
    <xdr:sp macro="" textlink="">
      <xdr:nvSpPr>
        <xdr:cNvPr id="204" name="テキスト ボックス 203"/>
        <xdr:cNvSpPr txBox="1"/>
      </xdr:nvSpPr>
      <xdr:spPr>
        <a:xfrm>
          <a:off x="1784428" y="13061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107806</xdr:rowOff>
    </xdr:from>
    <xdr:to>
      <xdr:col>6</xdr:col>
      <xdr:colOff>38100</xdr:colOff>
      <xdr:row>78</xdr:row>
      <xdr:rowOff>37956</xdr:rowOff>
    </xdr:to>
    <xdr:sp macro="" textlink="">
      <xdr:nvSpPr>
        <xdr:cNvPr id="205" name="楕円 204"/>
        <xdr:cNvSpPr/>
      </xdr:nvSpPr>
      <xdr:spPr>
        <a:xfrm>
          <a:off x="1079500" y="1330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54483</xdr:rowOff>
    </xdr:from>
    <xdr:ext cx="469744" cy="259045"/>
    <xdr:sp macro="" textlink="">
      <xdr:nvSpPr>
        <xdr:cNvPr id="206" name="テキスト ボックス 205"/>
        <xdr:cNvSpPr txBox="1"/>
      </xdr:nvSpPr>
      <xdr:spPr>
        <a:xfrm>
          <a:off x="895428" y="1308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13424</xdr:rowOff>
    </xdr:from>
    <xdr:to>
      <xdr:col>24</xdr:col>
      <xdr:colOff>63500</xdr:colOff>
      <xdr:row>96</xdr:row>
      <xdr:rowOff>24028</xdr:rowOff>
    </xdr:to>
    <xdr:cxnSp macro="">
      <xdr:nvCxnSpPr>
        <xdr:cNvPr id="236" name="直線コネクタ 235"/>
        <xdr:cNvCxnSpPr/>
      </xdr:nvCxnSpPr>
      <xdr:spPr>
        <a:xfrm>
          <a:off x="3797300" y="16472624"/>
          <a:ext cx="838200" cy="1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13424</xdr:rowOff>
    </xdr:from>
    <xdr:to>
      <xdr:col>19</xdr:col>
      <xdr:colOff>177800</xdr:colOff>
      <xdr:row>96</xdr:row>
      <xdr:rowOff>77952</xdr:rowOff>
    </xdr:to>
    <xdr:cxnSp macro="">
      <xdr:nvCxnSpPr>
        <xdr:cNvPr id="239" name="直線コネクタ 238"/>
        <xdr:cNvCxnSpPr/>
      </xdr:nvCxnSpPr>
      <xdr:spPr>
        <a:xfrm flipV="1">
          <a:off x="2908300" y="16472624"/>
          <a:ext cx="889000" cy="6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77952</xdr:rowOff>
    </xdr:from>
    <xdr:to>
      <xdr:col>15</xdr:col>
      <xdr:colOff>50800</xdr:colOff>
      <xdr:row>96</xdr:row>
      <xdr:rowOff>94374</xdr:rowOff>
    </xdr:to>
    <xdr:cxnSp macro="">
      <xdr:nvCxnSpPr>
        <xdr:cNvPr id="242" name="直線コネクタ 241"/>
        <xdr:cNvCxnSpPr/>
      </xdr:nvCxnSpPr>
      <xdr:spPr>
        <a:xfrm flipV="1">
          <a:off x="2019300" y="16537152"/>
          <a:ext cx="889000" cy="1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94374</xdr:rowOff>
    </xdr:from>
    <xdr:to>
      <xdr:col>10</xdr:col>
      <xdr:colOff>114300</xdr:colOff>
      <xdr:row>97</xdr:row>
      <xdr:rowOff>22910</xdr:rowOff>
    </xdr:to>
    <xdr:cxnSp macro="">
      <xdr:nvCxnSpPr>
        <xdr:cNvPr id="245" name="直線コネクタ 244"/>
        <xdr:cNvCxnSpPr/>
      </xdr:nvCxnSpPr>
      <xdr:spPr>
        <a:xfrm flipV="1">
          <a:off x="1130300" y="16553574"/>
          <a:ext cx="889000" cy="9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144678</xdr:rowOff>
    </xdr:from>
    <xdr:to>
      <xdr:col>24</xdr:col>
      <xdr:colOff>114300</xdr:colOff>
      <xdr:row>96</xdr:row>
      <xdr:rowOff>74828</xdr:rowOff>
    </xdr:to>
    <xdr:sp macro="" textlink="">
      <xdr:nvSpPr>
        <xdr:cNvPr id="255" name="楕円 254"/>
        <xdr:cNvSpPr/>
      </xdr:nvSpPr>
      <xdr:spPr>
        <a:xfrm>
          <a:off x="4584700" y="1643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167555</xdr:rowOff>
    </xdr:from>
    <xdr:ext cx="599010" cy="259045"/>
    <xdr:sp macro="" textlink="">
      <xdr:nvSpPr>
        <xdr:cNvPr id="256" name="扶助費該当値テキスト"/>
        <xdr:cNvSpPr txBox="1"/>
      </xdr:nvSpPr>
      <xdr:spPr>
        <a:xfrm>
          <a:off x="4686300" y="16283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134074</xdr:rowOff>
    </xdr:from>
    <xdr:to>
      <xdr:col>20</xdr:col>
      <xdr:colOff>38100</xdr:colOff>
      <xdr:row>96</xdr:row>
      <xdr:rowOff>64224</xdr:rowOff>
    </xdr:to>
    <xdr:sp macro="" textlink="">
      <xdr:nvSpPr>
        <xdr:cNvPr id="257" name="楕円 256"/>
        <xdr:cNvSpPr/>
      </xdr:nvSpPr>
      <xdr:spPr>
        <a:xfrm>
          <a:off x="3746500" y="16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80751</xdr:rowOff>
    </xdr:from>
    <xdr:ext cx="599010" cy="259045"/>
    <xdr:sp macro="" textlink="">
      <xdr:nvSpPr>
        <xdr:cNvPr id="258" name="テキスト ボックス 257"/>
        <xdr:cNvSpPr txBox="1"/>
      </xdr:nvSpPr>
      <xdr:spPr>
        <a:xfrm>
          <a:off x="3497795" y="16197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27152</xdr:rowOff>
    </xdr:from>
    <xdr:to>
      <xdr:col>15</xdr:col>
      <xdr:colOff>101600</xdr:colOff>
      <xdr:row>96</xdr:row>
      <xdr:rowOff>128752</xdr:rowOff>
    </xdr:to>
    <xdr:sp macro="" textlink="">
      <xdr:nvSpPr>
        <xdr:cNvPr id="259" name="楕円 258"/>
        <xdr:cNvSpPr/>
      </xdr:nvSpPr>
      <xdr:spPr>
        <a:xfrm>
          <a:off x="2857500" y="1648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145279</xdr:rowOff>
    </xdr:from>
    <xdr:ext cx="534377" cy="259045"/>
    <xdr:sp macro="" textlink="">
      <xdr:nvSpPr>
        <xdr:cNvPr id="260" name="テキスト ボックス 259"/>
        <xdr:cNvSpPr txBox="1"/>
      </xdr:nvSpPr>
      <xdr:spPr>
        <a:xfrm>
          <a:off x="2641111" y="1626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43574</xdr:rowOff>
    </xdr:from>
    <xdr:to>
      <xdr:col>10</xdr:col>
      <xdr:colOff>165100</xdr:colOff>
      <xdr:row>96</xdr:row>
      <xdr:rowOff>145174</xdr:rowOff>
    </xdr:to>
    <xdr:sp macro="" textlink="">
      <xdr:nvSpPr>
        <xdr:cNvPr id="261" name="楕円 260"/>
        <xdr:cNvSpPr/>
      </xdr:nvSpPr>
      <xdr:spPr>
        <a:xfrm>
          <a:off x="1968500" y="1650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161701</xdr:rowOff>
    </xdr:from>
    <xdr:ext cx="534377" cy="259045"/>
    <xdr:sp macro="" textlink="">
      <xdr:nvSpPr>
        <xdr:cNvPr id="262" name="テキスト ボックス 261"/>
        <xdr:cNvSpPr txBox="1"/>
      </xdr:nvSpPr>
      <xdr:spPr>
        <a:xfrm>
          <a:off x="1752111" y="1627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143560</xdr:rowOff>
    </xdr:from>
    <xdr:to>
      <xdr:col>6</xdr:col>
      <xdr:colOff>38100</xdr:colOff>
      <xdr:row>97</xdr:row>
      <xdr:rowOff>73710</xdr:rowOff>
    </xdr:to>
    <xdr:sp macro="" textlink="">
      <xdr:nvSpPr>
        <xdr:cNvPr id="263" name="楕円 262"/>
        <xdr:cNvSpPr/>
      </xdr:nvSpPr>
      <xdr:spPr>
        <a:xfrm>
          <a:off x="1079500" y="166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90237</xdr:rowOff>
    </xdr:from>
    <xdr:ext cx="534377" cy="259045"/>
    <xdr:sp macro="" textlink="">
      <xdr:nvSpPr>
        <xdr:cNvPr id="264" name="テキスト ボックス 263"/>
        <xdr:cNvSpPr txBox="1"/>
      </xdr:nvSpPr>
      <xdr:spPr>
        <a:xfrm>
          <a:off x="863111" y="1637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37026</xdr:rowOff>
    </xdr:from>
    <xdr:to>
      <xdr:col>55</xdr:col>
      <xdr:colOff>0</xdr:colOff>
      <xdr:row>39</xdr:row>
      <xdr:rowOff>18640</xdr:rowOff>
    </xdr:to>
    <xdr:cxnSp macro="">
      <xdr:nvCxnSpPr>
        <xdr:cNvPr id="296" name="直線コネクタ 295"/>
        <xdr:cNvCxnSpPr/>
      </xdr:nvCxnSpPr>
      <xdr:spPr>
        <a:xfrm flipV="1">
          <a:off x="9639300" y="6552126"/>
          <a:ext cx="838200" cy="15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96836</xdr:rowOff>
    </xdr:from>
    <xdr:ext cx="534377" cy="259045"/>
    <xdr:sp macro="" textlink="">
      <xdr:nvSpPr>
        <xdr:cNvPr id="297" name="補助費等平均値テキスト"/>
        <xdr:cNvSpPr txBox="1"/>
      </xdr:nvSpPr>
      <xdr:spPr>
        <a:xfrm>
          <a:off x="10528300" y="609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103304</xdr:rowOff>
    </xdr:from>
    <xdr:to>
      <xdr:col>50</xdr:col>
      <xdr:colOff>114300</xdr:colOff>
      <xdr:row>39</xdr:row>
      <xdr:rowOff>18640</xdr:rowOff>
    </xdr:to>
    <xdr:cxnSp macro="">
      <xdr:nvCxnSpPr>
        <xdr:cNvPr id="299" name="直線コネクタ 298"/>
        <xdr:cNvCxnSpPr/>
      </xdr:nvCxnSpPr>
      <xdr:spPr>
        <a:xfrm>
          <a:off x="8750300" y="6618404"/>
          <a:ext cx="889000" cy="8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27805</xdr:rowOff>
    </xdr:from>
    <xdr:ext cx="534377" cy="259045"/>
    <xdr:sp macro="" textlink="">
      <xdr:nvSpPr>
        <xdr:cNvPr id="301" name="テキスト ボックス 300"/>
        <xdr:cNvSpPr txBox="1"/>
      </xdr:nvSpPr>
      <xdr:spPr>
        <a:xfrm>
          <a:off x="9372111" y="602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103304</xdr:rowOff>
    </xdr:from>
    <xdr:to>
      <xdr:col>45</xdr:col>
      <xdr:colOff>177800</xdr:colOff>
      <xdr:row>39</xdr:row>
      <xdr:rowOff>31817</xdr:rowOff>
    </xdr:to>
    <xdr:cxnSp macro="">
      <xdr:nvCxnSpPr>
        <xdr:cNvPr id="302" name="直線コネクタ 301"/>
        <xdr:cNvCxnSpPr/>
      </xdr:nvCxnSpPr>
      <xdr:spPr>
        <a:xfrm flipV="1">
          <a:off x="7861300" y="6618404"/>
          <a:ext cx="889000" cy="99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22155</xdr:rowOff>
    </xdr:from>
    <xdr:ext cx="534377" cy="259045"/>
    <xdr:sp macro="" textlink="">
      <xdr:nvSpPr>
        <xdr:cNvPr id="304" name="テキスト ボックス 303"/>
        <xdr:cNvSpPr txBox="1"/>
      </xdr:nvSpPr>
      <xdr:spPr>
        <a:xfrm>
          <a:off x="8483111" y="602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31817</xdr:rowOff>
    </xdr:from>
    <xdr:to>
      <xdr:col>41</xdr:col>
      <xdr:colOff>50800</xdr:colOff>
      <xdr:row>39</xdr:row>
      <xdr:rowOff>65552</xdr:rowOff>
    </xdr:to>
    <xdr:cxnSp macro="">
      <xdr:nvCxnSpPr>
        <xdr:cNvPr id="305" name="直線コネクタ 304"/>
        <xdr:cNvCxnSpPr/>
      </xdr:nvCxnSpPr>
      <xdr:spPr>
        <a:xfrm flipV="1">
          <a:off x="6972300" y="6718367"/>
          <a:ext cx="889000" cy="33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19853</xdr:rowOff>
    </xdr:from>
    <xdr:ext cx="534377" cy="259045"/>
    <xdr:sp macro="" textlink="">
      <xdr:nvSpPr>
        <xdr:cNvPr id="307" name="テキスト ボックス 306"/>
        <xdr:cNvSpPr txBox="1"/>
      </xdr:nvSpPr>
      <xdr:spPr>
        <a:xfrm>
          <a:off x="7594111" y="61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137402</xdr:rowOff>
    </xdr:from>
    <xdr:ext cx="534377" cy="259045"/>
    <xdr:sp macro="" textlink="">
      <xdr:nvSpPr>
        <xdr:cNvPr id="309" name="テキスト ボックス 308"/>
        <xdr:cNvSpPr txBox="1"/>
      </xdr:nvSpPr>
      <xdr:spPr>
        <a:xfrm>
          <a:off x="6705111" y="613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157676</xdr:rowOff>
    </xdr:from>
    <xdr:to>
      <xdr:col>55</xdr:col>
      <xdr:colOff>50800</xdr:colOff>
      <xdr:row>38</xdr:row>
      <xdr:rowOff>87826</xdr:rowOff>
    </xdr:to>
    <xdr:sp macro="" textlink="">
      <xdr:nvSpPr>
        <xdr:cNvPr id="315" name="楕円 314"/>
        <xdr:cNvSpPr/>
      </xdr:nvSpPr>
      <xdr:spPr>
        <a:xfrm>
          <a:off x="10426700" y="65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136103</xdr:rowOff>
    </xdr:from>
    <xdr:ext cx="534377" cy="259045"/>
    <xdr:sp macro="" textlink="">
      <xdr:nvSpPr>
        <xdr:cNvPr id="316" name="補助費等該当値テキスト"/>
        <xdr:cNvSpPr txBox="1"/>
      </xdr:nvSpPr>
      <xdr:spPr>
        <a:xfrm>
          <a:off x="10528300" y="64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139290</xdr:rowOff>
    </xdr:from>
    <xdr:to>
      <xdr:col>50</xdr:col>
      <xdr:colOff>165100</xdr:colOff>
      <xdr:row>39</xdr:row>
      <xdr:rowOff>69440</xdr:rowOff>
    </xdr:to>
    <xdr:sp macro="" textlink="">
      <xdr:nvSpPr>
        <xdr:cNvPr id="317" name="楕円 316"/>
        <xdr:cNvSpPr/>
      </xdr:nvSpPr>
      <xdr:spPr>
        <a:xfrm>
          <a:off x="9588500" y="665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60567</xdr:rowOff>
    </xdr:from>
    <xdr:ext cx="534377" cy="259045"/>
    <xdr:sp macro="" textlink="">
      <xdr:nvSpPr>
        <xdr:cNvPr id="318" name="テキスト ボックス 317"/>
        <xdr:cNvSpPr txBox="1"/>
      </xdr:nvSpPr>
      <xdr:spPr>
        <a:xfrm>
          <a:off x="9372111" y="674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52504</xdr:rowOff>
    </xdr:from>
    <xdr:to>
      <xdr:col>46</xdr:col>
      <xdr:colOff>38100</xdr:colOff>
      <xdr:row>38</xdr:row>
      <xdr:rowOff>154104</xdr:rowOff>
    </xdr:to>
    <xdr:sp macro="" textlink="">
      <xdr:nvSpPr>
        <xdr:cNvPr id="319" name="楕円 318"/>
        <xdr:cNvSpPr/>
      </xdr:nvSpPr>
      <xdr:spPr>
        <a:xfrm>
          <a:off x="8699500" y="656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145231</xdr:rowOff>
    </xdr:from>
    <xdr:ext cx="534377" cy="259045"/>
    <xdr:sp macro="" textlink="">
      <xdr:nvSpPr>
        <xdr:cNvPr id="320" name="テキスト ボックス 319"/>
        <xdr:cNvSpPr txBox="1"/>
      </xdr:nvSpPr>
      <xdr:spPr>
        <a:xfrm>
          <a:off x="8483111" y="666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152467</xdr:rowOff>
    </xdr:from>
    <xdr:to>
      <xdr:col>41</xdr:col>
      <xdr:colOff>101600</xdr:colOff>
      <xdr:row>39</xdr:row>
      <xdr:rowOff>82617</xdr:rowOff>
    </xdr:to>
    <xdr:sp macro="" textlink="">
      <xdr:nvSpPr>
        <xdr:cNvPr id="321" name="楕円 320"/>
        <xdr:cNvSpPr/>
      </xdr:nvSpPr>
      <xdr:spPr>
        <a:xfrm>
          <a:off x="7810500" y="666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73744</xdr:rowOff>
    </xdr:from>
    <xdr:ext cx="534377" cy="259045"/>
    <xdr:sp macro="" textlink="">
      <xdr:nvSpPr>
        <xdr:cNvPr id="322" name="テキスト ボックス 321"/>
        <xdr:cNvSpPr txBox="1"/>
      </xdr:nvSpPr>
      <xdr:spPr>
        <a:xfrm>
          <a:off x="7594111" y="676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14752</xdr:rowOff>
    </xdr:from>
    <xdr:to>
      <xdr:col>36</xdr:col>
      <xdr:colOff>165100</xdr:colOff>
      <xdr:row>39</xdr:row>
      <xdr:rowOff>116352</xdr:rowOff>
    </xdr:to>
    <xdr:sp macro="" textlink="">
      <xdr:nvSpPr>
        <xdr:cNvPr id="323" name="楕円 322"/>
        <xdr:cNvSpPr/>
      </xdr:nvSpPr>
      <xdr:spPr>
        <a:xfrm>
          <a:off x="6921500" y="670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107479</xdr:rowOff>
    </xdr:from>
    <xdr:ext cx="534377" cy="259045"/>
    <xdr:sp macro="" textlink="">
      <xdr:nvSpPr>
        <xdr:cNvPr id="324" name="テキスト ボックス 323"/>
        <xdr:cNvSpPr txBox="1"/>
      </xdr:nvSpPr>
      <xdr:spPr>
        <a:xfrm>
          <a:off x="6705111" y="679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8" name="テキスト ボックス 33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0" name="テキスト ボックス 33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2" name="テキスト ボックス 34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83867</xdr:rowOff>
    </xdr:from>
    <xdr:to>
      <xdr:col>54</xdr:col>
      <xdr:colOff>189865</xdr:colOff>
      <xdr:row>58</xdr:row>
      <xdr:rowOff>100424</xdr:rowOff>
    </xdr:to>
    <xdr:cxnSp macro="">
      <xdr:nvCxnSpPr>
        <xdr:cNvPr id="350" name="直線コネクタ 349"/>
        <xdr:cNvCxnSpPr/>
      </xdr:nvCxnSpPr>
      <xdr:spPr>
        <a:xfrm flipV="1">
          <a:off x="10475595" y="8484917"/>
          <a:ext cx="1270" cy="155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104251</xdr:rowOff>
    </xdr:from>
    <xdr:ext cx="534377" cy="259045"/>
    <xdr:sp macro="" textlink="">
      <xdr:nvSpPr>
        <xdr:cNvPr id="351" name="普通建設事業費最小値テキスト"/>
        <xdr:cNvSpPr txBox="1"/>
      </xdr:nvSpPr>
      <xdr:spPr>
        <a:xfrm>
          <a:off x="10528300" y="1004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100424</xdr:rowOff>
    </xdr:from>
    <xdr:to>
      <xdr:col>55</xdr:col>
      <xdr:colOff>88900</xdr:colOff>
      <xdr:row>58</xdr:row>
      <xdr:rowOff>100424</xdr:rowOff>
    </xdr:to>
    <xdr:cxnSp macro="">
      <xdr:nvCxnSpPr>
        <xdr:cNvPr id="352" name="直線コネクタ 351"/>
        <xdr:cNvCxnSpPr/>
      </xdr:nvCxnSpPr>
      <xdr:spPr>
        <a:xfrm>
          <a:off x="10388600" y="1004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30544</xdr:rowOff>
    </xdr:from>
    <xdr:ext cx="599010" cy="259045"/>
    <xdr:sp macro="" textlink="">
      <xdr:nvSpPr>
        <xdr:cNvPr id="353" name="普通建設事業費最大値テキスト"/>
        <xdr:cNvSpPr txBox="1"/>
      </xdr:nvSpPr>
      <xdr:spPr>
        <a:xfrm>
          <a:off x="10528300" y="826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83867</xdr:rowOff>
    </xdr:from>
    <xdr:to>
      <xdr:col>55</xdr:col>
      <xdr:colOff>88900</xdr:colOff>
      <xdr:row>49</xdr:row>
      <xdr:rowOff>83867</xdr:rowOff>
    </xdr:to>
    <xdr:cxnSp macro="">
      <xdr:nvCxnSpPr>
        <xdr:cNvPr id="354" name="直線コネクタ 353"/>
        <xdr:cNvCxnSpPr/>
      </xdr:nvCxnSpPr>
      <xdr:spPr>
        <a:xfrm>
          <a:off x="10388600" y="8484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96560</xdr:rowOff>
    </xdr:from>
    <xdr:to>
      <xdr:col>55</xdr:col>
      <xdr:colOff>0</xdr:colOff>
      <xdr:row>54</xdr:row>
      <xdr:rowOff>78892</xdr:rowOff>
    </xdr:to>
    <xdr:cxnSp macro="">
      <xdr:nvCxnSpPr>
        <xdr:cNvPr id="355" name="直線コネクタ 354"/>
        <xdr:cNvCxnSpPr/>
      </xdr:nvCxnSpPr>
      <xdr:spPr>
        <a:xfrm flipV="1">
          <a:off x="9639300" y="9183410"/>
          <a:ext cx="838200" cy="15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115061</xdr:rowOff>
    </xdr:from>
    <xdr:ext cx="534377" cy="259045"/>
    <xdr:sp macro="" textlink="">
      <xdr:nvSpPr>
        <xdr:cNvPr id="356" name="普通建設事業費平均値テキスト"/>
        <xdr:cNvSpPr txBox="1"/>
      </xdr:nvSpPr>
      <xdr:spPr>
        <a:xfrm>
          <a:off x="10528300" y="93733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136634</xdr:rowOff>
    </xdr:from>
    <xdr:to>
      <xdr:col>55</xdr:col>
      <xdr:colOff>50800</xdr:colOff>
      <xdr:row>55</xdr:row>
      <xdr:rowOff>66784</xdr:rowOff>
    </xdr:to>
    <xdr:sp macro="" textlink="">
      <xdr:nvSpPr>
        <xdr:cNvPr id="357" name="フローチャート: 判断 356"/>
        <xdr:cNvSpPr/>
      </xdr:nvSpPr>
      <xdr:spPr>
        <a:xfrm>
          <a:off x="10426700" y="9394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57589</xdr:rowOff>
    </xdr:from>
    <xdr:to>
      <xdr:col>50</xdr:col>
      <xdr:colOff>114300</xdr:colOff>
      <xdr:row>54</xdr:row>
      <xdr:rowOff>78892</xdr:rowOff>
    </xdr:to>
    <xdr:cxnSp macro="">
      <xdr:nvCxnSpPr>
        <xdr:cNvPr id="358" name="直線コネクタ 357"/>
        <xdr:cNvCxnSpPr/>
      </xdr:nvCxnSpPr>
      <xdr:spPr>
        <a:xfrm>
          <a:off x="8750300" y="9315889"/>
          <a:ext cx="889000" cy="2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1064</xdr:rowOff>
    </xdr:from>
    <xdr:to>
      <xdr:col>50</xdr:col>
      <xdr:colOff>165100</xdr:colOff>
      <xdr:row>55</xdr:row>
      <xdr:rowOff>102664</xdr:rowOff>
    </xdr:to>
    <xdr:sp macro="" textlink="">
      <xdr:nvSpPr>
        <xdr:cNvPr id="359" name="フローチャート: 判断 358"/>
        <xdr:cNvSpPr/>
      </xdr:nvSpPr>
      <xdr:spPr>
        <a:xfrm>
          <a:off x="9588500" y="943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93791</xdr:rowOff>
    </xdr:from>
    <xdr:ext cx="534377" cy="259045"/>
    <xdr:sp macro="" textlink="">
      <xdr:nvSpPr>
        <xdr:cNvPr id="360" name="テキスト ボックス 359"/>
        <xdr:cNvSpPr txBox="1"/>
      </xdr:nvSpPr>
      <xdr:spPr>
        <a:xfrm>
          <a:off x="9372111" y="952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57589</xdr:rowOff>
    </xdr:from>
    <xdr:to>
      <xdr:col>45</xdr:col>
      <xdr:colOff>177800</xdr:colOff>
      <xdr:row>54</xdr:row>
      <xdr:rowOff>67821</xdr:rowOff>
    </xdr:to>
    <xdr:cxnSp macro="">
      <xdr:nvCxnSpPr>
        <xdr:cNvPr id="361" name="直線コネクタ 360"/>
        <xdr:cNvCxnSpPr/>
      </xdr:nvCxnSpPr>
      <xdr:spPr>
        <a:xfrm flipV="1">
          <a:off x="7861300" y="9315889"/>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72604</xdr:rowOff>
    </xdr:from>
    <xdr:to>
      <xdr:col>46</xdr:col>
      <xdr:colOff>38100</xdr:colOff>
      <xdr:row>54</xdr:row>
      <xdr:rowOff>2754</xdr:rowOff>
    </xdr:to>
    <xdr:sp macro="" textlink="">
      <xdr:nvSpPr>
        <xdr:cNvPr id="362" name="フローチャート: 判断 361"/>
        <xdr:cNvSpPr/>
      </xdr:nvSpPr>
      <xdr:spPr>
        <a:xfrm>
          <a:off x="8699500" y="91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19281</xdr:rowOff>
    </xdr:from>
    <xdr:ext cx="534377" cy="259045"/>
    <xdr:sp macro="" textlink="">
      <xdr:nvSpPr>
        <xdr:cNvPr id="363" name="テキスト ボックス 362"/>
        <xdr:cNvSpPr txBox="1"/>
      </xdr:nvSpPr>
      <xdr:spPr>
        <a:xfrm>
          <a:off x="8483111" y="89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26270</xdr:rowOff>
    </xdr:from>
    <xdr:to>
      <xdr:col>41</xdr:col>
      <xdr:colOff>50800</xdr:colOff>
      <xdr:row>54</xdr:row>
      <xdr:rowOff>67821</xdr:rowOff>
    </xdr:to>
    <xdr:cxnSp macro="">
      <xdr:nvCxnSpPr>
        <xdr:cNvPr id="364" name="直線コネクタ 363"/>
        <xdr:cNvCxnSpPr/>
      </xdr:nvCxnSpPr>
      <xdr:spPr>
        <a:xfrm>
          <a:off x="6972300" y="9113120"/>
          <a:ext cx="889000" cy="2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12646</xdr:rowOff>
    </xdr:from>
    <xdr:to>
      <xdr:col>41</xdr:col>
      <xdr:colOff>101600</xdr:colOff>
      <xdr:row>55</xdr:row>
      <xdr:rowOff>114246</xdr:rowOff>
    </xdr:to>
    <xdr:sp macro="" textlink="">
      <xdr:nvSpPr>
        <xdr:cNvPr id="365" name="フローチャート: 判断 364"/>
        <xdr:cNvSpPr/>
      </xdr:nvSpPr>
      <xdr:spPr>
        <a:xfrm>
          <a:off x="7810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105373</xdr:rowOff>
    </xdr:from>
    <xdr:ext cx="534377" cy="259045"/>
    <xdr:sp macro="" textlink="">
      <xdr:nvSpPr>
        <xdr:cNvPr id="366" name="テキスト ボックス 365"/>
        <xdr:cNvSpPr txBox="1"/>
      </xdr:nvSpPr>
      <xdr:spPr>
        <a:xfrm>
          <a:off x="7594111" y="953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37672</xdr:rowOff>
    </xdr:from>
    <xdr:to>
      <xdr:col>36</xdr:col>
      <xdr:colOff>165100</xdr:colOff>
      <xdr:row>55</xdr:row>
      <xdr:rowOff>139272</xdr:rowOff>
    </xdr:to>
    <xdr:sp macro="" textlink="">
      <xdr:nvSpPr>
        <xdr:cNvPr id="367" name="フローチャート: 判断 366"/>
        <xdr:cNvSpPr/>
      </xdr:nvSpPr>
      <xdr:spPr>
        <a:xfrm>
          <a:off x="6921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130399</xdr:rowOff>
    </xdr:from>
    <xdr:ext cx="534377" cy="259045"/>
    <xdr:sp macro="" textlink="">
      <xdr:nvSpPr>
        <xdr:cNvPr id="368" name="テキスト ボックス 367"/>
        <xdr:cNvSpPr txBox="1"/>
      </xdr:nvSpPr>
      <xdr:spPr>
        <a:xfrm>
          <a:off x="6705111" y="956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45760</xdr:rowOff>
    </xdr:from>
    <xdr:to>
      <xdr:col>55</xdr:col>
      <xdr:colOff>50800</xdr:colOff>
      <xdr:row>53</xdr:row>
      <xdr:rowOff>147360</xdr:rowOff>
    </xdr:to>
    <xdr:sp macro="" textlink="">
      <xdr:nvSpPr>
        <xdr:cNvPr id="374" name="楕円 373"/>
        <xdr:cNvSpPr/>
      </xdr:nvSpPr>
      <xdr:spPr>
        <a:xfrm>
          <a:off x="10426700" y="913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68637</xdr:rowOff>
    </xdr:from>
    <xdr:ext cx="534377" cy="259045"/>
    <xdr:sp macro="" textlink="">
      <xdr:nvSpPr>
        <xdr:cNvPr id="375" name="普通建設事業費該当値テキスト"/>
        <xdr:cNvSpPr txBox="1"/>
      </xdr:nvSpPr>
      <xdr:spPr>
        <a:xfrm>
          <a:off x="10528300" y="898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28092</xdr:rowOff>
    </xdr:from>
    <xdr:to>
      <xdr:col>50</xdr:col>
      <xdr:colOff>165100</xdr:colOff>
      <xdr:row>54</xdr:row>
      <xdr:rowOff>129692</xdr:rowOff>
    </xdr:to>
    <xdr:sp macro="" textlink="">
      <xdr:nvSpPr>
        <xdr:cNvPr id="376" name="楕円 375"/>
        <xdr:cNvSpPr/>
      </xdr:nvSpPr>
      <xdr:spPr>
        <a:xfrm>
          <a:off x="9588500" y="928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146219</xdr:rowOff>
    </xdr:from>
    <xdr:ext cx="534377" cy="259045"/>
    <xdr:sp macro="" textlink="">
      <xdr:nvSpPr>
        <xdr:cNvPr id="377" name="テキスト ボックス 376"/>
        <xdr:cNvSpPr txBox="1"/>
      </xdr:nvSpPr>
      <xdr:spPr>
        <a:xfrm>
          <a:off x="9372111" y="906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6789</xdr:rowOff>
    </xdr:from>
    <xdr:to>
      <xdr:col>46</xdr:col>
      <xdr:colOff>38100</xdr:colOff>
      <xdr:row>54</xdr:row>
      <xdr:rowOff>108389</xdr:rowOff>
    </xdr:to>
    <xdr:sp macro="" textlink="">
      <xdr:nvSpPr>
        <xdr:cNvPr id="378" name="楕円 377"/>
        <xdr:cNvSpPr/>
      </xdr:nvSpPr>
      <xdr:spPr>
        <a:xfrm>
          <a:off x="8699500" y="92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99516</xdr:rowOff>
    </xdr:from>
    <xdr:ext cx="534377" cy="259045"/>
    <xdr:sp macro="" textlink="">
      <xdr:nvSpPr>
        <xdr:cNvPr id="379" name="テキスト ボックス 378"/>
        <xdr:cNvSpPr txBox="1"/>
      </xdr:nvSpPr>
      <xdr:spPr>
        <a:xfrm>
          <a:off x="8483111" y="93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17021</xdr:rowOff>
    </xdr:from>
    <xdr:to>
      <xdr:col>41</xdr:col>
      <xdr:colOff>101600</xdr:colOff>
      <xdr:row>54</xdr:row>
      <xdr:rowOff>118621</xdr:rowOff>
    </xdr:to>
    <xdr:sp macro="" textlink="">
      <xdr:nvSpPr>
        <xdr:cNvPr id="380" name="楕円 379"/>
        <xdr:cNvSpPr/>
      </xdr:nvSpPr>
      <xdr:spPr>
        <a:xfrm>
          <a:off x="7810500" y="92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135148</xdr:rowOff>
    </xdr:from>
    <xdr:ext cx="534377" cy="259045"/>
    <xdr:sp macro="" textlink="">
      <xdr:nvSpPr>
        <xdr:cNvPr id="381" name="テキスト ボックス 380"/>
        <xdr:cNvSpPr txBox="1"/>
      </xdr:nvSpPr>
      <xdr:spPr>
        <a:xfrm>
          <a:off x="7594111" y="905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146920</xdr:rowOff>
    </xdr:from>
    <xdr:to>
      <xdr:col>36</xdr:col>
      <xdr:colOff>165100</xdr:colOff>
      <xdr:row>53</xdr:row>
      <xdr:rowOff>77070</xdr:rowOff>
    </xdr:to>
    <xdr:sp macro="" textlink="">
      <xdr:nvSpPr>
        <xdr:cNvPr id="382" name="楕円 381"/>
        <xdr:cNvSpPr/>
      </xdr:nvSpPr>
      <xdr:spPr>
        <a:xfrm>
          <a:off x="6921500" y="906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93597</xdr:rowOff>
    </xdr:from>
    <xdr:ext cx="599010" cy="259045"/>
    <xdr:sp macro="" textlink="">
      <xdr:nvSpPr>
        <xdr:cNvPr id="383" name="テキスト ボックス 382"/>
        <xdr:cNvSpPr txBox="1"/>
      </xdr:nvSpPr>
      <xdr:spPr>
        <a:xfrm>
          <a:off x="6672795" y="8837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4" name="直線コネクタ 39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5" name="テキスト ボックス 39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6" name="直線コネクタ 39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7" name="テキスト ボックス 39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8" name="直線コネクタ 39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9" name="テキスト ボックス 39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0" name="直線コネクタ 39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1" name="テキスト ボックス 40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2" name="直線コネクタ 40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3" name="テキスト ボックス 402"/>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4" name="直線コネクタ 40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5" name="テキスト ボックス 40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6" name="直線コネクタ 40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7" name="テキスト ボックス 40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9" name="直線コネクタ 408"/>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10"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11" name="直線コネクタ 410"/>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2"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3" name="直線コネクタ 412"/>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144740</xdr:rowOff>
    </xdr:from>
    <xdr:to>
      <xdr:col>55</xdr:col>
      <xdr:colOff>0</xdr:colOff>
      <xdr:row>77</xdr:row>
      <xdr:rowOff>146329</xdr:rowOff>
    </xdr:to>
    <xdr:cxnSp macro="">
      <xdr:nvCxnSpPr>
        <xdr:cNvPr id="414" name="直線コネクタ 413"/>
        <xdr:cNvCxnSpPr/>
      </xdr:nvCxnSpPr>
      <xdr:spPr>
        <a:xfrm flipV="1">
          <a:off x="9639300" y="13346390"/>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5"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6" name="フローチャート: 判断 415"/>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40390</xdr:rowOff>
    </xdr:from>
    <xdr:to>
      <xdr:col>50</xdr:col>
      <xdr:colOff>114300</xdr:colOff>
      <xdr:row>77</xdr:row>
      <xdr:rowOff>146329</xdr:rowOff>
    </xdr:to>
    <xdr:cxnSp macro="">
      <xdr:nvCxnSpPr>
        <xdr:cNvPr id="417" name="直線コネクタ 416"/>
        <xdr:cNvCxnSpPr/>
      </xdr:nvCxnSpPr>
      <xdr:spPr>
        <a:xfrm>
          <a:off x="8750300" y="12899140"/>
          <a:ext cx="889000" cy="44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8" name="フローチャート: 判断 417"/>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9" name="テキスト ボックス 418"/>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40390</xdr:rowOff>
    </xdr:from>
    <xdr:to>
      <xdr:col>45</xdr:col>
      <xdr:colOff>177800</xdr:colOff>
      <xdr:row>75</xdr:row>
      <xdr:rowOff>154505</xdr:rowOff>
    </xdr:to>
    <xdr:cxnSp macro="">
      <xdr:nvCxnSpPr>
        <xdr:cNvPr id="420" name="直線コネクタ 419"/>
        <xdr:cNvCxnSpPr/>
      </xdr:nvCxnSpPr>
      <xdr:spPr>
        <a:xfrm flipV="1">
          <a:off x="7861300" y="12899140"/>
          <a:ext cx="889000" cy="11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21" name="フローチャート: 判断 420"/>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2" name="テキスト ボックス 421"/>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3" name="フローチャート: 判断 422"/>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7129</xdr:rowOff>
    </xdr:from>
    <xdr:ext cx="534377" cy="259045"/>
    <xdr:sp macro="" textlink="">
      <xdr:nvSpPr>
        <xdr:cNvPr id="424" name="テキスト ボックス 423"/>
        <xdr:cNvSpPr txBox="1"/>
      </xdr:nvSpPr>
      <xdr:spPr>
        <a:xfrm>
          <a:off x="7594111" y="1338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93940</xdr:rowOff>
    </xdr:from>
    <xdr:to>
      <xdr:col>55</xdr:col>
      <xdr:colOff>50800</xdr:colOff>
      <xdr:row>78</xdr:row>
      <xdr:rowOff>24090</xdr:rowOff>
    </xdr:to>
    <xdr:sp macro="" textlink="">
      <xdr:nvSpPr>
        <xdr:cNvPr id="430" name="楕円 429"/>
        <xdr:cNvSpPr/>
      </xdr:nvSpPr>
      <xdr:spPr>
        <a:xfrm>
          <a:off x="10426700" y="1329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116817</xdr:rowOff>
    </xdr:from>
    <xdr:ext cx="534377" cy="259045"/>
    <xdr:sp macro="" textlink="">
      <xdr:nvSpPr>
        <xdr:cNvPr id="431" name="普通建設事業費 （ うち新規整備　）該当値テキスト"/>
        <xdr:cNvSpPr txBox="1"/>
      </xdr:nvSpPr>
      <xdr:spPr>
        <a:xfrm>
          <a:off x="10528300" y="1314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95529</xdr:rowOff>
    </xdr:from>
    <xdr:to>
      <xdr:col>50</xdr:col>
      <xdr:colOff>165100</xdr:colOff>
      <xdr:row>78</xdr:row>
      <xdr:rowOff>25679</xdr:rowOff>
    </xdr:to>
    <xdr:sp macro="" textlink="">
      <xdr:nvSpPr>
        <xdr:cNvPr id="432" name="楕円 431"/>
        <xdr:cNvSpPr/>
      </xdr:nvSpPr>
      <xdr:spPr>
        <a:xfrm>
          <a:off x="9588500" y="1329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42206</xdr:rowOff>
    </xdr:from>
    <xdr:ext cx="534377" cy="259045"/>
    <xdr:sp macro="" textlink="">
      <xdr:nvSpPr>
        <xdr:cNvPr id="433" name="テキスト ボックス 432"/>
        <xdr:cNvSpPr txBox="1"/>
      </xdr:nvSpPr>
      <xdr:spPr>
        <a:xfrm>
          <a:off x="9372111" y="1307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161040</xdr:rowOff>
    </xdr:from>
    <xdr:to>
      <xdr:col>46</xdr:col>
      <xdr:colOff>38100</xdr:colOff>
      <xdr:row>75</xdr:row>
      <xdr:rowOff>91190</xdr:rowOff>
    </xdr:to>
    <xdr:sp macro="" textlink="">
      <xdr:nvSpPr>
        <xdr:cNvPr id="434" name="楕円 433"/>
        <xdr:cNvSpPr/>
      </xdr:nvSpPr>
      <xdr:spPr>
        <a:xfrm>
          <a:off x="8699500" y="1284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107717</xdr:rowOff>
    </xdr:from>
    <xdr:ext cx="534377" cy="259045"/>
    <xdr:sp macro="" textlink="">
      <xdr:nvSpPr>
        <xdr:cNvPr id="435" name="テキスト ボックス 434"/>
        <xdr:cNvSpPr txBox="1"/>
      </xdr:nvSpPr>
      <xdr:spPr>
        <a:xfrm>
          <a:off x="8483111" y="126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103705</xdr:rowOff>
    </xdr:from>
    <xdr:to>
      <xdr:col>41</xdr:col>
      <xdr:colOff>101600</xdr:colOff>
      <xdr:row>76</xdr:row>
      <xdr:rowOff>33855</xdr:rowOff>
    </xdr:to>
    <xdr:sp macro="" textlink="">
      <xdr:nvSpPr>
        <xdr:cNvPr id="436" name="楕円 435"/>
        <xdr:cNvSpPr/>
      </xdr:nvSpPr>
      <xdr:spPr>
        <a:xfrm>
          <a:off x="7810500" y="129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50382</xdr:rowOff>
    </xdr:from>
    <xdr:ext cx="534377" cy="259045"/>
    <xdr:sp macro="" textlink="">
      <xdr:nvSpPr>
        <xdr:cNvPr id="437" name="テキスト ボックス 436"/>
        <xdr:cNvSpPr txBox="1"/>
      </xdr:nvSpPr>
      <xdr:spPr>
        <a:xfrm>
          <a:off x="7594111" y="1273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3" name="テキスト ボックス 45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5" name="テキスト ボックス 45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61" name="直線コネクタ 460"/>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2"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3" name="直線コネクタ 462"/>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4"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5" name="直線コネクタ 464"/>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80620</xdr:rowOff>
    </xdr:from>
    <xdr:to>
      <xdr:col>55</xdr:col>
      <xdr:colOff>0</xdr:colOff>
      <xdr:row>96</xdr:row>
      <xdr:rowOff>160592</xdr:rowOff>
    </xdr:to>
    <xdr:cxnSp macro="">
      <xdr:nvCxnSpPr>
        <xdr:cNvPr id="466" name="直線コネクタ 465"/>
        <xdr:cNvCxnSpPr/>
      </xdr:nvCxnSpPr>
      <xdr:spPr>
        <a:xfrm flipV="1">
          <a:off x="9639300" y="16368370"/>
          <a:ext cx="838200" cy="25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7"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8" name="フローチャート: 判断 467"/>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160592</xdr:rowOff>
    </xdr:from>
    <xdr:to>
      <xdr:col>50</xdr:col>
      <xdr:colOff>114300</xdr:colOff>
      <xdr:row>99</xdr:row>
      <xdr:rowOff>17945</xdr:rowOff>
    </xdr:to>
    <xdr:cxnSp macro="">
      <xdr:nvCxnSpPr>
        <xdr:cNvPr id="469" name="直線コネクタ 468"/>
        <xdr:cNvCxnSpPr/>
      </xdr:nvCxnSpPr>
      <xdr:spPr>
        <a:xfrm flipV="1">
          <a:off x="8750300" y="16619792"/>
          <a:ext cx="889000" cy="37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70" name="フローチャート: 判断 469"/>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12044</xdr:rowOff>
    </xdr:from>
    <xdr:ext cx="534377" cy="259045"/>
    <xdr:sp macro="" textlink="">
      <xdr:nvSpPr>
        <xdr:cNvPr id="471" name="テキスト ボックス 470"/>
        <xdr:cNvSpPr txBox="1"/>
      </xdr:nvSpPr>
      <xdr:spPr>
        <a:xfrm>
          <a:off x="9372111" y="162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72656</xdr:rowOff>
    </xdr:from>
    <xdr:to>
      <xdr:col>45</xdr:col>
      <xdr:colOff>177800</xdr:colOff>
      <xdr:row>99</xdr:row>
      <xdr:rowOff>17945</xdr:rowOff>
    </xdr:to>
    <xdr:cxnSp macro="">
      <xdr:nvCxnSpPr>
        <xdr:cNvPr id="472" name="直線コネクタ 471"/>
        <xdr:cNvCxnSpPr/>
      </xdr:nvCxnSpPr>
      <xdr:spPr>
        <a:xfrm>
          <a:off x="7861300" y="16874756"/>
          <a:ext cx="889000" cy="11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3" name="フローチャート: 判断 472"/>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109287</xdr:rowOff>
    </xdr:from>
    <xdr:ext cx="534377" cy="259045"/>
    <xdr:sp macro="" textlink="">
      <xdr:nvSpPr>
        <xdr:cNvPr id="474" name="テキスト ボックス 473"/>
        <xdr:cNvSpPr txBox="1"/>
      </xdr:nvSpPr>
      <xdr:spPr>
        <a:xfrm>
          <a:off x="8483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5" name="フローチャート: 判断 474"/>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127219</xdr:rowOff>
    </xdr:from>
    <xdr:ext cx="534377" cy="259045"/>
    <xdr:sp macro="" textlink="">
      <xdr:nvSpPr>
        <xdr:cNvPr id="476" name="テキスト ボックス 475"/>
        <xdr:cNvSpPr txBox="1"/>
      </xdr:nvSpPr>
      <xdr:spPr>
        <a:xfrm>
          <a:off x="7594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29820</xdr:rowOff>
    </xdr:from>
    <xdr:to>
      <xdr:col>55</xdr:col>
      <xdr:colOff>50800</xdr:colOff>
      <xdr:row>95</xdr:row>
      <xdr:rowOff>131420</xdr:rowOff>
    </xdr:to>
    <xdr:sp macro="" textlink="">
      <xdr:nvSpPr>
        <xdr:cNvPr id="482" name="楕円 481"/>
        <xdr:cNvSpPr/>
      </xdr:nvSpPr>
      <xdr:spPr>
        <a:xfrm>
          <a:off x="10426700" y="1631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52697</xdr:rowOff>
    </xdr:from>
    <xdr:ext cx="534377" cy="259045"/>
    <xdr:sp macro="" textlink="">
      <xdr:nvSpPr>
        <xdr:cNvPr id="483" name="普通建設事業費 （ うち更新整備　）該当値テキスト"/>
        <xdr:cNvSpPr txBox="1"/>
      </xdr:nvSpPr>
      <xdr:spPr>
        <a:xfrm>
          <a:off x="10528300" y="16168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109792</xdr:rowOff>
    </xdr:from>
    <xdr:to>
      <xdr:col>50</xdr:col>
      <xdr:colOff>165100</xdr:colOff>
      <xdr:row>97</xdr:row>
      <xdr:rowOff>39942</xdr:rowOff>
    </xdr:to>
    <xdr:sp macro="" textlink="">
      <xdr:nvSpPr>
        <xdr:cNvPr id="484" name="楕円 483"/>
        <xdr:cNvSpPr/>
      </xdr:nvSpPr>
      <xdr:spPr>
        <a:xfrm>
          <a:off x="9588500" y="1656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31069</xdr:rowOff>
    </xdr:from>
    <xdr:ext cx="534377" cy="259045"/>
    <xdr:sp macro="" textlink="">
      <xdr:nvSpPr>
        <xdr:cNvPr id="485" name="テキスト ボックス 484"/>
        <xdr:cNvSpPr txBox="1"/>
      </xdr:nvSpPr>
      <xdr:spPr>
        <a:xfrm>
          <a:off x="9372111" y="16661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138595</xdr:rowOff>
    </xdr:from>
    <xdr:to>
      <xdr:col>46</xdr:col>
      <xdr:colOff>38100</xdr:colOff>
      <xdr:row>99</xdr:row>
      <xdr:rowOff>68745</xdr:rowOff>
    </xdr:to>
    <xdr:sp macro="" textlink="">
      <xdr:nvSpPr>
        <xdr:cNvPr id="486" name="楕円 485"/>
        <xdr:cNvSpPr/>
      </xdr:nvSpPr>
      <xdr:spPr>
        <a:xfrm>
          <a:off x="8699500" y="1694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59872</xdr:rowOff>
    </xdr:from>
    <xdr:ext cx="469744" cy="259045"/>
    <xdr:sp macro="" textlink="">
      <xdr:nvSpPr>
        <xdr:cNvPr id="487" name="テキスト ボックス 486"/>
        <xdr:cNvSpPr txBox="1"/>
      </xdr:nvSpPr>
      <xdr:spPr>
        <a:xfrm>
          <a:off x="8515428" y="1703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21856</xdr:rowOff>
    </xdr:from>
    <xdr:to>
      <xdr:col>41</xdr:col>
      <xdr:colOff>101600</xdr:colOff>
      <xdr:row>98</xdr:row>
      <xdr:rowOff>123456</xdr:rowOff>
    </xdr:to>
    <xdr:sp macro="" textlink="">
      <xdr:nvSpPr>
        <xdr:cNvPr id="488" name="楕円 487"/>
        <xdr:cNvSpPr/>
      </xdr:nvSpPr>
      <xdr:spPr>
        <a:xfrm>
          <a:off x="7810500" y="1682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114583</xdr:rowOff>
    </xdr:from>
    <xdr:ext cx="534377" cy="259045"/>
    <xdr:sp macro="" textlink="">
      <xdr:nvSpPr>
        <xdr:cNvPr id="489" name="テキスト ボックス 488"/>
        <xdr:cNvSpPr txBox="1"/>
      </xdr:nvSpPr>
      <xdr:spPr>
        <a:xfrm>
          <a:off x="7594111" y="1691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5" name="直線コネクタ 514"/>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8"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9" name="直線コネクタ 518"/>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31801</xdr:rowOff>
    </xdr:from>
    <xdr:to>
      <xdr:col>85</xdr:col>
      <xdr:colOff>127000</xdr:colOff>
      <xdr:row>39</xdr:row>
      <xdr:rowOff>27016</xdr:rowOff>
    </xdr:to>
    <xdr:cxnSp macro="">
      <xdr:nvCxnSpPr>
        <xdr:cNvPr id="520" name="直線コネクタ 519"/>
        <xdr:cNvCxnSpPr/>
      </xdr:nvCxnSpPr>
      <xdr:spPr>
        <a:xfrm flipV="1">
          <a:off x="15481300" y="6546901"/>
          <a:ext cx="838200" cy="16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137720</xdr:rowOff>
    </xdr:from>
    <xdr:ext cx="469744" cy="259045"/>
    <xdr:sp macro="" textlink="">
      <xdr:nvSpPr>
        <xdr:cNvPr id="521" name="災害復旧事業費平均値テキスト"/>
        <xdr:cNvSpPr txBox="1"/>
      </xdr:nvSpPr>
      <xdr:spPr>
        <a:xfrm>
          <a:off x="16370300" y="6652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2" name="フローチャート: 判断 521"/>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27016</xdr:rowOff>
    </xdr:from>
    <xdr:to>
      <xdr:col>81</xdr:col>
      <xdr:colOff>50800</xdr:colOff>
      <xdr:row>39</xdr:row>
      <xdr:rowOff>72312</xdr:rowOff>
    </xdr:to>
    <xdr:cxnSp macro="">
      <xdr:nvCxnSpPr>
        <xdr:cNvPr id="523" name="直線コネクタ 522"/>
        <xdr:cNvCxnSpPr/>
      </xdr:nvCxnSpPr>
      <xdr:spPr>
        <a:xfrm flipV="1">
          <a:off x="14592300" y="6713566"/>
          <a:ext cx="889000" cy="4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4" name="フローチャート: 判断 523"/>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99592</xdr:rowOff>
    </xdr:from>
    <xdr:ext cx="469744" cy="259045"/>
    <xdr:sp macro="" textlink="">
      <xdr:nvSpPr>
        <xdr:cNvPr id="525" name="テキスト ボックス 524"/>
        <xdr:cNvSpPr txBox="1"/>
      </xdr:nvSpPr>
      <xdr:spPr>
        <a:xfrm>
          <a:off x="15246428" y="678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65127</xdr:rowOff>
    </xdr:from>
    <xdr:to>
      <xdr:col>76</xdr:col>
      <xdr:colOff>114300</xdr:colOff>
      <xdr:row>39</xdr:row>
      <xdr:rowOff>72312</xdr:rowOff>
    </xdr:to>
    <xdr:cxnSp macro="">
      <xdr:nvCxnSpPr>
        <xdr:cNvPr id="526" name="直線コネクタ 525"/>
        <xdr:cNvCxnSpPr/>
      </xdr:nvCxnSpPr>
      <xdr:spPr>
        <a:xfrm>
          <a:off x="13703300" y="6751677"/>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7" name="フローチャート: 判断 526"/>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8" name="テキスト ボックス 527"/>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65127</xdr:rowOff>
    </xdr:from>
    <xdr:to>
      <xdr:col>71</xdr:col>
      <xdr:colOff>177800</xdr:colOff>
      <xdr:row>39</xdr:row>
      <xdr:rowOff>77178</xdr:rowOff>
    </xdr:to>
    <xdr:cxnSp macro="">
      <xdr:nvCxnSpPr>
        <xdr:cNvPr id="529" name="直線コネクタ 528"/>
        <xdr:cNvCxnSpPr/>
      </xdr:nvCxnSpPr>
      <xdr:spPr>
        <a:xfrm flipV="1">
          <a:off x="12814300" y="6751677"/>
          <a:ext cx="889000" cy="12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30" name="フローチャート: 判断 529"/>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31" name="テキスト ボックス 530"/>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2" name="フローチャート: 判断 531"/>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3" name="テキスト ボックス 532"/>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152451</xdr:rowOff>
    </xdr:from>
    <xdr:to>
      <xdr:col>85</xdr:col>
      <xdr:colOff>177800</xdr:colOff>
      <xdr:row>38</xdr:row>
      <xdr:rowOff>82601</xdr:rowOff>
    </xdr:to>
    <xdr:sp macro="" textlink="">
      <xdr:nvSpPr>
        <xdr:cNvPr id="539" name="楕円 538"/>
        <xdr:cNvSpPr/>
      </xdr:nvSpPr>
      <xdr:spPr>
        <a:xfrm>
          <a:off x="16268700" y="649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3878</xdr:rowOff>
    </xdr:from>
    <xdr:ext cx="534377" cy="259045"/>
    <xdr:sp macro="" textlink="">
      <xdr:nvSpPr>
        <xdr:cNvPr id="540" name="災害復旧事業費該当値テキスト"/>
        <xdr:cNvSpPr txBox="1"/>
      </xdr:nvSpPr>
      <xdr:spPr>
        <a:xfrm>
          <a:off x="16370300" y="63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147666</xdr:rowOff>
    </xdr:from>
    <xdr:to>
      <xdr:col>81</xdr:col>
      <xdr:colOff>101600</xdr:colOff>
      <xdr:row>39</xdr:row>
      <xdr:rowOff>77816</xdr:rowOff>
    </xdr:to>
    <xdr:sp macro="" textlink="">
      <xdr:nvSpPr>
        <xdr:cNvPr id="541" name="楕円 540"/>
        <xdr:cNvSpPr/>
      </xdr:nvSpPr>
      <xdr:spPr>
        <a:xfrm>
          <a:off x="15430500" y="666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94344</xdr:rowOff>
    </xdr:from>
    <xdr:ext cx="469744" cy="259045"/>
    <xdr:sp macro="" textlink="">
      <xdr:nvSpPr>
        <xdr:cNvPr id="542" name="テキスト ボックス 541"/>
        <xdr:cNvSpPr txBox="1"/>
      </xdr:nvSpPr>
      <xdr:spPr>
        <a:xfrm>
          <a:off x="15246428" y="6437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21512</xdr:rowOff>
    </xdr:from>
    <xdr:to>
      <xdr:col>76</xdr:col>
      <xdr:colOff>165100</xdr:colOff>
      <xdr:row>39</xdr:row>
      <xdr:rowOff>123112</xdr:rowOff>
    </xdr:to>
    <xdr:sp macro="" textlink="">
      <xdr:nvSpPr>
        <xdr:cNvPr id="543" name="楕円 542"/>
        <xdr:cNvSpPr/>
      </xdr:nvSpPr>
      <xdr:spPr>
        <a:xfrm>
          <a:off x="14541500" y="670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114239</xdr:rowOff>
    </xdr:from>
    <xdr:ext cx="469744" cy="259045"/>
    <xdr:sp macro="" textlink="">
      <xdr:nvSpPr>
        <xdr:cNvPr id="544" name="テキスト ボックス 543"/>
        <xdr:cNvSpPr txBox="1"/>
      </xdr:nvSpPr>
      <xdr:spPr>
        <a:xfrm>
          <a:off x="14357428" y="680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14327</xdr:rowOff>
    </xdr:from>
    <xdr:to>
      <xdr:col>72</xdr:col>
      <xdr:colOff>38100</xdr:colOff>
      <xdr:row>39</xdr:row>
      <xdr:rowOff>115927</xdr:rowOff>
    </xdr:to>
    <xdr:sp macro="" textlink="">
      <xdr:nvSpPr>
        <xdr:cNvPr id="545" name="楕円 544"/>
        <xdr:cNvSpPr/>
      </xdr:nvSpPr>
      <xdr:spPr>
        <a:xfrm>
          <a:off x="13652500" y="6700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107054</xdr:rowOff>
    </xdr:from>
    <xdr:ext cx="469744" cy="259045"/>
    <xdr:sp macro="" textlink="">
      <xdr:nvSpPr>
        <xdr:cNvPr id="546" name="テキスト ボックス 545"/>
        <xdr:cNvSpPr txBox="1"/>
      </xdr:nvSpPr>
      <xdr:spPr>
        <a:xfrm>
          <a:off x="13468428" y="6793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26378</xdr:rowOff>
    </xdr:from>
    <xdr:to>
      <xdr:col>67</xdr:col>
      <xdr:colOff>101600</xdr:colOff>
      <xdr:row>39</xdr:row>
      <xdr:rowOff>127978</xdr:rowOff>
    </xdr:to>
    <xdr:sp macro="" textlink="">
      <xdr:nvSpPr>
        <xdr:cNvPr id="547" name="楕円 546"/>
        <xdr:cNvSpPr/>
      </xdr:nvSpPr>
      <xdr:spPr>
        <a:xfrm>
          <a:off x="12763500" y="671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119105</xdr:rowOff>
    </xdr:from>
    <xdr:ext cx="469744" cy="259045"/>
    <xdr:sp macro="" textlink="">
      <xdr:nvSpPr>
        <xdr:cNvPr id="548" name="テキスト ボックス 547"/>
        <xdr:cNvSpPr txBox="1"/>
      </xdr:nvSpPr>
      <xdr:spPr>
        <a:xfrm>
          <a:off x="12579428" y="680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21" name="直線コネクタ 620"/>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2"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3" name="直線コネクタ 622"/>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4"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5" name="直線コネクタ 624"/>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64529</xdr:rowOff>
    </xdr:from>
    <xdr:to>
      <xdr:col>85</xdr:col>
      <xdr:colOff>127000</xdr:colOff>
      <xdr:row>71</xdr:row>
      <xdr:rowOff>120332</xdr:rowOff>
    </xdr:to>
    <xdr:cxnSp macro="">
      <xdr:nvCxnSpPr>
        <xdr:cNvPr id="626" name="直線コネクタ 625"/>
        <xdr:cNvCxnSpPr/>
      </xdr:nvCxnSpPr>
      <xdr:spPr>
        <a:xfrm flipV="1">
          <a:off x="15481300" y="12237479"/>
          <a:ext cx="838200" cy="5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128287</xdr:rowOff>
    </xdr:from>
    <xdr:ext cx="534377" cy="259045"/>
    <xdr:sp macro="" textlink="">
      <xdr:nvSpPr>
        <xdr:cNvPr id="627" name="公債費平均値テキスト"/>
        <xdr:cNvSpPr txBox="1"/>
      </xdr:nvSpPr>
      <xdr:spPr>
        <a:xfrm>
          <a:off x="16370300" y="12815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8" name="フローチャート: 判断 627"/>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120332</xdr:rowOff>
    </xdr:from>
    <xdr:to>
      <xdr:col>81</xdr:col>
      <xdr:colOff>50800</xdr:colOff>
      <xdr:row>71</xdr:row>
      <xdr:rowOff>149174</xdr:rowOff>
    </xdr:to>
    <xdr:cxnSp macro="">
      <xdr:nvCxnSpPr>
        <xdr:cNvPr id="629" name="直線コネクタ 628"/>
        <xdr:cNvCxnSpPr/>
      </xdr:nvCxnSpPr>
      <xdr:spPr>
        <a:xfrm flipV="1">
          <a:off x="14592300" y="12293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30" name="フローチャート: 判断 629"/>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68711</xdr:rowOff>
    </xdr:from>
    <xdr:ext cx="534377" cy="259045"/>
    <xdr:sp macro="" textlink="">
      <xdr:nvSpPr>
        <xdr:cNvPr id="631" name="テキスト ボックス 630"/>
        <xdr:cNvSpPr txBox="1"/>
      </xdr:nvSpPr>
      <xdr:spPr>
        <a:xfrm>
          <a:off x="15214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13830</xdr:rowOff>
    </xdr:from>
    <xdr:to>
      <xdr:col>76</xdr:col>
      <xdr:colOff>114300</xdr:colOff>
      <xdr:row>71</xdr:row>
      <xdr:rowOff>149174</xdr:rowOff>
    </xdr:to>
    <xdr:cxnSp macro="">
      <xdr:nvCxnSpPr>
        <xdr:cNvPr id="632" name="直線コネクタ 631"/>
        <xdr:cNvCxnSpPr/>
      </xdr:nvCxnSpPr>
      <xdr:spPr>
        <a:xfrm>
          <a:off x="13703300" y="12186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3" name="フローチャート: 判断 632"/>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107104</xdr:rowOff>
    </xdr:from>
    <xdr:ext cx="534377" cy="259045"/>
    <xdr:sp macro="" textlink="">
      <xdr:nvSpPr>
        <xdr:cNvPr id="634" name="テキスト ボックス 633"/>
        <xdr:cNvSpPr txBox="1"/>
      </xdr:nvSpPr>
      <xdr:spPr>
        <a:xfrm>
          <a:off x="14325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13830</xdr:rowOff>
    </xdr:from>
    <xdr:to>
      <xdr:col>71</xdr:col>
      <xdr:colOff>177800</xdr:colOff>
      <xdr:row>71</xdr:row>
      <xdr:rowOff>64541</xdr:rowOff>
    </xdr:to>
    <xdr:cxnSp macro="">
      <xdr:nvCxnSpPr>
        <xdr:cNvPr id="635" name="直線コネクタ 634"/>
        <xdr:cNvCxnSpPr/>
      </xdr:nvCxnSpPr>
      <xdr:spPr>
        <a:xfrm flipV="1">
          <a:off x="12814300" y="12186780"/>
          <a:ext cx="889000" cy="5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6" name="フローチャート: 判断 635"/>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37" name="テキスト ボックス 636"/>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8" name="フローチャート: 判断 637"/>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39" name="テキスト ボックス 638"/>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13729</xdr:rowOff>
    </xdr:from>
    <xdr:to>
      <xdr:col>85</xdr:col>
      <xdr:colOff>177800</xdr:colOff>
      <xdr:row>71</xdr:row>
      <xdr:rowOff>115329</xdr:rowOff>
    </xdr:to>
    <xdr:sp macro="" textlink="">
      <xdr:nvSpPr>
        <xdr:cNvPr id="645" name="楕円 644"/>
        <xdr:cNvSpPr/>
      </xdr:nvSpPr>
      <xdr:spPr>
        <a:xfrm>
          <a:off x="16268700" y="12186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36606</xdr:rowOff>
    </xdr:from>
    <xdr:ext cx="599010" cy="259045"/>
    <xdr:sp macro="" textlink="">
      <xdr:nvSpPr>
        <xdr:cNvPr id="646" name="公債費該当値テキスト"/>
        <xdr:cNvSpPr txBox="1"/>
      </xdr:nvSpPr>
      <xdr:spPr>
        <a:xfrm>
          <a:off x="16370300" y="1203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69532</xdr:rowOff>
    </xdr:from>
    <xdr:to>
      <xdr:col>81</xdr:col>
      <xdr:colOff>101600</xdr:colOff>
      <xdr:row>71</xdr:row>
      <xdr:rowOff>171132</xdr:rowOff>
    </xdr:to>
    <xdr:sp macro="" textlink="">
      <xdr:nvSpPr>
        <xdr:cNvPr id="647" name="楕円 646"/>
        <xdr:cNvSpPr/>
      </xdr:nvSpPr>
      <xdr:spPr>
        <a:xfrm>
          <a:off x="15430500" y="12242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16209</xdr:rowOff>
    </xdr:from>
    <xdr:ext cx="599010" cy="259045"/>
    <xdr:sp macro="" textlink="">
      <xdr:nvSpPr>
        <xdr:cNvPr id="648" name="テキスト ボックス 647"/>
        <xdr:cNvSpPr txBox="1"/>
      </xdr:nvSpPr>
      <xdr:spPr>
        <a:xfrm>
          <a:off x="15181795" y="12017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71</xdr:row>
      <xdr:rowOff>98374</xdr:rowOff>
    </xdr:from>
    <xdr:to>
      <xdr:col>76</xdr:col>
      <xdr:colOff>165100</xdr:colOff>
      <xdr:row>72</xdr:row>
      <xdr:rowOff>28524</xdr:rowOff>
    </xdr:to>
    <xdr:sp macro="" textlink="">
      <xdr:nvSpPr>
        <xdr:cNvPr id="649" name="楕円 648"/>
        <xdr:cNvSpPr/>
      </xdr:nvSpPr>
      <xdr:spPr>
        <a:xfrm>
          <a:off x="14541500" y="122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45051</xdr:rowOff>
    </xdr:from>
    <xdr:ext cx="534377" cy="259045"/>
    <xdr:sp macro="" textlink="">
      <xdr:nvSpPr>
        <xdr:cNvPr id="650" name="テキスト ボックス 649"/>
        <xdr:cNvSpPr txBox="1"/>
      </xdr:nvSpPr>
      <xdr:spPr>
        <a:xfrm>
          <a:off x="14325111" y="120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134480</xdr:rowOff>
    </xdr:from>
    <xdr:to>
      <xdr:col>72</xdr:col>
      <xdr:colOff>38100</xdr:colOff>
      <xdr:row>71</xdr:row>
      <xdr:rowOff>64630</xdr:rowOff>
    </xdr:to>
    <xdr:sp macro="" textlink="">
      <xdr:nvSpPr>
        <xdr:cNvPr id="651" name="楕円 650"/>
        <xdr:cNvSpPr/>
      </xdr:nvSpPr>
      <xdr:spPr>
        <a:xfrm>
          <a:off x="13652500" y="121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69</xdr:row>
      <xdr:rowOff>81157</xdr:rowOff>
    </xdr:from>
    <xdr:ext cx="599010" cy="259045"/>
    <xdr:sp macro="" textlink="">
      <xdr:nvSpPr>
        <xdr:cNvPr id="652" name="テキスト ボックス 651"/>
        <xdr:cNvSpPr txBox="1"/>
      </xdr:nvSpPr>
      <xdr:spPr>
        <a:xfrm>
          <a:off x="13403795" y="1191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13741</xdr:rowOff>
    </xdr:from>
    <xdr:to>
      <xdr:col>67</xdr:col>
      <xdr:colOff>101600</xdr:colOff>
      <xdr:row>71</xdr:row>
      <xdr:rowOff>115341</xdr:rowOff>
    </xdr:to>
    <xdr:sp macro="" textlink="">
      <xdr:nvSpPr>
        <xdr:cNvPr id="653" name="楕円 652"/>
        <xdr:cNvSpPr/>
      </xdr:nvSpPr>
      <xdr:spPr>
        <a:xfrm>
          <a:off x="12763500" y="12186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131868</xdr:rowOff>
    </xdr:from>
    <xdr:ext cx="599010" cy="259045"/>
    <xdr:sp macro="" textlink="">
      <xdr:nvSpPr>
        <xdr:cNvPr id="654" name="テキスト ボックス 653"/>
        <xdr:cNvSpPr txBox="1"/>
      </xdr:nvSpPr>
      <xdr:spPr>
        <a:xfrm>
          <a:off x="12514795" y="11961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8" name="テキスト ボックス 667"/>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0" name="テキスト ボックス 669"/>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2" name="テキスト ボックス 671"/>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4" name="テキスト ボックス 67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6" name="直線コネクタ 675"/>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7"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8" name="直線コネクタ 677"/>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9"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80" name="直線コネクタ 679"/>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20096</xdr:rowOff>
    </xdr:from>
    <xdr:to>
      <xdr:col>85</xdr:col>
      <xdr:colOff>127000</xdr:colOff>
      <xdr:row>98</xdr:row>
      <xdr:rowOff>19731</xdr:rowOff>
    </xdr:to>
    <xdr:cxnSp macro="">
      <xdr:nvCxnSpPr>
        <xdr:cNvPr id="681" name="直線コネクタ 680"/>
        <xdr:cNvCxnSpPr/>
      </xdr:nvCxnSpPr>
      <xdr:spPr>
        <a:xfrm flipV="1">
          <a:off x="15481300" y="16479296"/>
          <a:ext cx="838200" cy="34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2"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3" name="フローチャート: 判断 682"/>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163931</xdr:rowOff>
    </xdr:from>
    <xdr:to>
      <xdr:col>81</xdr:col>
      <xdr:colOff>50800</xdr:colOff>
      <xdr:row>98</xdr:row>
      <xdr:rowOff>19731</xdr:rowOff>
    </xdr:to>
    <xdr:cxnSp macro="">
      <xdr:nvCxnSpPr>
        <xdr:cNvPr id="684" name="直線コネクタ 683"/>
        <xdr:cNvCxnSpPr/>
      </xdr:nvCxnSpPr>
      <xdr:spPr>
        <a:xfrm>
          <a:off x="14592300" y="16451681"/>
          <a:ext cx="889000" cy="37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5" name="フローチャート: 判断 684"/>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28901</xdr:rowOff>
    </xdr:from>
    <xdr:ext cx="534377" cy="259045"/>
    <xdr:sp macro="" textlink="">
      <xdr:nvSpPr>
        <xdr:cNvPr id="686" name="テキスト ボックス 685"/>
        <xdr:cNvSpPr txBox="1"/>
      </xdr:nvSpPr>
      <xdr:spPr>
        <a:xfrm>
          <a:off x="15214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163931</xdr:rowOff>
    </xdr:from>
    <xdr:to>
      <xdr:col>76</xdr:col>
      <xdr:colOff>114300</xdr:colOff>
      <xdr:row>98</xdr:row>
      <xdr:rowOff>30087</xdr:rowOff>
    </xdr:to>
    <xdr:cxnSp macro="">
      <xdr:nvCxnSpPr>
        <xdr:cNvPr id="687" name="直線コネクタ 686"/>
        <xdr:cNvCxnSpPr/>
      </xdr:nvCxnSpPr>
      <xdr:spPr>
        <a:xfrm flipV="1">
          <a:off x="13703300" y="16451681"/>
          <a:ext cx="889000" cy="380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8" name="フローチャート: 判断 687"/>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9" name="テキスト ボックス 688"/>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134351</xdr:rowOff>
    </xdr:from>
    <xdr:to>
      <xdr:col>71</xdr:col>
      <xdr:colOff>177800</xdr:colOff>
      <xdr:row>98</xdr:row>
      <xdr:rowOff>30087</xdr:rowOff>
    </xdr:to>
    <xdr:cxnSp macro="">
      <xdr:nvCxnSpPr>
        <xdr:cNvPr id="690" name="直線コネクタ 689"/>
        <xdr:cNvCxnSpPr/>
      </xdr:nvCxnSpPr>
      <xdr:spPr>
        <a:xfrm>
          <a:off x="12814300" y="16422101"/>
          <a:ext cx="889000" cy="410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91" name="フローチャート: 判断 690"/>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154929</xdr:rowOff>
    </xdr:from>
    <xdr:ext cx="534377" cy="259045"/>
    <xdr:sp macro="" textlink="">
      <xdr:nvSpPr>
        <xdr:cNvPr id="692" name="テキスト ボックス 691"/>
        <xdr:cNvSpPr txBox="1"/>
      </xdr:nvSpPr>
      <xdr:spPr>
        <a:xfrm>
          <a:off x="13436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3" name="フローチャート: 判断 692"/>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70916</xdr:rowOff>
    </xdr:from>
    <xdr:ext cx="534377" cy="259045"/>
    <xdr:sp macro="" textlink="">
      <xdr:nvSpPr>
        <xdr:cNvPr id="694" name="テキスト ボックス 693"/>
        <xdr:cNvSpPr txBox="1"/>
      </xdr:nvSpPr>
      <xdr:spPr>
        <a:xfrm>
          <a:off x="12547111" y="165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140746</xdr:rowOff>
    </xdr:from>
    <xdr:to>
      <xdr:col>85</xdr:col>
      <xdr:colOff>177800</xdr:colOff>
      <xdr:row>96</xdr:row>
      <xdr:rowOff>70896</xdr:rowOff>
    </xdr:to>
    <xdr:sp macro="" textlink="">
      <xdr:nvSpPr>
        <xdr:cNvPr id="700" name="楕円 699"/>
        <xdr:cNvSpPr/>
      </xdr:nvSpPr>
      <xdr:spPr>
        <a:xfrm>
          <a:off x="16268700" y="164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163623</xdr:rowOff>
    </xdr:from>
    <xdr:ext cx="534377" cy="259045"/>
    <xdr:sp macro="" textlink="">
      <xdr:nvSpPr>
        <xdr:cNvPr id="701" name="積立金該当値テキスト"/>
        <xdr:cNvSpPr txBox="1"/>
      </xdr:nvSpPr>
      <xdr:spPr>
        <a:xfrm>
          <a:off x="16370300" y="1627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140381</xdr:rowOff>
    </xdr:from>
    <xdr:to>
      <xdr:col>81</xdr:col>
      <xdr:colOff>101600</xdr:colOff>
      <xdr:row>98</xdr:row>
      <xdr:rowOff>70531</xdr:rowOff>
    </xdr:to>
    <xdr:sp macro="" textlink="">
      <xdr:nvSpPr>
        <xdr:cNvPr id="702" name="楕円 701"/>
        <xdr:cNvSpPr/>
      </xdr:nvSpPr>
      <xdr:spPr>
        <a:xfrm>
          <a:off x="15430500" y="167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61658</xdr:rowOff>
    </xdr:from>
    <xdr:ext cx="469744" cy="259045"/>
    <xdr:sp macro="" textlink="">
      <xdr:nvSpPr>
        <xdr:cNvPr id="703" name="テキスト ボックス 702"/>
        <xdr:cNvSpPr txBox="1"/>
      </xdr:nvSpPr>
      <xdr:spPr>
        <a:xfrm>
          <a:off x="15246428" y="1686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113131</xdr:rowOff>
    </xdr:from>
    <xdr:to>
      <xdr:col>76</xdr:col>
      <xdr:colOff>165100</xdr:colOff>
      <xdr:row>96</xdr:row>
      <xdr:rowOff>43281</xdr:rowOff>
    </xdr:to>
    <xdr:sp macro="" textlink="">
      <xdr:nvSpPr>
        <xdr:cNvPr id="704" name="楕円 703"/>
        <xdr:cNvSpPr/>
      </xdr:nvSpPr>
      <xdr:spPr>
        <a:xfrm>
          <a:off x="14541500" y="16400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34408</xdr:rowOff>
    </xdr:from>
    <xdr:ext cx="534377" cy="259045"/>
    <xdr:sp macro="" textlink="">
      <xdr:nvSpPr>
        <xdr:cNvPr id="705" name="テキスト ボックス 704"/>
        <xdr:cNvSpPr txBox="1"/>
      </xdr:nvSpPr>
      <xdr:spPr>
        <a:xfrm>
          <a:off x="14325111" y="1649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150737</xdr:rowOff>
    </xdr:from>
    <xdr:to>
      <xdr:col>72</xdr:col>
      <xdr:colOff>38100</xdr:colOff>
      <xdr:row>98</xdr:row>
      <xdr:rowOff>80887</xdr:rowOff>
    </xdr:to>
    <xdr:sp macro="" textlink="">
      <xdr:nvSpPr>
        <xdr:cNvPr id="706" name="楕円 705"/>
        <xdr:cNvSpPr/>
      </xdr:nvSpPr>
      <xdr:spPr>
        <a:xfrm>
          <a:off x="13652500" y="1678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72014</xdr:rowOff>
    </xdr:from>
    <xdr:ext cx="469744" cy="259045"/>
    <xdr:sp macro="" textlink="">
      <xdr:nvSpPr>
        <xdr:cNvPr id="707" name="テキスト ボックス 706"/>
        <xdr:cNvSpPr txBox="1"/>
      </xdr:nvSpPr>
      <xdr:spPr>
        <a:xfrm>
          <a:off x="13468428" y="1687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83551</xdr:rowOff>
    </xdr:from>
    <xdr:to>
      <xdr:col>67</xdr:col>
      <xdr:colOff>101600</xdr:colOff>
      <xdr:row>96</xdr:row>
      <xdr:rowOff>13701</xdr:rowOff>
    </xdr:to>
    <xdr:sp macro="" textlink="">
      <xdr:nvSpPr>
        <xdr:cNvPr id="708" name="楕円 707"/>
        <xdr:cNvSpPr/>
      </xdr:nvSpPr>
      <xdr:spPr>
        <a:xfrm>
          <a:off x="12763500" y="1637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30228</xdr:rowOff>
    </xdr:from>
    <xdr:ext cx="534377" cy="259045"/>
    <xdr:sp macro="" textlink="">
      <xdr:nvSpPr>
        <xdr:cNvPr id="709" name="テキスト ボックス 708"/>
        <xdr:cNvSpPr txBox="1"/>
      </xdr:nvSpPr>
      <xdr:spPr>
        <a:xfrm>
          <a:off x="12547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9" name="テキスト ボックス 728"/>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3" name="直線コネクタ 732"/>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4"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6"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7" name="直線コネクタ 736"/>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129667</xdr:rowOff>
    </xdr:from>
    <xdr:to>
      <xdr:col>116</xdr:col>
      <xdr:colOff>63500</xdr:colOff>
      <xdr:row>38</xdr:row>
      <xdr:rowOff>41656</xdr:rowOff>
    </xdr:to>
    <xdr:cxnSp macro="">
      <xdr:nvCxnSpPr>
        <xdr:cNvPr id="738" name="直線コネクタ 737"/>
        <xdr:cNvCxnSpPr/>
      </xdr:nvCxnSpPr>
      <xdr:spPr>
        <a:xfrm>
          <a:off x="21323300" y="6473317"/>
          <a:ext cx="8382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9"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40" name="フローチャート: 判断 739"/>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101727</xdr:rowOff>
    </xdr:from>
    <xdr:to>
      <xdr:col>111</xdr:col>
      <xdr:colOff>177800</xdr:colOff>
      <xdr:row>37</xdr:row>
      <xdr:rowOff>129667</xdr:rowOff>
    </xdr:to>
    <xdr:cxnSp macro="">
      <xdr:nvCxnSpPr>
        <xdr:cNvPr id="741" name="直線コネクタ 740"/>
        <xdr:cNvCxnSpPr/>
      </xdr:nvCxnSpPr>
      <xdr:spPr>
        <a:xfrm>
          <a:off x="20434300" y="6445377"/>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2" name="フローチャート: 判断 741"/>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39387</xdr:rowOff>
    </xdr:from>
    <xdr:ext cx="469744" cy="259045"/>
    <xdr:sp macro="" textlink="">
      <xdr:nvSpPr>
        <xdr:cNvPr id="743" name="テキスト ボックス 742"/>
        <xdr:cNvSpPr txBox="1"/>
      </xdr:nvSpPr>
      <xdr:spPr>
        <a:xfrm>
          <a:off x="21088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41275</xdr:rowOff>
    </xdr:from>
    <xdr:to>
      <xdr:col>107</xdr:col>
      <xdr:colOff>50800</xdr:colOff>
      <xdr:row>37</xdr:row>
      <xdr:rowOff>101727</xdr:rowOff>
    </xdr:to>
    <xdr:cxnSp macro="">
      <xdr:nvCxnSpPr>
        <xdr:cNvPr id="744" name="直線コネクタ 743"/>
        <xdr:cNvCxnSpPr/>
      </xdr:nvCxnSpPr>
      <xdr:spPr>
        <a:xfrm>
          <a:off x="19545300" y="6384925"/>
          <a:ext cx="889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5" name="フローチャート: 判断 744"/>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24528</xdr:rowOff>
    </xdr:from>
    <xdr:ext cx="469744" cy="259045"/>
    <xdr:sp macro="" textlink="">
      <xdr:nvSpPr>
        <xdr:cNvPr id="746" name="テキスト ボックス 745"/>
        <xdr:cNvSpPr txBox="1"/>
      </xdr:nvSpPr>
      <xdr:spPr>
        <a:xfrm>
          <a:off x="20199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7874</xdr:rowOff>
    </xdr:from>
    <xdr:to>
      <xdr:col>102</xdr:col>
      <xdr:colOff>114300</xdr:colOff>
      <xdr:row>37</xdr:row>
      <xdr:rowOff>41275</xdr:rowOff>
    </xdr:to>
    <xdr:cxnSp macro="">
      <xdr:nvCxnSpPr>
        <xdr:cNvPr id="747" name="直線コネクタ 746"/>
        <xdr:cNvCxnSpPr/>
      </xdr:nvCxnSpPr>
      <xdr:spPr>
        <a:xfrm>
          <a:off x="18656300" y="6351524"/>
          <a:ext cx="889000" cy="3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8" name="フローチャート: 判断 747"/>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99712</xdr:rowOff>
    </xdr:from>
    <xdr:ext cx="469744" cy="259045"/>
    <xdr:sp macro="" textlink="">
      <xdr:nvSpPr>
        <xdr:cNvPr id="749" name="テキスト ボックス 748"/>
        <xdr:cNvSpPr txBox="1"/>
      </xdr:nvSpPr>
      <xdr:spPr>
        <a:xfrm>
          <a:off x="19310428" y="661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50" name="フローチャート: 判断 749"/>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43832</xdr:rowOff>
    </xdr:from>
    <xdr:ext cx="469744" cy="259045"/>
    <xdr:sp macro="" textlink="">
      <xdr:nvSpPr>
        <xdr:cNvPr id="751" name="テキスト ボックス 750"/>
        <xdr:cNvSpPr txBox="1"/>
      </xdr:nvSpPr>
      <xdr:spPr>
        <a:xfrm>
          <a:off x="18421428" y="6558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162306</xdr:rowOff>
    </xdr:from>
    <xdr:to>
      <xdr:col>116</xdr:col>
      <xdr:colOff>114300</xdr:colOff>
      <xdr:row>38</xdr:row>
      <xdr:rowOff>92456</xdr:rowOff>
    </xdr:to>
    <xdr:sp macro="" textlink="">
      <xdr:nvSpPr>
        <xdr:cNvPr id="757" name="楕円 756"/>
        <xdr:cNvSpPr/>
      </xdr:nvSpPr>
      <xdr:spPr>
        <a:xfrm>
          <a:off x="22110700" y="650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140733</xdr:rowOff>
    </xdr:from>
    <xdr:ext cx="469744" cy="259045"/>
    <xdr:sp macro="" textlink="">
      <xdr:nvSpPr>
        <xdr:cNvPr id="758" name="投資及び出資金該当値テキスト"/>
        <xdr:cNvSpPr txBox="1"/>
      </xdr:nvSpPr>
      <xdr:spPr>
        <a:xfrm>
          <a:off x="22212300" y="648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78867</xdr:rowOff>
    </xdr:from>
    <xdr:to>
      <xdr:col>112</xdr:col>
      <xdr:colOff>38100</xdr:colOff>
      <xdr:row>38</xdr:row>
      <xdr:rowOff>9017</xdr:rowOff>
    </xdr:to>
    <xdr:sp macro="" textlink="">
      <xdr:nvSpPr>
        <xdr:cNvPr id="759" name="楕円 758"/>
        <xdr:cNvSpPr/>
      </xdr:nvSpPr>
      <xdr:spPr>
        <a:xfrm>
          <a:off x="21272500" y="642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25544</xdr:rowOff>
    </xdr:from>
    <xdr:ext cx="469744" cy="259045"/>
    <xdr:sp macro="" textlink="">
      <xdr:nvSpPr>
        <xdr:cNvPr id="760" name="テキスト ボックス 759"/>
        <xdr:cNvSpPr txBox="1"/>
      </xdr:nvSpPr>
      <xdr:spPr>
        <a:xfrm>
          <a:off x="21088428" y="619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50927</xdr:rowOff>
    </xdr:from>
    <xdr:to>
      <xdr:col>107</xdr:col>
      <xdr:colOff>101600</xdr:colOff>
      <xdr:row>37</xdr:row>
      <xdr:rowOff>152527</xdr:rowOff>
    </xdr:to>
    <xdr:sp macro="" textlink="">
      <xdr:nvSpPr>
        <xdr:cNvPr id="761" name="楕円 760"/>
        <xdr:cNvSpPr/>
      </xdr:nvSpPr>
      <xdr:spPr>
        <a:xfrm>
          <a:off x="20383500" y="639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169054</xdr:rowOff>
    </xdr:from>
    <xdr:ext cx="469744" cy="259045"/>
    <xdr:sp macro="" textlink="">
      <xdr:nvSpPr>
        <xdr:cNvPr id="762" name="テキスト ボックス 761"/>
        <xdr:cNvSpPr txBox="1"/>
      </xdr:nvSpPr>
      <xdr:spPr>
        <a:xfrm>
          <a:off x="20199428" y="616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161925</xdr:rowOff>
    </xdr:from>
    <xdr:to>
      <xdr:col>102</xdr:col>
      <xdr:colOff>165100</xdr:colOff>
      <xdr:row>37</xdr:row>
      <xdr:rowOff>92075</xdr:rowOff>
    </xdr:to>
    <xdr:sp macro="" textlink="">
      <xdr:nvSpPr>
        <xdr:cNvPr id="763" name="楕円 762"/>
        <xdr:cNvSpPr/>
      </xdr:nvSpPr>
      <xdr:spPr>
        <a:xfrm>
          <a:off x="19494500" y="633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108602</xdr:rowOff>
    </xdr:from>
    <xdr:ext cx="469744" cy="259045"/>
    <xdr:sp macro="" textlink="">
      <xdr:nvSpPr>
        <xdr:cNvPr id="764" name="テキスト ボックス 763"/>
        <xdr:cNvSpPr txBox="1"/>
      </xdr:nvSpPr>
      <xdr:spPr>
        <a:xfrm>
          <a:off x="19310428" y="610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128524</xdr:rowOff>
    </xdr:from>
    <xdr:to>
      <xdr:col>98</xdr:col>
      <xdr:colOff>38100</xdr:colOff>
      <xdr:row>37</xdr:row>
      <xdr:rowOff>58674</xdr:rowOff>
    </xdr:to>
    <xdr:sp macro="" textlink="">
      <xdr:nvSpPr>
        <xdr:cNvPr id="765" name="楕円 764"/>
        <xdr:cNvSpPr/>
      </xdr:nvSpPr>
      <xdr:spPr>
        <a:xfrm>
          <a:off x="18605500" y="63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75201</xdr:rowOff>
    </xdr:from>
    <xdr:ext cx="469744" cy="259045"/>
    <xdr:sp macro="" textlink="">
      <xdr:nvSpPr>
        <xdr:cNvPr id="766" name="テキスト ボックス 765"/>
        <xdr:cNvSpPr txBox="1"/>
      </xdr:nvSpPr>
      <xdr:spPr>
        <a:xfrm>
          <a:off x="18421428" y="607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90" name="直線コネクタ 789"/>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3"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4" name="直線コネクタ 793"/>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119240</xdr:rowOff>
    </xdr:from>
    <xdr:to>
      <xdr:col>116</xdr:col>
      <xdr:colOff>63500</xdr:colOff>
      <xdr:row>58</xdr:row>
      <xdr:rowOff>120574</xdr:rowOff>
    </xdr:to>
    <xdr:cxnSp macro="">
      <xdr:nvCxnSpPr>
        <xdr:cNvPr id="795" name="直線コネクタ 794"/>
        <xdr:cNvCxnSpPr/>
      </xdr:nvCxnSpPr>
      <xdr:spPr>
        <a:xfrm flipV="1">
          <a:off x="21323300" y="10063340"/>
          <a:ext cx="8382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6"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7" name="フローチャート: 判断 796"/>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120574</xdr:rowOff>
    </xdr:from>
    <xdr:to>
      <xdr:col>111</xdr:col>
      <xdr:colOff>177800</xdr:colOff>
      <xdr:row>58</xdr:row>
      <xdr:rowOff>121717</xdr:rowOff>
    </xdr:to>
    <xdr:cxnSp macro="">
      <xdr:nvCxnSpPr>
        <xdr:cNvPr id="798" name="直線コネクタ 797"/>
        <xdr:cNvCxnSpPr/>
      </xdr:nvCxnSpPr>
      <xdr:spPr>
        <a:xfrm flipV="1">
          <a:off x="20434300" y="1006467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9" name="フローチャート: 判断 798"/>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800" name="テキスト ボックス 799"/>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121717</xdr:rowOff>
    </xdr:from>
    <xdr:to>
      <xdr:col>107</xdr:col>
      <xdr:colOff>50800</xdr:colOff>
      <xdr:row>58</xdr:row>
      <xdr:rowOff>122136</xdr:rowOff>
    </xdr:to>
    <xdr:cxnSp macro="">
      <xdr:nvCxnSpPr>
        <xdr:cNvPr id="801" name="直線コネクタ 800"/>
        <xdr:cNvCxnSpPr/>
      </xdr:nvCxnSpPr>
      <xdr:spPr>
        <a:xfrm flipV="1">
          <a:off x="19545300" y="10065817"/>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2" name="フローチャート: 判断 801"/>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3" name="テキスト ボックス 802"/>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32296</xdr:rowOff>
    </xdr:from>
    <xdr:to>
      <xdr:col>102</xdr:col>
      <xdr:colOff>114300</xdr:colOff>
      <xdr:row>58</xdr:row>
      <xdr:rowOff>122136</xdr:rowOff>
    </xdr:to>
    <xdr:cxnSp macro="">
      <xdr:nvCxnSpPr>
        <xdr:cNvPr id="804" name="直線コネクタ 803"/>
        <xdr:cNvCxnSpPr/>
      </xdr:nvCxnSpPr>
      <xdr:spPr>
        <a:xfrm>
          <a:off x="18656300" y="9976396"/>
          <a:ext cx="889000" cy="89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5" name="フローチャート: 判断 804"/>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6" name="テキスト ボックス 805"/>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7" name="フローチャート: 判断 806"/>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8" name="テキスト ボックス 807"/>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68440</xdr:rowOff>
    </xdr:from>
    <xdr:to>
      <xdr:col>116</xdr:col>
      <xdr:colOff>114300</xdr:colOff>
      <xdr:row>58</xdr:row>
      <xdr:rowOff>170040</xdr:rowOff>
    </xdr:to>
    <xdr:sp macro="" textlink="">
      <xdr:nvSpPr>
        <xdr:cNvPr id="814" name="楕円 813"/>
        <xdr:cNvSpPr/>
      </xdr:nvSpPr>
      <xdr:spPr>
        <a:xfrm>
          <a:off x="22110700" y="1001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154817</xdr:rowOff>
    </xdr:from>
    <xdr:ext cx="469744" cy="259045"/>
    <xdr:sp macro="" textlink="">
      <xdr:nvSpPr>
        <xdr:cNvPr id="815" name="貸付金該当値テキスト"/>
        <xdr:cNvSpPr txBox="1"/>
      </xdr:nvSpPr>
      <xdr:spPr>
        <a:xfrm>
          <a:off x="22212300" y="99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69774</xdr:rowOff>
    </xdr:from>
    <xdr:to>
      <xdr:col>112</xdr:col>
      <xdr:colOff>38100</xdr:colOff>
      <xdr:row>58</xdr:row>
      <xdr:rowOff>171374</xdr:rowOff>
    </xdr:to>
    <xdr:sp macro="" textlink="">
      <xdr:nvSpPr>
        <xdr:cNvPr id="816" name="楕円 815"/>
        <xdr:cNvSpPr/>
      </xdr:nvSpPr>
      <xdr:spPr>
        <a:xfrm>
          <a:off x="21272500" y="100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162501</xdr:rowOff>
    </xdr:from>
    <xdr:ext cx="469744" cy="259045"/>
    <xdr:sp macro="" textlink="">
      <xdr:nvSpPr>
        <xdr:cNvPr id="817" name="テキスト ボックス 816"/>
        <xdr:cNvSpPr txBox="1"/>
      </xdr:nvSpPr>
      <xdr:spPr>
        <a:xfrm>
          <a:off x="21088428" y="10106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70917</xdr:rowOff>
    </xdr:from>
    <xdr:to>
      <xdr:col>107</xdr:col>
      <xdr:colOff>101600</xdr:colOff>
      <xdr:row>59</xdr:row>
      <xdr:rowOff>1067</xdr:rowOff>
    </xdr:to>
    <xdr:sp macro="" textlink="">
      <xdr:nvSpPr>
        <xdr:cNvPr id="818" name="楕円 817"/>
        <xdr:cNvSpPr/>
      </xdr:nvSpPr>
      <xdr:spPr>
        <a:xfrm>
          <a:off x="20383500" y="1001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163644</xdr:rowOff>
    </xdr:from>
    <xdr:ext cx="469744" cy="259045"/>
    <xdr:sp macro="" textlink="">
      <xdr:nvSpPr>
        <xdr:cNvPr id="819" name="テキスト ボックス 818"/>
        <xdr:cNvSpPr txBox="1"/>
      </xdr:nvSpPr>
      <xdr:spPr>
        <a:xfrm>
          <a:off x="20199428" y="10107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71336</xdr:rowOff>
    </xdr:from>
    <xdr:to>
      <xdr:col>102</xdr:col>
      <xdr:colOff>165100</xdr:colOff>
      <xdr:row>59</xdr:row>
      <xdr:rowOff>1486</xdr:rowOff>
    </xdr:to>
    <xdr:sp macro="" textlink="">
      <xdr:nvSpPr>
        <xdr:cNvPr id="820" name="楕円 819"/>
        <xdr:cNvSpPr/>
      </xdr:nvSpPr>
      <xdr:spPr>
        <a:xfrm>
          <a:off x="19494500" y="100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164063</xdr:rowOff>
    </xdr:from>
    <xdr:ext cx="469744" cy="259045"/>
    <xdr:sp macro="" textlink="">
      <xdr:nvSpPr>
        <xdr:cNvPr id="821" name="テキスト ボックス 820"/>
        <xdr:cNvSpPr txBox="1"/>
      </xdr:nvSpPr>
      <xdr:spPr>
        <a:xfrm>
          <a:off x="19310428" y="10108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152946</xdr:rowOff>
    </xdr:from>
    <xdr:to>
      <xdr:col>98</xdr:col>
      <xdr:colOff>38100</xdr:colOff>
      <xdr:row>58</xdr:row>
      <xdr:rowOff>83096</xdr:rowOff>
    </xdr:to>
    <xdr:sp macro="" textlink="">
      <xdr:nvSpPr>
        <xdr:cNvPr id="822" name="楕円 821"/>
        <xdr:cNvSpPr/>
      </xdr:nvSpPr>
      <xdr:spPr>
        <a:xfrm>
          <a:off x="18605500" y="992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74223</xdr:rowOff>
    </xdr:from>
    <xdr:ext cx="469744" cy="259045"/>
    <xdr:sp macro="" textlink="">
      <xdr:nvSpPr>
        <xdr:cNvPr id="823" name="テキスト ボックス 822"/>
        <xdr:cNvSpPr txBox="1"/>
      </xdr:nvSpPr>
      <xdr:spPr>
        <a:xfrm>
          <a:off x="18421428" y="1001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8" name="直線コネクタ 847"/>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9"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50" name="直線コネクタ 849"/>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51"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2" name="直線コネクタ 851"/>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68358</xdr:rowOff>
    </xdr:from>
    <xdr:to>
      <xdr:col>116</xdr:col>
      <xdr:colOff>63500</xdr:colOff>
      <xdr:row>74</xdr:row>
      <xdr:rowOff>90646</xdr:rowOff>
    </xdr:to>
    <xdr:cxnSp macro="">
      <xdr:nvCxnSpPr>
        <xdr:cNvPr id="853" name="直線コネクタ 852"/>
        <xdr:cNvCxnSpPr/>
      </xdr:nvCxnSpPr>
      <xdr:spPr>
        <a:xfrm flipV="1">
          <a:off x="21323300" y="12755658"/>
          <a:ext cx="838200" cy="22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83596</xdr:rowOff>
    </xdr:from>
    <xdr:ext cx="534377" cy="259045"/>
    <xdr:sp macro="" textlink="">
      <xdr:nvSpPr>
        <xdr:cNvPr id="854" name="繰出金平均値テキスト"/>
        <xdr:cNvSpPr txBox="1"/>
      </xdr:nvSpPr>
      <xdr:spPr>
        <a:xfrm>
          <a:off x="22212300" y="12942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5" name="フローチャート: 判断 854"/>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90646</xdr:rowOff>
    </xdr:from>
    <xdr:to>
      <xdr:col>111</xdr:col>
      <xdr:colOff>177800</xdr:colOff>
      <xdr:row>74</xdr:row>
      <xdr:rowOff>104057</xdr:rowOff>
    </xdr:to>
    <xdr:cxnSp macro="">
      <xdr:nvCxnSpPr>
        <xdr:cNvPr id="856" name="直線コネクタ 855"/>
        <xdr:cNvCxnSpPr/>
      </xdr:nvCxnSpPr>
      <xdr:spPr>
        <a:xfrm flipV="1">
          <a:off x="20434300" y="12777946"/>
          <a:ext cx="889000" cy="1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7" name="フローチャート: 判断 856"/>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16006</xdr:rowOff>
    </xdr:from>
    <xdr:ext cx="534377" cy="259045"/>
    <xdr:sp macro="" textlink="">
      <xdr:nvSpPr>
        <xdr:cNvPr id="858" name="テキスト ボックス 857"/>
        <xdr:cNvSpPr txBox="1"/>
      </xdr:nvSpPr>
      <xdr:spPr>
        <a:xfrm>
          <a:off x="21056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104057</xdr:rowOff>
    </xdr:from>
    <xdr:to>
      <xdr:col>107</xdr:col>
      <xdr:colOff>50800</xdr:colOff>
      <xdr:row>74</xdr:row>
      <xdr:rowOff>170847</xdr:rowOff>
    </xdr:to>
    <xdr:cxnSp macro="">
      <xdr:nvCxnSpPr>
        <xdr:cNvPr id="859" name="直線コネクタ 858"/>
        <xdr:cNvCxnSpPr/>
      </xdr:nvCxnSpPr>
      <xdr:spPr>
        <a:xfrm flipV="1">
          <a:off x="19545300" y="12791357"/>
          <a:ext cx="889000" cy="66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60" name="フローチャート: 判断 859"/>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61" name="テキスト ボックス 860"/>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170847</xdr:rowOff>
    </xdr:from>
    <xdr:to>
      <xdr:col>102</xdr:col>
      <xdr:colOff>114300</xdr:colOff>
      <xdr:row>75</xdr:row>
      <xdr:rowOff>43040</xdr:rowOff>
    </xdr:to>
    <xdr:cxnSp macro="">
      <xdr:nvCxnSpPr>
        <xdr:cNvPr id="862" name="直線コネクタ 861"/>
        <xdr:cNvCxnSpPr/>
      </xdr:nvCxnSpPr>
      <xdr:spPr>
        <a:xfrm flipV="1">
          <a:off x="18656300" y="12858147"/>
          <a:ext cx="889000" cy="43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3" name="フローチャート: 判断 862"/>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4" name="テキスト ボックス 863"/>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5" name="フローチャート: 判断 864"/>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22807</xdr:rowOff>
    </xdr:from>
    <xdr:ext cx="534377" cy="259045"/>
    <xdr:sp macro="" textlink="">
      <xdr:nvSpPr>
        <xdr:cNvPr id="866" name="テキスト ボックス 865"/>
        <xdr:cNvSpPr txBox="1"/>
      </xdr:nvSpPr>
      <xdr:spPr>
        <a:xfrm>
          <a:off x="18389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17558</xdr:rowOff>
    </xdr:from>
    <xdr:to>
      <xdr:col>116</xdr:col>
      <xdr:colOff>114300</xdr:colOff>
      <xdr:row>74</xdr:row>
      <xdr:rowOff>119158</xdr:rowOff>
    </xdr:to>
    <xdr:sp macro="" textlink="">
      <xdr:nvSpPr>
        <xdr:cNvPr id="872" name="楕円 871"/>
        <xdr:cNvSpPr/>
      </xdr:nvSpPr>
      <xdr:spPr>
        <a:xfrm>
          <a:off x="22110700" y="1270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40435</xdr:rowOff>
    </xdr:from>
    <xdr:ext cx="534377" cy="259045"/>
    <xdr:sp macro="" textlink="">
      <xdr:nvSpPr>
        <xdr:cNvPr id="873" name="繰出金該当値テキスト"/>
        <xdr:cNvSpPr txBox="1"/>
      </xdr:nvSpPr>
      <xdr:spPr>
        <a:xfrm>
          <a:off x="22212300" y="1255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39846</xdr:rowOff>
    </xdr:from>
    <xdr:to>
      <xdr:col>112</xdr:col>
      <xdr:colOff>38100</xdr:colOff>
      <xdr:row>74</xdr:row>
      <xdr:rowOff>141446</xdr:rowOff>
    </xdr:to>
    <xdr:sp macro="" textlink="">
      <xdr:nvSpPr>
        <xdr:cNvPr id="874" name="楕円 873"/>
        <xdr:cNvSpPr/>
      </xdr:nvSpPr>
      <xdr:spPr>
        <a:xfrm>
          <a:off x="21272500" y="127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157973</xdr:rowOff>
    </xdr:from>
    <xdr:ext cx="534377" cy="259045"/>
    <xdr:sp macro="" textlink="">
      <xdr:nvSpPr>
        <xdr:cNvPr id="875" name="テキスト ボックス 874"/>
        <xdr:cNvSpPr txBox="1"/>
      </xdr:nvSpPr>
      <xdr:spPr>
        <a:xfrm>
          <a:off x="21056111" y="125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53257</xdr:rowOff>
    </xdr:from>
    <xdr:to>
      <xdr:col>107</xdr:col>
      <xdr:colOff>101600</xdr:colOff>
      <xdr:row>74</xdr:row>
      <xdr:rowOff>154857</xdr:rowOff>
    </xdr:to>
    <xdr:sp macro="" textlink="">
      <xdr:nvSpPr>
        <xdr:cNvPr id="876" name="楕円 875"/>
        <xdr:cNvSpPr/>
      </xdr:nvSpPr>
      <xdr:spPr>
        <a:xfrm>
          <a:off x="20383500" y="1274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171384</xdr:rowOff>
    </xdr:from>
    <xdr:ext cx="534377" cy="259045"/>
    <xdr:sp macro="" textlink="">
      <xdr:nvSpPr>
        <xdr:cNvPr id="877" name="テキスト ボックス 876"/>
        <xdr:cNvSpPr txBox="1"/>
      </xdr:nvSpPr>
      <xdr:spPr>
        <a:xfrm>
          <a:off x="20167111" y="1251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120047</xdr:rowOff>
    </xdr:from>
    <xdr:to>
      <xdr:col>102</xdr:col>
      <xdr:colOff>165100</xdr:colOff>
      <xdr:row>75</xdr:row>
      <xdr:rowOff>50197</xdr:rowOff>
    </xdr:to>
    <xdr:sp macro="" textlink="">
      <xdr:nvSpPr>
        <xdr:cNvPr id="878" name="楕円 877"/>
        <xdr:cNvSpPr/>
      </xdr:nvSpPr>
      <xdr:spPr>
        <a:xfrm>
          <a:off x="19494500" y="12807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66724</xdr:rowOff>
    </xdr:from>
    <xdr:ext cx="534377" cy="259045"/>
    <xdr:sp macro="" textlink="">
      <xdr:nvSpPr>
        <xdr:cNvPr id="879" name="テキスト ボックス 878"/>
        <xdr:cNvSpPr txBox="1"/>
      </xdr:nvSpPr>
      <xdr:spPr>
        <a:xfrm>
          <a:off x="19278111" y="1258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163690</xdr:rowOff>
    </xdr:from>
    <xdr:to>
      <xdr:col>98</xdr:col>
      <xdr:colOff>38100</xdr:colOff>
      <xdr:row>75</xdr:row>
      <xdr:rowOff>93840</xdr:rowOff>
    </xdr:to>
    <xdr:sp macro="" textlink="">
      <xdr:nvSpPr>
        <xdr:cNvPr id="880" name="楕円 879"/>
        <xdr:cNvSpPr/>
      </xdr:nvSpPr>
      <xdr:spPr>
        <a:xfrm>
          <a:off x="18605500" y="128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110367</xdr:rowOff>
    </xdr:from>
    <xdr:ext cx="534377" cy="259045"/>
    <xdr:sp macro="" textlink="">
      <xdr:nvSpPr>
        <xdr:cNvPr id="881" name="テキスト ボックス 880"/>
        <xdr:cNvSpPr txBox="1"/>
      </xdr:nvSpPr>
      <xdr:spPr>
        <a:xfrm>
          <a:off x="18389111" y="1262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住民一人当たりのコストが類似団体内で特に大きいのは人件費</a:t>
          </a:r>
          <a:r>
            <a:rPr kumimoji="1" lang="ja-JP" altLang="en-US" sz="1100">
              <a:solidFill>
                <a:schemeClr val="dk1"/>
              </a:solidFill>
              <a:effectLst/>
              <a:latin typeface="+mn-lt"/>
              <a:ea typeface="+mn-ea"/>
              <a:cs typeface="+mn-cs"/>
            </a:rPr>
            <a:t>、物件費、</a:t>
          </a:r>
          <a:r>
            <a:rPr kumimoji="1" lang="ja-JP" altLang="ja-JP" sz="1100">
              <a:solidFill>
                <a:schemeClr val="dk1"/>
              </a:solidFill>
              <a:effectLst/>
              <a:latin typeface="+mn-lt"/>
              <a:ea typeface="+mn-ea"/>
              <a:cs typeface="+mn-cs"/>
            </a:rPr>
            <a:t>公債費である。佐伯市は</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市町村が合併して誕生した市であり、類似団体と比べると市域が特に広大で</a:t>
          </a:r>
          <a:r>
            <a:rPr kumimoji="1" lang="ja-JP" altLang="en-US" sz="1100">
              <a:solidFill>
                <a:schemeClr val="dk1"/>
              </a:solidFill>
              <a:effectLst/>
              <a:latin typeface="+mn-lt"/>
              <a:ea typeface="+mn-ea"/>
              <a:cs typeface="+mn-cs"/>
            </a:rPr>
            <a:t>あるため</a:t>
          </a:r>
          <a:r>
            <a:rPr kumimoji="1" lang="ja-JP" altLang="ja-JP" sz="1100">
              <a:solidFill>
                <a:schemeClr val="dk1"/>
              </a:solidFill>
              <a:effectLst/>
              <a:latin typeface="+mn-lt"/>
              <a:ea typeface="+mn-ea"/>
              <a:cs typeface="+mn-cs"/>
            </a:rPr>
            <a:t>、行政経費が嵩んでしまう。また、合併前の各市町村の地方債残高を引き継いだため、公債費の負担も大きい。これまでも職員数の削減等による総人件費の抑制や、地方債の新規発行を伴う普通建設事業の抑制などに努めてきており、一定の効果はあったが、現状では依然高い数値となっている。今後もこの</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経費を含む全ての経費について適宜見直しを行い、予算の適正な執行に努める。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大分県佐伯市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72,908
72,528
903.11
48,095,218
47,072,900
800,125
26,249,144
51,095,882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28143</xdr:rowOff>
    </xdr:from>
    <xdr:to>
      <xdr:col>24</xdr:col>
      <xdr:colOff>62865</xdr:colOff>
      <xdr:row>37</xdr:row>
      <xdr:rowOff>45060</xdr:rowOff>
    </xdr:to>
    <xdr:cxnSp macro="">
      <xdr:nvCxnSpPr>
        <xdr:cNvPr id="54" name="直線コネクタ 53"/>
        <xdr:cNvCxnSpPr/>
      </xdr:nvCxnSpPr>
      <xdr:spPr>
        <a:xfrm flipV="1">
          <a:off x="4633595" y="5171643"/>
          <a:ext cx="1270" cy="1217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48887</xdr:rowOff>
    </xdr:from>
    <xdr:ext cx="469744" cy="259045"/>
    <xdr:sp macro="" textlink="">
      <xdr:nvSpPr>
        <xdr:cNvPr id="55" name="議会費最小値テキスト"/>
        <xdr:cNvSpPr txBox="1"/>
      </xdr:nvSpPr>
      <xdr:spPr>
        <a:xfrm>
          <a:off x="4686300" y="639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45060</xdr:rowOff>
    </xdr:from>
    <xdr:to>
      <xdr:col>24</xdr:col>
      <xdr:colOff>152400</xdr:colOff>
      <xdr:row>37</xdr:row>
      <xdr:rowOff>45060</xdr:rowOff>
    </xdr:to>
    <xdr:cxnSp macro="">
      <xdr:nvCxnSpPr>
        <xdr:cNvPr id="56" name="直線コネクタ 55"/>
        <xdr:cNvCxnSpPr/>
      </xdr:nvCxnSpPr>
      <xdr:spPr>
        <a:xfrm>
          <a:off x="4546600" y="63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146270</xdr:rowOff>
    </xdr:from>
    <xdr:ext cx="469744" cy="259045"/>
    <xdr:sp macro="" textlink="">
      <xdr:nvSpPr>
        <xdr:cNvPr id="57" name="議会費最大値テキスト"/>
        <xdr:cNvSpPr txBox="1"/>
      </xdr:nvSpPr>
      <xdr:spPr>
        <a:xfrm>
          <a:off x="4686300" y="4946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28143</xdr:rowOff>
    </xdr:from>
    <xdr:to>
      <xdr:col>24</xdr:col>
      <xdr:colOff>152400</xdr:colOff>
      <xdr:row>30</xdr:row>
      <xdr:rowOff>28143</xdr:rowOff>
    </xdr:to>
    <xdr:cxnSp macro="">
      <xdr:nvCxnSpPr>
        <xdr:cNvPr id="58" name="直線コネクタ 57"/>
        <xdr:cNvCxnSpPr/>
      </xdr:nvCxnSpPr>
      <xdr:spPr>
        <a:xfrm>
          <a:off x="4546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168961</xdr:rowOff>
    </xdr:from>
    <xdr:to>
      <xdr:col>24</xdr:col>
      <xdr:colOff>63500</xdr:colOff>
      <xdr:row>34</xdr:row>
      <xdr:rowOff>39573</xdr:rowOff>
    </xdr:to>
    <xdr:cxnSp macro="">
      <xdr:nvCxnSpPr>
        <xdr:cNvPr id="59" name="直線コネクタ 58"/>
        <xdr:cNvCxnSpPr/>
      </xdr:nvCxnSpPr>
      <xdr:spPr>
        <a:xfrm flipV="1">
          <a:off x="3797300" y="5826811"/>
          <a:ext cx="838200" cy="4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50411</xdr:rowOff>
    </xdr:from>
    <xdr:ext cx="469744" cy="259045"/>
    <xdr:sp macro="" textlink="">
      <xdr:nvSpPr>
        <xdr:cNvPr id="60" name="議会費平均値テキスト"/>
        <xdr:cNvSpPr txBox="1"/>
      </xdr:nvSpPr>
      <xdr:spPr>
        <a:xfrm>
          <a:off x="4686300" y="5879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71984</xdr:rowOff>
    </xdr:from>
    <xdr:to>
      <xdr:col>24</xdr:col>
      <xdr:colOff>114300</xdr:colOff>
      <xdr:row>35</xdr:row>
      <xdr:rowOff>2134</xdr:rowOff>
    </xdr:to>
    <xdr:sp macro="" textlink="">
      <xdr:nvSpPr>
        <xdr:cNvPr id="61" name="フローチャート: 判断 60"/>
        <xdr:cNvSpPr/>
      </xdr:nvSpPr>
      <xdr:spPr>
        <a:xfrm>
          <a:off x="45847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44145</xdr:rowOff>
    </xdr:from>
    <xdr:to>
      <xdr:col>19</xdr:col>
      <xdr:colOff>177800</xdr:colOff>
      <xdr:row>34</xdr:row>
      <xdr:rowOff>39573</xdr:rowOff>
    </xdr:to>
    <xdr:cxnSp macro="">
      <xdr:nvCxnSpPr>
        <xdr:cNvPr id="62" name="直線コネクタ 61"/>
        <xdr:cNvCxnSpPr/>
      </xdr:nvCxnSpPr>
      <xdr:spPr>
        <a:xfrm>
          <a:off x="2908300" y="5701995"/>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86157</xdr:rowOff>
    </xdr:from>
    <xdr:to>
      <xdr:col>20</xdr:col>
      <xdr:colOff>38100</xdr:colOff>
      <xdr:row>35</xdr:row>
      <xdr:rowOff>16307</xdr:rowOff>
    </xdr:to>
    <xdr:sp macro="" textlink="">
      <xdr:nvSpPr>
        <xdr:cNvPr id="63" name="フローチャート: 判断 62"/>
        <xdr:cNvSpPr/>
      </xdr:nvSpPr>
      <xdr:spPr>
        <a:xfrm>
          <a:off x="3746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7434</xdr:rowOff>
    </xdr:from>
    <xdr:ext cx="469744" cy="259045"/>
    <xdr:sp macro="" textlink="">
      <xdr:nvSpPr>
        <xdr:cNvPr id="64" name="テキスト ボックス 63"/>
        <xdr:cNvSpPr txBox="1"/>
      </xdr:nvSpPr>
      <xdr:spPr>
        <a:xfrm>
          <a:off x="3562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44145</xdr:rowOff>
    </xdr:from>
    <xdr:to>
      <xdr:col>15</xdr:col>
      <xdr:colOff>50800</xdr:colOff>
      <xdr:row>33</xdr:row>
      <xdr:rowOff>145643</xdr:rowOff>
    </xdr:to>
    <xdr:cxnSp macro="">
      <xdr:nvCxnSpPr>
        <xdr:cNvPr id="65" name="直線コネクタ 64"/>
        <xdr:cNvCxnSpPr/>
      </xdr:nvCxnSpPr>
      <xdr:spPr>
        <a:xfrm flipV="1">
          <a:off x="2019300" y="5701995"/>
          <a:ext cx="8890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93015</xdr:rowOff>
    </xdr:from>
    <xdr:to>
      <xdr:col>15</xdr:col>
      <xdr:colOff>101600</xdr:colOff>
      <xdr:row>34</xdr:row>
      <xdr:rowOff>23165</xdr:rowOff>
    </xdr:to>
    <xdr:sp macro="" textlink="">
      <xdr:nvSpPr>
        <xdr:cNvPr id="66" name="フローチャート: 判断 65"/>
        <xdr:cNvSpPr/>
      </xdr:nvSpPr>
      <xdr:spPr>
        <a:xfrm>
          <a:off x="2857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14292</xdr:rowOff>
    </xdr:from>
    <xdr:ext cx="469744" cy="259045"/>
    <xdr:sp macro="" textlink="">
      <xdr:nvSpPr>
        <xdr:cNvPr id="67" name="テキスト ボックス 66"/>
        <xdr:cNvSpPr txBox="1"/>
      </xdr:nvSpPr>
      <xdr:spPr>
        <a:xfrm>
          <a:off x="2673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145643</xdr:rowOff>
    </xdr:from>
    <xdr:to>
      <xdr:col>10</xdr:col>
      <xdr:colOff>114300</xdr:colOff>
      <xdr:row>33</xdr:row>
      <xdr:rowOff>168504</xdr:rowOff>
    </xdr:to>
    <xdr:cxnSp macro="">
      <xdr:nvCxnSpPr>
        <xdr:cNvPr id="68" name="直線コネクタ 67"/>
        <xdr:cNvCxnSpPr/>
      </xdr:nvCxnSpPr>
      <xdr:spPr>
        <a:xfrm flipV="1">
          <a:off x="1130300" y="5803493"/>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118161</xdr:rowOff>
    </xdr:from>
    <xdr:to>
      <xdr:col>24</xdr:col>
      <xdr:colOff>114300</xdr:colOff>
      <xdr:row>34</xdr:row>
      <xdr:rowOff>48311</xdr:rowOff>
    </xdr:to>
    <xdr:sp macro="" textlink="">
      <xdr:nvSpPr>
        <xdr:cNvPr id="78" name="楕円 77"/>
        <xdr:cNvSpPr/>
      </xdr:nvSpPr>
      <xdr:spPr>
        <a:xfrm>
          <a:off x="4584700" y="577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141038</xdr:rowOff>
    </xdr:from>
    <xdr:ext cx="469744" cy="259045"/>
    <xdr:sp macro="" textlink="">
      <xdr:nvSpPr>
        <xdr:cNvPr id="79" name="議会費該当値テキスト"/>
        <xdr:cNvSpPr txBox="1"/>
      </xdr:nvSpPr>
      <xdr:spPr>
        <a:xfrm>
          <a:off x="4686300" y="562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160223</xdr:rowOff>
    </xdr:from>
    <xdr:to>
      <xdr:col>20</xdr:col>
      <xdr:colOff>38100</xdr:colOff>
      <xdr:row>34</xdr:row>
      <xdr:rowOff>90373</xdr:rowOff>
    </xdr:to>
    <xdr:sp macro="" textlink="">
      <xdr:nvSpPr>
        <xdr:cNvPr id="80" name="楕円 79"/>
        <xdr:cNvSpPr/>
      </xdr:nvSpPr>
      <xdr:spPr>
        <a:xfrm>
          <a:off x="3746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106900</xdr:rowOff>
    </xdr:from>
    <xdr:ext cx="469744" cy="259045"/>
    <xdr:sp macro="" textlink="">
      <xdr:nvSpPr>
        <xdr:cNvPr id="81" name="テキスト ボックス 80"/>
        <xdr:cNvSpPr txBox="1"/>
      </xdr:nvSpPr>
      <xdr:spPr>
        <a:xfrm>
          <a:off x="3562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164795</xdr:rowOff>
    </xdr:from>
    <xdr:to>
      <xdr:col>15</xdr:col>
      <xdr:colOff>101600</xdr:colOff>
      <xdr:row>33</xdr:row>
      <xdr:rowOff>94945</xdr:rowOff>
    </xdr:to>
    <xdr:sp macro="" textlink="">
      <xdr:nvSpPr>
        <xdr:cNvPr id="82" name="楕円 81"/>
        <xdr:cNvSpPr/>
      </xdr:nvSpPr>
      <xdr:spPr>
        <a:xfrm>
          <a:off x="2857500" y="565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111472</xdr:rowOff>
    </xdr:from>
    <xdr:ext cx="469744" cy="259045"/>
    <xdr:sp macro="" textlink="">
      <xdr:nvSpPr>
        <xdr:cNvPr id="83" name="テキスト ボックス 82"/>
        <xdr:cNvSpPr txBox="1"/>
      </xdr:nvSpPr>
      <xdr:spPr>
        <a:xfrm>
          <a:off x="2673428" y="542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94843</xdr:rowOff>
    </xdr:from>
    <xdr:to>
      <xdr:col>10</xdr:col>
      <xdr:colOff>165100</xdr:colOff>
      <xdr:row>34</xdr:row>
      <xdr:rowOff>24993</xdr:rowOff>
    </xdr:to>
    <xdr:sp macro="" textlink="">
      <xdr:nvSpPr>
        <xdr:cNvPr id="84" name="楕円 83"/>
        <xdr:cNvSpPr/>
      </xdr:nvSpPr>
      <xdr:spPr>
        <a:xfrm>
          <a:off x="1968500" y="575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41520</xdr:rowOff>
    </xdr:from>
    <xdr:ext cx="469744" cy="259045"/>
    <xdr:sp macro="" textlink="">
      <xdr:nvSpPr>
        <xdr:cNvPr id="85" name="テキスト ボックス 84"/>
        <xdr:cNvSpPr txBox="1"/>
      </xdr:nvSpPr>
      <xdr:spPr>
        <a:xfrm>
          <a:off x="1784428" y="55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117704</xdr:rowOff>
    </xdr:from>
    <xdr:to>
      <xdr:col>6</xdr:col>
      <xdr:colOff>38100</xdr:colOff>
      <xdr:row>34</xdr:row>
      <xdr:rowOff>47854</xdr:rowOff>
    </xdr:to>
    <xdr:sp macro="" textlink="">
      <xdr:nvSpPr>
        <xdr:cNvPr id="86" name="楕円 85"/>
        <xdr:cNvSpPr/>
      </xdr:nvSpPr>
      <xdr:spPr>
        <a:xfrm>
          <a:off x="1079500" y="57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64381</xdr:rowOff>
    </xdr:from>
    <xdr:ext cx="469744" cy="259045"/>
    <xdr:sp macro="" textlink="">
      <xdr:nvSpPr>
        <xdr:cNvPr id="87" name="テキスト ボックス 86"/>
        <xdr:cNvSpPr txBox="1"/>
      </xdr:nvSpPr>
      <xdr:spPr>
        <a:xfrm>
          <a:off x="895428" y="5550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2" name="直線コネクタ 111"/>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3"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4" name="直線コネクタ 113"/>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5"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6" name="直線コネクタ 115"/>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57759</xdr:rowOff>
    </xdr:from>
    <xdr:to>
      <xdr:col>24</xdr:col>
      <xdr:colOff>63500</xdr:colOff>
      <xdr:row>55</xdr:row>
      <xdr:rowOff>154292</xdr:rowOff>
    </xdr:to>
    <xdr:cxnSp macro="">
      <xdr:nvCxnSpPr>
        <xdr:cNvPr id="117" name="直線コネクタ 116"/>
        <xdr:cNvCxnSpPr/>
      </xdr:nvCxnSpPr>
      <xdr:spPr>
        <a:xfrm flipV="1">
          <a:off x="3797300" y="9316059"/>
          <a:ext cx="838200" cy="26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18"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19" name="フローチャート: 判断 118"/>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164173</xdr:rowOff>
    </xdr:from>
    <xdr:to>
      <xdr:col>19</xdr:col>
      <xdr:colOff>177800</xdr:colOff>
      <xdr:row>55</xdr:row>
      <xdr:rowOff>154292</xdr:rowOff>
    </xdr:to>
    <xdr:cxnSp macro="">
      <xdr:nvCxnSpPr>
        <xdr:cNvPr id="120" name="直線コネクタ 119"/>
        <xdr:cNvCxnSpPr/>
      </xdr:nvCxnSpPr>
      <xdr:spPr>
        <a:xfrm>
          <a:off x="2908300" y="9422473"/>
          <a:ext cx="889000" cy="16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1" name="フローチャート: 判断 120"/>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2" name="テキスト ボックス 121"/>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164173</xdr:rowOff>
    </xdr:from>
    <xdr:to>
      <xdr:col>15</xdr:col>
      <xdr:colOff>50800</xdr:colOff>
      <xdr:row>56</xdr:row>
      <xdr:rowOff>88164</xdr:rowOff>
    </xdr:to>
    <xdr:cxnSp macro="">
      <xdr:nvCxnSpPr>
        <xdr:cNvPr id="123" name="直線コネクタ 122"/>
        <xdr:cNvCxnSpPr/>
      </xdr:nvCxnSpPr>
      <xdr:spPr>
        <a:xfrm flipV="1">
          <a:off x="2019300" y="9422473"/>
          <a:ext cx="889000" cy="26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4" name="フローチャート: 判断 123"/>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5" name="テキスト ボックス 124"/>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41618</xdr:rowOff>
    </xdr:from>
    <xdr:to>
      <xdr:col>10</xdr:col>
      <xdr:colOff>114300</xdr:colOff>
      <xdr:row>56</xdr:row>
      <xdr:rowOff>88164</xdr:rowOff>
    </xdr:to>
    <xdr:cxnSp macro="">
      <xdr:nvCxnSpPr>
        <xdr:cNvPr id="126" name="直線コネクタ 125"/>
        <xdr:cNvCxnSpPr/>
      </xdr:nvCxnSpPr>
      <xdr:spPr>
        <a:xfrm>
          <a:off x="1130300" y="8957018"/>
          <a:ext cx="889000" cy="7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0" name="テキスト ボックス 129"/>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6959</xdr:rowOff>
    </xdr:from>
    <xdr:to>
      <xdr:col>24</xdr:col>
      <xdr:colOff>114300</xdr:colOff>
      <xdr:row>54</xdr:row>
      <xdr:rowOff>108559</xdr:rowOff>
    </xdr:to>
    <xdr:sp macro="" textlink="">
      <xdr:nvSpPr>
        <xdr:cNvPr id="136" name="楕円 135"/>
        <xdr:cNvSpPr/>
      </xdr:nvSpPr>
      <xdr:spPr>
        <a:xfrm>
          <a:off x="4584700" y="92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29836</xdr:rowOff>
    </xdr:from>
    <xdr:ext cx="534377" cy="259045"/>
    <xdr:sp macro="" textlink="">
      <xdr:nvSpPr>
        <xdr:cNvPr id="137" name="総務費該当値テキスト"/>
        <xdr:cNvSpPr txBox="1"/>
      </xdr:nvSpPr>
      <xdr:spPr>
        <a:xfrm>
          <a:off x="4686300" y="91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103492</xdr:rowOff>
    </xdr:from>
    <xdr:to>
      <xdr:col>20</xdr:col>
      <xdr:colOff>38100</xdr:colOff>
      <xdr:row>56</xdr:row>
      <xdr:rowOff>33642</xdr:rowOff>
    </xdr:to>
    <xdr:sp macro="" textlink="">
      <xdr:nvSpPr>
        <xdr:cNvPr id="138" name="楕円 137"/>
        <xdr:cNvSpPr/>
      </xdr:nvSpPr>
      <xdr:spPr>
        <a:xfrm>
          <a:off x="3746500" y="95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50169</xdr:rowOff>
    </xdr:from>
    <xdr:ext cx="534377" cy="259045"/>
    <xdr:sp macro="" textlink="">
      <xdr:nvSpPr>
        <xdr:cNvPr id="139" name="テキスト ボックス 138"/>
        <xdr:cNvSpPr txBox="1"/>
      </xdr:nvSpPr>
      <xdr:spPr>
        <a:xfrm>
          <a:off x="3530111" y="930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113373</xdr:rowOff>
    </xdr:from>
    <xdr:to>
      <xdr:col>15</xdr:col>
      <xdr:colOff>101600</xdr:colOff>
      <xdr:row>55</xdr:row>
      <xdr:rowOff>43523</xdr:rowOff>
    </xdr:to>
    <xdr:sp macro="" textlink="">
      <xdr:nvSpPr>
        <xdr:cNvPr id="140" name="楕円 139"/>
        <xdr:cNvSpPr/>
      </xdr:nvSpPr>
      <xdr:spPr>
        <a:xfrm>
          <a:off x="2857500" y="937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60050</xdr:rowOff>
    </xdr:from>
    <xdr:ext cx="534377" cy="259045"/>
    <xdr:sp macro="" textlink="">
      <xdr:nvSpPr>
        <xdr:cNvPr id="141" name="テキスト ボックス 140"/>
        <xdr:cNvSpPr txBox="1"/>
      </xdr:nvSpPr>
      <xdr:spPr>
        <a:xfrm>
          <a:off x="2641111" y="914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37364</xdr:rowOff>
    </xdr:from>
    <xdr:to>
      <xdr:col>10</xdr:col>
      <xdr:colOff>165100</xdr:colOff>
      <xdr:row>56</xdr:row>
      <xdr:rowOff>138964</xdr:rowOff>
    </xdr:to>
    <xdr:sp macro="" textlink="">
      <xdr:nvSpPr>
        <xdr:cNvPr id="142" name="楕円 141"/>
        <xdr:cNvSpPr/>
      </xdr:nvSpPr>
      <xdr:spPr>
        <a:xfrm>
          <a:off x="1968500" y="963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155491</xdr:rowOff>
    </xdr:from>
    <xdr:ext cx="534377" cy="259045"/>
    <xdr:sp macro="" textlink="">
      <xdr:nvSpPr>
        <xdr:cNvPr id="143" name="テキスト ボックス 142"/>
        <xdr:cNvSpPr txBox="1"/>
      </xdr:nvSpPr>
      <xdr:spPr>
        <a:xfrm>
          <a:off x="1752111" y="941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162268</xdr:rowOff>
    </xdr:from>
    <xdr:to>
      <xdr:col>6</xdr:col>
      <xdr:colOff>38100</xdr:colOff>
      <xdr:row>52</xdr:row>
      <xdr:rowOff>92418</xdr:rowOff>
    </xdr:to>
    <xdr:sp macro="" textlink="">
      <xdr:nvSpPr>
        <xdr:cNvPr id="144" name="楕円 143"/>
        <xdr:cNvSpPr/>
      </xdr:nvSpPr>
      <xdr:spPr>
        <a:xfrm>
          <a:off x="1079500" y="890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108945</xdr:rowOff>
    </xdr:from>
    <xdr:ext cx="599010" cy="259045"/>
    <xdr:sp macro="" textlink="">
      <xdr:nvSpPr>
        <xdr:cNvPr id="145" name="テキスト ボックス 144"/>
        <xdr:cNvSpPr txBox="1"/>
      </xdr:nvSpPr>
      <xdr:spPr>
        <a:xfrm>
          <a:off x="830795" y="8681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0" name="直線コネクタ 169"/>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1"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2" name="直線コネクタ 171"/>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3"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4" name="直線コネクタ 173"/>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61481</xdr:rowOff>
    </xdr:from>
    <xdr:to>
      <xdr:col>24</xdr:col>
      <xdr:colOff>63500</xdr:colOff>
      <xdr:row>75</xdr:row>
      <xdr:rowOff>11671</xdr:rowOff>
    </xdr:to>
    <xdr:cxnSp macro="">
      <xdr:nvCxnSpPr>
        <xdr:cNvPr id="175" name="直線コネクタ 174"/>
        <xdr:cNvCxnSpPr/>
      </xdr:nvCxnSpPr>
      <xdr:spPr>
        <a:xfrm flipV="1">
          <a:off x="3797300" y="12748781"/>
          <a:ext cx="838200" cy="1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6"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7" name="フローチャート: 判断 176"/>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11671</xdr:rowOff>
    </xdr:from>
    <xdr:to>
      <xdr:col>19</xdr:col>
      <xdr:colOff>177800</xdr:colOff>
      <xdr:row>75</xdr:row>
      <xdr:rowOff>86525</xdr:rowOff>
    </xdr:to>
    <xdr:cxnSp macro="">
      <xdr:nvCxnSpPr>
        <xdr:cNvPr id="178" name="直線コネクタ 177"/>
        <xdr:cNvCxnSpPr/>
      </xdr:nvCxnSpPr>
      <xdr:spPr>
        <a:xfrm flipV="1">
          <a:off x="2908300" y="12870421"/>
          <a:ext cx="889000" cy="7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79" name="フローチャート: 判断 178"/>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0" name="テキスト ボックス 179"/>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86525</xdr:rowOff>
    </xdr:from>
    <xdr:to>
      <xdr:col>15</xdr:col>
      <xdr:colOff>50800</xdr:colOff>
      <xdr:row>75</xdr:row>
      <xdr:rowOff>161506</xdr:rowOff>
    </xdr:to>
    <xdr:cxnSp macro="">
      <xdr:nvCxnSpPr>
        <xdr:cNvPr id="181" name="直線コネクタ 180"/>
        <xdr:cNvCxnSpPr/>
      </xdr:nvCxnSpPr>
      <xdr:spPr>
        <a:xfrm flipV="1">
          <a:off x="2019300" y="12945275"/>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2" name="フローチャート: 判断 181"/>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3" name="テキスト ボックス 182"/>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161506</xdr:rowOff>
    </xdr:from>
    <xdr:to>
      <xdr:col>10</xdr:col>
      <xdr:colOff>114300</xdr:colOff>
      <xdr:row>76</xdr:row>
      <xdr:rowOff>137491</xdr:rowOff>
    </xdr:to>
    <xdr:cxnSp macro="">
      <xdr:nvCxnSpPr>
        <xdr:cNvPr id="184" name="直線コネクタ 183"/>
        <xdr:cNvCxnSpPr/>
      </xdr:nvCxnSpPr>
      <xdr:spPr>
        <a:xfrm flipV="1">
          <a:off x="1130300" y="13020256"/>
          <a:ext cx="889000" cy="1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5" name="フローチャート: 判断 184"/>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6" name="テキスト ボックス 185"/>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7" name="フローチャート: 判断 186"/>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88" name="テキスト ボックス 187"/>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10681</xdr:rowOff>
    </xdr:from>
    <xdr:to>
      <xdr:col>24</xdr:col>
      <xdr:colOff>114300</xdr:colOff>
      <xdr:row>74</xdr:row>
      <xdr:rowOff>112281</xdr:rowOff>
    </xdr:to>
    <xdr:sp macro="" textlink="">
      <xdr:nvSpPr>
        <xdr:cNvPr id="194" name="楕円 193"/>
        <xdr:cNvSpPr/>
      </xdr:nvSpPr>
      <xdr:spPr>
        <a:xfrm>
          <a:off x="4584700" y="1269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33558</xdr:rowOff>
    </xdr:from>
    <xdr:ext cx="599010" cy="259045"/>
    <xdr:sp macro="" textlink="">
      <xdr:nvSpPr>
        <xdr:cNvPr id="195" name="民生費該当値テキスト"/>
        <xdr:cNvSpPr txBox="1"/>
      </xdr:nvSpPr>
      <xdr:spPr>
        <a:xfrm>
          <a:off x="4686300" y="1254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132321</xdr:rowOff>
    </xdr:from>
    <xdr:to>
      <xdr:col>20</xdr:col>
      <xdr:colOff>38100</xdr:colOff>
      <xdr:row>75</xdr:row>
      <xdr:rowOff>62471</xdr:rowOff>
    </xdr:to>
    <xdr:sp macro="" textlink="">
      <xdr:nvSpPr>
        <xdr:cNvPr id="196" name="楕円 195"/>
        <xdr:cNvSpPr/>
      </xdr:nvSpPr>
      <xdr:spPr>
        <a:xfrm>
          <a:off x="3746500" y="1281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78998</xdr:rowOff>
    </xdr:from>
    <xdr:ext cx="599010" cy="259045"/>
    <xdr:sp macro="" textlink="">
      <xdr:nvSpPr>
        <xdr:cNvPr id="197" name="テキスト ボックス 196"/>
        <xdr:cNvSpPr txBox="1"/>
      </xdr:nvSpPr>
      <xdr:spPr>
        <a:xfrm>
          <a:off x="3497795" y="1259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35725</xdr:rowOff>
    </xdr:from>
    <xdr:to>
      <xdr:col>15</xdr:col>
      <xdr:colOff>101600</xdr:colOff>
      <xdr:row>75</xdr:row>
      <xdr:rowOff>137325</xdr:rowOff>
    </xdr:to>
    <xdr:sp macro="" textlink="">
      <xdr:nvSpPr>
        <xdr:cNvPr id="198" name="楕円 197"/>
        <xdr:cNvSpPr/>
      </xdr:nvSpPr>
      <xdr:spPr>
        <a:xfrm>
          <a:off x="2857500" y="1289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153852</xdr:rowOff>
    </xdr:from>
    <xdr:ext cx="599010" cy="259045"/>
    <xdr:sp macro="" textlink="">
      <xdr:nvSpPr>
        <xdr:cNvPr id="199" name="テキスト ボックス 198"/>
        <xdr:cNvSpPr txBox="1"/>
      </xdr:nvSpPr>
      <xdr:spPr>
        <a:xfrm>
          <a:off x="2608795" y="12669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110706</xdr:rowOff>
    </xdr:from>
    <xdr:to>
      <xdr:col>10</xdr:col>
      <xdr:colOff>165100</xdr:colOff>
      <xdr:row>76</xdr:row>
      <xdr:rowOff>40856</xdr:rowOff>
    </xdr:to>
    <xdr:sp macro="" textlink="">
      <xdr:nvSpPr>
        <xdr:cNvPr id="200" name="楕円 199"/>
        <xdr:cNvSpPr/>
      </xdr:nvSpPr>
      <xdr:spPr>
        <a:xfrm>
          <a:off x="1968500" y="12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57383</xdr:rowOff>
    </xdr:from>
    <xdr:ext cx="599010" cy="259045"/>
    <xdr:sp macro="" textlink="">
      <xdr:nvSpPr>
        <xdr:cNvPr id="201" name="テキスト ボックス 200"/>
        <xdr:cNvSpPr txBox="1"/>
      </xdr:nvSpPr>
      <xdr:spPr>
        <a:xfrm>
          <a:off x="1719795" y="12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86691</xdr:rowOff>
    </xdr:from>
    <xdr:to>
      <xdr:col>6</xdr:col>
      <xdr:colOff>38100</xdr:colOff>
      <xdr:row>77</xdr:row>
      <xdr:rowOff>16841</xdr:rowOff>
    </xdr:to>
    <xdr:sp macro="" textlink="">
      <xdr:nvSpPr>
        <xdr:cNvPr id="202" name="楕円 201"/>
        <xdr:cNvSpPr/>
      </xdr:nvSpPr>
      <xdr:spPr>
        <a:xfrm>
          <a:off x="1079500" y="1311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33367</xdr:rowOff>
    </xdr:from>
    <xdr:ext cx="599010" cy="259045"/>
    <xdr:sp macro="" textlink="">
      <xdr:nvSpPr>
        <xdr:cNvPr id="203" name="テキスト ボックス 202"/>
        <xdr:cNvSpPr txBox="1"/>
      </xdr:nvSpPr>
      <xdr:spPr>
        <a:xfrm>
          <a:off x="830795" y="1289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7" name="直線コネクタ 226"/>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28"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29" name="直線コネクタ 228"/>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0"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1" name="直線コネクタ 230"/>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37757</xdr:rowOff>
    </xdr:from>
    <xdr:to>
      <xdr:col>24</xdr:col>
      <xdr:colOff>63500</xdr:colOff>
      <xdr:row>96</xdr:row>
      <xdr:rowOff>43574</xdr:rowOff>
    </xdr:to>
    <xdr:cxnSp macro="">
      <xdr:nvCxnSpPr>
        <xdr:cNvPr id="232" name="直線コネクタ 231"/>
        <xdr:cNvCxnSpPr/>
      </xdr:nvCxnSpPr>
      <xdr:spPr>
        <a:xfrm flipV="1">
          <a:off x="3797300" y="16496957"/>
          <a:ext cx="8382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161104</xdr:rowOff>
    </xdr:from>
    <xdr:ext cx="534377" cy="259045"/>
    <xdr:sp macro="" textlink="">
      <xdr:nvSpPr>
        <xdr:cNvPr id="233" name="衛生費平均値テキスト"/>
        <xdr:cNvSpPr txBox="1"/>
      </xdr:nvSpPr>
      <xdr:spPr>
        <a:xfrm>
          <a:off x="4686300" y="16448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4" name="フローチャート: 判断 233"/>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43574</xdr:rowOff>
    </xdr:from>
    <xdr:to>
      <xdr:col>19</xdr:col>
      <xdr:colOff>177800</xdr:colOff>
      <xdr:row>96</xdr:row>
      <xdr:rowOff>50318</xdr:rowOff>
    </xdr:to>
    <xdr:cxnSp macro="">
      <xdr:nvCxnSpPr>
        <xdr:cNvPr id="235" name="直線コネクタ 234"/>
        <xdr:cNvCxnSpPr/>
      </xdr:nvCxnSpPr>
      <xdr:spPr>
        <a:xfrm flipV="1">
          <a:off x="2908300" y="1650277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6" name="フローチャート: 判断 235"/>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103471</xdr:rowOff>
    </xdr:from>
    <xdr:ext cx="534377" cy="259045"/>
    <xdr:sp macro="" textlink="">
      <xdr:nvSpPr>
        <xdr:cNvPr id="237" name="テキスト ボックス 236"/>
        <xdr:cNvSpPr txBox="1"/>
      </xdr:nvSpPr>
      <xdr:spPr>
        <a:xfrm>
          <a:off x="3530111" y="1656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50318</xdr:rowOff>
    </xdr:from>
    <xdr:to>
      <xdr:col>15</xdr:col>
      <xdr:colOff>50800</xdr:colOff>
      <xdr:row>96</xdr:row>
      <xdr:rowOff>68414</xdr:rowOff>
    </xdr:to>
    <xdr:cxnSp macro="">
      <xdr:nvCxnSpPr>
        <xdr:cNvPr id="238" name="直線コネクタ 237"/>
        <xdr:cNvCxnSpPr/>
      </xdr:nvCxnSpPr>
      <xdr:spPr>
        <a:xfrm flipV="1">
          <a:off x="2019300" y="16509518"/>
          <a:ext cx="889000" cy="1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39" name="フローチャート: 判断 238"/>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0" name="テキスト ボックス 239"/>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37491</xdr:rowOff>
    </xdr:from>
    <xdr:to>
      <xdr:col>10</xdr:col>
      <xdr:colOff>114300</xdr:colOff>
      <xdr:row>96</xdr:row>
      <xdr:rowOff>68414</xdr:rowOff>
    </xdr:to>
    <xdr:cxnSp macro="">
      <xdr:nvCxnSpPr>
        <xdr:cNvPr id="241" name="直線コネクタ 240"/>
        <xdr:cNvCxnSpPr/>
      </xdr:nvCxnSpPr>
      <xdr:spPr>
        <a:xfrm>
          <a:off x="1130300" y="16496691"/>
          <a:ext cx="889000" cy="3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2" name="フローチャート: 判断 241"/>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133963</xdr:rowOff>
    </xdr:from>
    <xdr:ext cx="534377" cy="259045"/>
    <xdr:sp macro="" textlink="">
      <xdr:nvSpPr>
        <xdr:cNvPr id="243" name="テキスト ボックス 242"/>
        <xdr:cNvSpPr txBox="1"/>
      </xdr:nvSpPr>
      <xdr:spPr>
        <a:xfrm>
          <a:off x="1752111" y="165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4" name="フローチャート: 判断 243"/>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121823</xdr:rowOff>
    </xdr:from>
    <xdr:ext cx="534377" cy="259045"/>
    <xdr:sp macro="" textlink="">
      <xdr:nvSpPr>
        <xdr:cNvPr id="245" name="テキスト ボックス 244"/>
        <xdr:cNvSpPr txBox="1"/>
      </xdr:nvSpPr>
      <xdr:spPr>
        <a:xfrm>
          <a:off x="863111" y="1658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158407</xdr:rowOff>
    </xdr:from>
    <xdr:to>
      <xdr:col>24</xdr:col>
      <xdr:colOff>114300</xdr:colOff>
      <xdr:row>96</xdr:row>
      <xdr:rowOff>88557</xdr:rowOff>
    </xdr:to>
    <xdr:sp macro="" textlink="">
      <xdr:nvSpPr>
        <xdr:cNvPr id="251" name="楕円 250"/>
        <xdr:cNvSpPr/>
      </xdr:nvSpPr>
      <xdr:spPr>
        <a:xfrm>
          <a:off x="4584700" y="164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9834</xdr:rowOff>
    </xdr:from>
    <xdr:ext cx="534377" cy="259045"/>
    <xdr:sp macro="" textlink="">
      <xdr:nvSpPr>
        <xdr:cNvPr id="252" name="衛生費該当値テキスト"/>
        <xdr:cNvSpPr txBox="1"/>
      </xdr:nvSpPr>
      <xdr:spPr>
        <a:xfrm>
          <a:off x="4686300" y="16297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164224</xdr:rowOff>
    </xdr:from>
    <xdr:to>
      <xdr:col>20</xdr:col>
      <xdr:colOff>38100</xdr:colOff>
      <xdr:row>96</xdr:row>
      <xdr:rowOff>94374</xdr:rowOff>
    </xdr:to>
    <xdr:sp macro="" textlink="">
      <xdr:nvSpPr>
        <xdr:cNvPr id="253" name="楕円 252"/>
        <xdr:cNvSpPr/>
      </xdr:nvSpPr>
      <xdr:spPr>
        <a:xfrm>
          <a:off x="3746500" y="1645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110901</xdr:rowOff>
    </xdr:from>
    <xdr:ext cx="534377" cy="259045"/>
    <xdr:sp macro="" textlink="">
      <xdr:nvSpPr>
        <xdr:cNvPr id="254" name="テキスト ボックス 253"/>
        <xdr:cNvSpPr txBox="1"/>
      </xdr:nvSpPr>
      <xdr:spPr>
        <a:xfrm>
          <a:off x="3530111" y="1622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170968</xdr:rowOff>
    </xdr:from>
    <xdr:to>
      <xdr:col>15</xdr:col>
      <xdr:colOff>101600</xdr:colOff>
      <xdr:row>96</xdr:row>
      <xdr:rowOff>101118</xdr:rowOff>
    </xdr:to>
    <xdr:sp macro="" textlink="">
      <xdr:nvSpPr>
        <xdr:cNvPr id="255" name="楕円 254"/>
        <xdr:cNvSpPr/>
      </xdr:nvSpPr>
      <xdr:spPr>
        <a:xfrm>
          <a:off x="2857500" y="1645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92245</xdr:rowOff>
    </xdr:from>
    <xdr:ext cx="534377" cy="259045"/>
    <xdr:sp macro="" textlink="">
      <xdr:nvSpPr>
        <xdr:cNvPr id="256" name="テキスト ボックス 255"/>
        <xdr:cNvSpPr txBox="1"/>
      </xdr:nvSpPr>
      <xdr:spPr>
        <a:xfrm>
          <a:off x="2641111"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17614</xdr:rowOff>
    </xdr:from>
    <xdr:to>
      <xdr:col>10</xdr:col>
      <xdr:colOff>165100</xdr:colOff>
      <xdr:row>96</xdr:row>
      <xdr:rowOff>119214</xdr:rowOff>
    </xdr:to>
    <xdr:sp macro="" textlink="">
      <xdr:nvSpPr>
        <xdr:cNvPr id="257" name="楕円 256"/>
        <xdr:cNvSpPr/>
      </xdr:nvSpPr>
      <xdr:spPr>
        <a:xfrm>
          <a:off x="1968500" y="164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135741</xdr:rowOff>
    </xdr:from>
    <xdr:ext cx="534377" cy="259045"/>
    <xdr:sp macro="" textlink="">
      <xdr:nvSpPr>
        <xdr:cNvPr id="258" name="テキスト ボックス 257"/>
        <xdr:cNvSpPr txBox="1"/>
      </xdr:nvSpPr>
      <xdr:spPr>
        <a:xfrm>
          <a:off x="1752111" y="1625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158141</xdr:rowOff>
    </xdr:from>
    <xdr:to>
      <xdr:col>6</xdr:col>
      <xdr:colOff>38100</xdr:colOff>
      <xdr:row>96</xdr:row>
      <xdr:rowOff>88291</xdr:rowOff>
    </xdr:to>
    <xdr:sp macro="" textlink="">
      <xdr:nvSpPr>
        <xdr:cNvPr id="259" name="楕円 258"/>
        <xdr:cNvSpPr/>
      </xdr:nvSpPr>
      <xdr:spPr>
        <a:xfrm>
          <a:off x="1079500" y="1644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104818</xdr:rowOff>
    </xdr:from>
    <xdr:ext cx="534377" cy="259045"/>
    <xdr:sp macro="" textlink="">
      <xdr:nvSpPr>
        <xdr:cNvPr id="260" name="テキスト ボックス 259"/>
        <xdr:cNvSpPr txBox="1"/>
      </xdr:nvSpPr>
      <xdr:spPr>
        <a:xfrm>
          <a:off x="863111" y="16221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2" name="テキスト ボックス 281"/>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6" name="直線コネクタ 285"/>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89"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0" name="直線コネクタ 289"/>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148191</xdr:rowOff>
    </xdr:from>
    <xdr:to>
      <xdr:col>55</xdr:col>
      <xdr:colOff>0</xdr:colOff>
      <xdr:row>38</xdr:row>
      <xdr:rowOff>153743</xdr:rowOff>
    </xdr:to>
    <xdr:cxnSp macro="">
      <xdr:nvCxnSpPr>
        <xdr:cNvPr id="291" name="直線コネクタ 290"/>
        <xdr:cNvCxnSpPr/>
      </xdr:nvCxnSpPr>
      <xdr:spPr>
        <a:xfrm flipV="1">
          <a:off x="9639300" y="6663291"/>
          <a:ext cx="8382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2"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3" name="フローチャート: 判断 292"/>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8418</xdr:rowOff>
    </xdr:from>
    <xdr:to>
      <xdr:col>50</xdr:col>
      <xdr:colOff>114300</xdr:colOff>
      <xdr:row>38</xdr:row>
      <xdr:rowOff>153743</xdr:rowOff>
    </xdr:to>
    <xdr:cxnSp macro="">
      <xdr:nvCxnSpPr>
        <xdr:cNvPr id="294" name="直線コネクタ 293"/>
        <xdr:cNvCxnSpPr/>
      </xdr:nvCxnSpPr>
      <xdr:spPr>
        <a:xfrm>
          <a:off x="8750300" y="6523518"/>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5" name="フローチャート: 判断 294"/>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6" name="テキスト ボックス 295"/>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76345</xdr:rowOff>
    </xdr:from>
    <xdr:to>
      <xdr:col>45</xdr:col>
      <xdr:colOff>177800</xdr:colOff>
      <xdr:row>38</xdr:row>
      <xdr:rowOff>8418</xdr:rowOff>
    </xdr:to>
    <xdr:cxnSp macro="">
      <xdr:nvCxnSpPr>
        <xdr:cNvPr id="297" name="直線コネクタ 296"/>
        <xdr:cNvCxnSpPr/>
      </xdr:nvCxnSpPr>
      <xdr:spPr>
        <a:xfrm>
          <a:off x="7861300" y="5562745"/>
          <a:ext cx="889000" cy="960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298" name="フローチャート: 判断 297"/>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299" name="テキスト ボックス 298"/>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76345</xdr:rowOff>
    </xdr:from>
    <xdr:to>
      <xdr:col>41</xdr:col>
      <xdr:colOff>50800</xdr:colOff>
      <xdr:row>33</xdr:row>
      <xdr:rowOff>11684</xdr:rowOff>
    </xdr:to>
    <xdr:cxnSp macro="">
      <xdr:nvCxnSpPr>
        <xdr:cNvPr id="300" name="直線コネクタ 299"/>
        <xdr:cNvCxnSpPr/>
      </xdr:nvCxnSpPr>
      <xdr:spPr>
        <a:xfrm flipV="1">
          <a:off x="6972300" y="5562745"/>
          <a:ext cx="889000" cy="10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1" name="フローチャート: 判断 300"/>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2" name="テキスト ボックス 301"/>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3" name="フローチャート: 判断 302"/>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4" name="テキスト ボックス 303"/>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97391</xdr:rowOff>
    </xdr:from>
    <xdr:to>
      <xdr:col>55</xdr:col>
      <xdr:colOff>50800</xdr:colOff>
      <xdr:row>39</xdr:row>
      <xdr:rowOff>27541</xdr:rowOff>
    </xdr:to>
    <xdr:sp macro="" textlink="">
      <xdr:nvSpPr>
        <xdr:cNvPr id="310" name="楕円 309"/>
        <xdr:cNvSpPr/>
      </xdr:nvSpPr>
      <xdr:spPr>
        <a:xfrm>
          <a:off x="10426700" y="661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12318</xdr:rowOff>
    </xdr:from>
    <xdr:ext cx="378565" cy="259045"/>
    <xdr:sp macro="" textlink="">
      <xdr:nvSpPr>
        <xdr:cNvPr id="311" name="労働費該当値テキスト"/>
        <xdr:cNvSpPr txBox="1"/>
      </xdr:nvSpPr>
      <xdr:spPr>
        <a:xfrm>
          <a:off x="10528300" y="6527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102943</xdr:rowOff>
    </xdr:from>
    <xdr:to>
      <xdr:col>50</xdr:col>
      <xdr:colOff>165100</xdr:colOff>
      <xdr:row>39</xdr:row>
      <xdr:rowOff>33093</xdr:rowOff>
    </xdr:to>
    <xdr:sp macro="" textlink="">
      <xdr:nvSpPr>
        <xdr:cNvPr id="312" name="楕円 311"/>
        <xdr:cNvSpPr/>
      </xdr:nvSpPr>
      <xdr:spPr>
        <a:xfrm>
          <a:off x="95885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24220</xdr:rowOff>
    </xdr:from>
    <xdr:ext cx="378565" cy="259045"/>
    <xdr:sp macro="" textlink="">
      <xdr:nvSpPr>
        <xdr:cNvPr id="313" name="テキスト ボックス 312"/>
        <xdr:cNvSpPr txBox="1"/>
      </xdr:nvSpPr>
      <xdr:spPr>
        <a:xfrm>
          <a:off x="9450017" y="6710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129068</xdr:rowOff>
    </xdr:from>
    <xdr:to>
      <xdr:col>46</xdr:col>
      <xdr:colOff>38100</xdr:colOff>
      <xdr:row>38</xdr:row>
      <xdr:rowOff>59218</xdr:rowOff>
    </xdr:to>
    <xdr:sp macro="" textlink="">
      <xdr:nvSpPr>
        <xdr:cNvPr id="314" name="楕円 313"/>
        <xdr:cNvSpPr/>
      </xdr:nvSpPr>
      <xdr:spPr>
        <a:xfrm>
          <a:off x="8699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50345</xdr:rowOff>
    </xdr:from>
    <xdr:ext cx="378565" cy="259045"/>
    <xdr:sp macro="" textlink="">
      <xdr:nvSpPr>
        <xdr:cNvPr id="315" name="テキスト ボックス 314"/>
        <xdr:cNvSpPr txBox="1"/>
      </xdr:nvSpPr>
      <xdr:spPr>
        <a:xfrm>
          <a:off x="8561017" y="656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32</xdr:row>
      <xdr:rowOff>25545</xdr:rowOff>
    </xdr:from>
    <xdr:to>
      <xdr:col>41</xdr:col>
      <xdr:colOff>101600</xdr:colOff>
      <xdr:row>32</xdr:row>
      <xdr:rowOff>127145</xdr:rowOff>
    </xdr:to>
    <xdr:sp macro="" textlink="">
      <xdr:nvSpPr>
        <xdr:cNvPr id="316" name="楕円 315"/>
        <xdr:cNvSpPr/>
      </xdr:nvSpPr>
      <xdr:spPr>
        <a:xfrm>
          <a:off x="7810500" y="551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143672</xdr:rowOff>
    </xdr:from>
    <xdr:ext cx="469744" cy="259045"/>
    <xdr:sp macro="" textlink="">
      <xdr:nvSpPr>
        <xdr:cNvPr id="317" name="テキスト ボックス 316"/>
        <xdr:cNvSpPr txBox="1"/>
      </xdr:nvSpPr>
      <xdr:spPr>
        <a:xfrm>
          <a:off x="7626428" y="528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132334</xdr:rowOff>
    </xdr:from>
    <xdr:to>
      <xdr:col>36</xdr:col>
      <xdr:colOff>165100</xdr:colOff>
      <xdr:row>33</xdr:row>
      <xdr:rowOff>62484</xdr:rowOff>
    </xdr:to>
    <xdr:sp macro="" textlink="">
      <xdr:nvSpPr>
        <xdr:cNvPr id="318" name="楕円 317"/>
        <xdr:cNvSpPr/>
      </xdr:nvSpPr>
      <xdr:spPr>
        <a:xfrm>
          <a:off x="6921500" y="56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79011</xdr:rowOff>
    </xdr:from>
    <xdr:ext cx="469744" cy="259045"/>
    <xdr:sp macro="" textlink="">
      <xdr:nvSpPr>
        <xdr:cNvPr id="319" name="テキスト ボックス 318"/>
        <xdr:cNvSpPr txBox="1"/>
      </xdr:nvSpPr>
      <xdr:spPr>
        <a:xfrm>
          <a:off x="6737428" y="5393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3" name="直線コネクタ 342"/>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4"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5" name="直線コネクタ 344"/>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6"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7" name="直線コネクタ 346"/>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64624</xdr:rowOff>
    </xdr:from>
    <xdr:to>
      <xdr:col>55</xdr:col>
      <xdr:colOff>0</xdr:colOff>
      <xdr:row>55</xdr:row>
      <xdr:rowOff>76321</xdr:rowOff>
    </xdr:to>
    <xdr:cxnSp macro="">
      <xdr:nvCxnSpPr>
        <xdr:cNvPr id="348" name="直線コネクタ 347"/>
        <xdr:cNvCxnSpPr/>
      </xdr:nvCxnSpPr>
      <xdr:spPr>
        <a:xfrm flipV="1">
          <a:off x="9639300" y="9494374"/>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49"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0" name="フローチャート: 判断 349"/>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76321</xdr:rowOff>
    </xdr:from>
    <xdr:to>
      <xdr:col>50</xdr:col>
      <xdr:colOff>114300</xdr:colOff>
      <xdr:row>55</xdr:row>
      <xdr:rowOff>115450</xdr:rowOff>
    </xdr:to>
    <xdr:cxnSp macro="">
      <xdr:nvCxnSpPr>
        <xdr:cNvPr id="351" name="直線コネクタ 350"/>
        <xdr:cNvCxnSpPr/>
      </xdr:nvCxnSpPr>
      <xdr:spPr>
        <a:xfrm flipV="1">
          <a:off x="8750300" y="9506071"/>
          <a:ext cx="889000" cy="3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2" name="フローチャート: 判断 351"/>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3" name="テキスト ボックス 352"/>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115450</xdr:rowOff>
    </xdr:from>
    <xdr:to>
      <xdr:col>45</xdr:col>
      <xdr:colOff>177800</xdr:colOff>
      <xdr:row>56</xdr:row>
      <xdr:rowOff>22923</xdr:rowOff>
    </xdr:to>
    <xdr:cxnSp macro="">
      <xdr:nvCxnSpPr>
        <xdr:cNvPr id="354" name="直線コネクタ 353"/>
        <xdr:cNvCxnSpPr/>
      </xdr:nvCxnSpPr>
      <xdr:spPr>
        <a:xfrm flipV="1">
          <a:off x="7861300" y="9545200"/>
          <a:ext cx="889000" cy="7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5" name="フローチャート: 判断 354"/>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6" name="テキスト ボックス 355"/>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169094</xdr:rowOff>
    </xdr:from>
    <xdr:to>
      <xdr:col>41</xdr:col>
      <xdr:colOff>50800</xdr:colOff>
      <xdr:row>56</xdr:row>
      <xdr:rowOff>22923</xdr:rowOff>
    </xdr:to>
    <xdr:cxnSp macro="">
      <xdr:nvCxnSpPr>
        <xdr:cNvPr id="357" name="直線コネクタ 356"/>
        <xdr:cNvCxnSpPr/>
      </xdr:nvCxnSpPr>
      <xdr:spPr>
        <a:xfrm>
          <a:off x="6972300" y="9598844"/>
          <a:ext cx="889000" cy="2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58" name="フローチャート: 判断 357"/>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59" name="テキスト ボックス 358"/>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0" name="フローチャート: 判断 359"/>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1" name="テキスト ボックス 360"/>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13824</xdr:rowOff>
    </xdr:from>
    <xdr:to>
      <xdr:col>55</xdr:col>
      <xdr:colOff>50800</xdr:colOff>
      <xdr:row>55</xdr:row>
      <xdr:rowOff>115424</xdr:rowOff>
    </xdr:to>
    <xdr:sp macro="" textlink="">
      <xdr:nvSpPr>
        <xdr:cNvPr id="367" name="楕円 366"/>
        <xdr:cNvSpPr/>
      </xdr:nvSpPr>
      <xdr:spPr>
        <a:xfrm>
          <a:off x="10426700" y="944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36701</xdr:rowOff>
    </xdr:from>
    <xdr:ext cx="534377" cy="259045"/>
    <xdr:sp macro="" textlink="">
      <xdr:nvSpPr>
        <xdr:cNvPr id="368" name="農林水産業費該当値テキスト"/>
        <xdr:cNvSpPr txBox="1"/>
      </xdr:nvSpPr>
      <xdr:spPr>
        <a:xfrm>
          <a:off x="10528300" y="92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25521</xdr:rowOff>
    </xdr:from>
    <xdr:to>
      <xdr:col>50</xdr:col>
      <xdr:colOff>165100</xdr:colOff>
      <xdr:row>55</xdr:row>
      <xdr:rowOff>127121</xdr:rowOff>
    </xdr:to>
    <xdr:sp macro="" textlink="">
      <xdr:nvSpPr>
        <xdr:cNvPr id="369" name="楕円 368"/>
        <xdr:cNvSpPr/>
      </xdr:nvSpPr>
      <xdr:spPr>
        <a:xfrm>
          <a:off x="9588500" y="945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143648</xdr:rowOff>
    </xdr:from>
    <xdr:ext cx="534377" cy="259045"/>
    <xdr:sp macro="" textlink="">
      <xdr:nvSpPr>
        <xdr:cNvPr id="370" name="テキスト ボックス 369"/>
        <xdr:cNvSpPr txBox="1"/>
      </xdr:nvSpPr>
      <xdr:spPr>
        <a:xfrm>
          <a:off x="9372111" y="92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64650</xdr:rowOff>
    </xdr:from>
    <xdr:to>
      <xdr:col>46</xdr:col>
      <xdr:colOff>38100</xdr:colOff>
      <xdr:row>55</xdr:row>
      <xdr:rowOff>166250</xdr:rowOff>
    </xdr:to>
    <xdr:sp macro="" textlink="">
      <xdr:nvSpPr>
        <xdr:cNvPr id="371" name="楕円 370"/>
        <xdr:cNvSpPr/>
      </xdr:nvSpPr>
      <xdr:spPr>
        <a:xfrm>
          <a:off x="8699500" y="94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11327</xdr:rowOff>
    </xdr:from>
    <xdr:ext cx="534377" cy="259045"/>
    <xdr:sp macro="" textlink="">
      <xdr:nvSpPr>
        <xdr:cNvPr id="372" name="テキスト ボックス 371"/>
        <xdr:cNvSpPr txBox="1"/>
      </xdr:nvSpPr>
      <xdr:spPr>
        <a:xfrm>
          <a:off x="8483111" y="926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143573</xdr:rowOff>
    </xdr:from>
    <xdr:to>
      <xdr:col>41</xdr:col>
      <xdr:colOff>101600</xdr:colOff>
      <xdr:row>56</xdr:row>
      <xdr:rowOff>73723</xdr:rowOff>
    </xdr:to>
    <xdr:sp macro="" textlink="">
      <xdr:nvSpPr>
        <xdr:cNvPr id="373" name="楕円 372"/>
        <xdr:cNvSpPr/>
      </xdr:nvSpPr>
      <xdr:spPr>
        <a:xfrm>
          <a:off x="7810500" y="957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90250</xdr:rowOff>
    </xdr:from>
    <xdr:ext cx="534377" cy="259045"/>
    <xdr:sp macro="" textlink="">
      <xdr:nvSpPr>
        <xdr:cNvPr id="374" name="テキスト ボックス 373"/>
        <xdr:cNvSpPr txBox="1"/>
      </xdr:nvSpPr>
      <xdr:spPr>
        <a:xfrm>
          <a:off x="7594111" y="934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118294</xdr:rowOff>
    </xdr:from>
    <xdr:to>
      <xdr:col>36</xdr:col>
      <xdr:colOff>165100</xdr:colOff>
      <xdr:row>56</xdr:row>
      <xdr:rowOff>48444</xdr:rowOff>
    </xdr:to>
    <xdr:sp macro="" textlink="">
      <xdr:nvSpPr>
        <xdr:cNvPr id="375" name="楕円 374"/>
        <xdr:cNvSpPr/>
      </xdr:nvSpPr>
      <xdr:spPr>
        <a:xfrm>
          <a:off x="6921500" y="954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64971</xdr:rowOff>
    </xdr:from>
    <xdr:ext cx="534377" cy="259045"/>
    <xdr:sp macro="" textlink="">
      <xdr:nvSpPr>
        <xdr:cNvPr id="376" name="テキスト ボックス 375"/>
        <xdr:cNvSpPr txBox="1"/>
      </xdr:nvSpPr>
      <xdr:spPr>
        <a:xfrm>
          <a:off x="6705111" y="932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398" name="直線コネクタ 397"/>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399"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0" name="直線コネクタ 399"/>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1"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2" name="直線コネクタ 401"/>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105890</xdr:rowOff>
    </xdr:from>
    <xdr:to>
      <xdr:col>55</xdr:col>
      <xdr:colOff>0</xdr:colOff>
      <xdr:row>76</xdr:row>
      <xdr:rowOff>157302</xdr:rowOff>
    </xdr:to>
    <xdr:cxnSp macro="">
      <xdr:nvCxnSpPr>
        <xdr:cNvPr id="403" name="直線コネクタ 402"/>
        <xdr:cNvCxnSpPr/>
      </xdr:nvCxnSpPr>
      <xdr:spPr>
        <a:xfrm flipV="1">
          <a:off x="9639300" y="13136090"/>
          <a:ext cx="838200" cy="5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108360</xdr:rowOff>
    </xdr:from>
    <xdr:ext cx="534377" cy="259045"/>
    <xdr:sp macro="" textlink="">
      <xdr:nvSpPr>
        <xdr:cNvPr id="404" name="商工費平均値テキスト"/>
        <xdr:cNvSpPr txBox="1"/>
      </xdr:nvSpPr>
      <xdr:spPr>
        <a:xfrm>
          <a:off x="10528300" y="13138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5" name="フローチャート: 判断 404"/>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104449</xdr:rowOff>
    </xdr:from>
    <xdr:to>
      <xdr:col>50</xdr:col>
      <xdr:colOff>114300</xdr:colOff>
      <xdr:row>76</xdr:row>
      <xdr:rowOff>157302</xdr:rowOff>
    </xdr:to>
    <xdr:cxnSp macro="">
      <xdr:nvCxnSpPr>
        <xdr:cNvPr id="406" name="直線コネクタ 405"/>
        <xdr:cNvCxnSpPr/>
      </xdr:nvCxnSpPr>
      <xdr:spPr>
        <a:xfrm>
          <a:off x="8750300" y="13134649"/>
          <a:ext cx="889000" cy="5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7" name="フローチャート: 判断 406"/>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63257</xdr:rowOff>
    </xdr:from>
    <xdr:ext cx="534377" cy="259045"/>
    <xdr:sp macro="" textlink="">
      <xdr:nvSpPr>
        <xdr:cNvPr id="408" name="テキスト ボックス 407"/>
        <xdr:cNvSpPr txBox="1"/>
      </xdr:nvSpPr>
      <xdr:spPr>
        <a:xfrm>
          <a:off x="9372111" y="1326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104449</xdr:rowOff>
    </xdr:from>
    <xdr:to>
      <xdr:col>45</xdr:col>
      <xdr:colOff>177800</xdr:colOff>
      <xdr:row>76</xdr:row>
      <xdr:rowOff>105319</xdr:rowOff>
    </xdr:to>
    <xdr:cxnSp macro="">
      <xdr:nvCxnSpPr>
        <xdr:cNvPr id="409" name="直線コネクタ 408"/>
        <xdr:cNvCxnSpPr/>
      </xdr:nvCxnSpPr>
      <xdr:spPr>
        <a:xfrm flipV="1">
          <a:off x="7861300" y="13134649"/>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0" name="フローチャート: 判断 409"/>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38363</xdr:rowOff>
    </xdr:from>
    <xdr:ext cx="534377" cy="259045"/>
    <xdr:sp macro="" textlink="">
      <xdr:nvSpPr>
        <xdr:cNvPr id="411" name="テキスト ボックス 410"/>
        <xdr:cNvSpPr txBox="1"/>
      </xdr:nvSpPr>
      <xdr:spPr>
        <a:xfrm>
          <a:off x="8483111" y="1324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105319</xdr:rowOff>
    </xdr:from>
    <xdr:to>
      <xdr:col>41</xdr:col>
      <xdr:colOff>50800</xdr:colOff>
      <xdr:row>76</xdr:row>
      <xdr:rowOff>136247</xdr:rowOff>
    </xdr:to>
    <xdr:cxnSp macro="">
      <xdr:nvCxnSpPr>
        <xdr:cNvPr id="412" name="直線コネクタ 411"/>
        <xdr:cNvCxnSpPr/>
      </xdr:nvCxnSpPr>
      <xdr:spPr>
        <a:xfrm flipV="1">
          <a:off x="6972300" y="13135519"/>
          <a:ext cx="889000" cy="30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3" name="フローチャート: 判断 412"/>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146583</xdr:rowOff>
    </xdr:from>
    <xdr:ext cx="469744" cy="259045"/>
    <xdr:sp macro="" textlink="">
      <xdr:nvSpPr>
        <xdr:cNvPr id="414" name="テキスト ボックス 413"/>
        <xdr:cNvSpPr txBox="1"/>
      </xdr:nvSpPr>
      <xdr:spPr>
        <a:xfrm>
          <a:off x="7626428" y="1334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5" name="フローチャート: 判断 414"/>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155956</xdr:rowOff>
    </xdr:from>
    <xdr:ext cx="469744" cy="259045"/>
    <xdr:sp macro="" textlink="">
      <xdr:nvSpPr>
        <xdr:cNvPr id="416" name="テキスト ボックス 415"/>
        <xdr:cNvSpPr txBox="1"/>
      </xdr:nvSpPr>
      <xdr:spPr>
        <a:xfrm>
          <a:off x="6737428" y="1335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55090</xdr:rowOff>
    </xdr:from>
    <xdr:to>
      <xdr:col>55</xdr:col>
      <xdr:colOff>50800</xdr:colOff>
      <xdr:row>76</xdr:row>
      <xdr:rowOff>156690</xdr:rowOff>
    </xdr:to>
    <xdr:sp macro="" textlink="">
      <xdr:nvSpPr>
        <xdr:cNvPr id="422" name="楕円 421"/>
        <xdr:cNvSpPr/>
      </xdr:nvSpPr>
      <xdr:spPr>
        <a:xfrm>
          <a:off x="10426700" y="130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77967</xdr:rowOff>
    </xdr:from>
    <xdr:ext cx="534377" cy="259045"/>
    <xdr:sp macro="" textlink="">
      <xdr:nvSpPr>
        <xdr:cNvPr id="423" name="商工費該当値テキスト"/>
        <xdr:cNvSpPr txBox="1"/>
      </xdr:nvSpPr>
      <xdr:spPr>
        <a:xfrm>
          <a:off x="10528300" y="1293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106502</xdr:rowOff>
    </xdr:from>
    <xdr:to>
      <xdr:col>50</xdr:col>
      <xdr:colOff>165100</xdr:colOff>
      <xdr:row>77</xdr:row>
      <xdr:rowOff>36652</xdr:rowOff>
    </xdr:to>
    <xdr:sp macro="" textlink="">
      <xdr:nvSpPr>
        <xdr:cNvPr id="424" name="楕円 423"/>
        <xdr:cNvSpPr/>
      </xdr:nvSpPr>
      <xdr:spPr>
        <a:xfrm>
          <a:off x="9588500" y="131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53179</xdr:rowOff>
    </xdr:from>
    <xdr:ext cx="534377" cy="259045"/>
    <xdr:sp macro="" textlink="">
      <xdr:nvSpPr>
        <xdr:cNvPr id="425" name="テキスト ボックス 424"/>
        <xdr:cNvSpPr txBox="1"/>
      </xdr:nvSpPr>
      <xdr:spPr>
        <a:xfrm>
          <a:off x="9372111" y="1291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53649</xdr:rowOff>
    </xdr:from>
    <xdr:to>
      <xdr:col>46</xdr:col>
      <xdr:colOff>38100</xdr:colOff>
      <xdr:row>76</xdr:row>
      <xdr:rowOff>155249</xdr:rowOff>
    </xdr:to>
    <xdr:sp macro="" textlink="">
      <xdr:nvSpPr>
        <xdr:cNvPr id="426" name="楕円 425"/>
        <xdr:cNvSpPr/>
      </xdr:nvSpPr>
      <xdr:spPr>
        <a:xfrm>
          <a:off x="8699500" y="1308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327</xdr:rowOff>
    </xdr:from>
    <xdr:ext cx="534377" cy="259045"/>
    <xdr:sp macro="" textlink="">
      <xdr:nvSpPr>
        <xdr:cNvPr id="427" name="テキスト ボックス 426"/>
        <xdr:cNvSpPr txBox="1"/>
      </xdr:nvSpPr>
      <xdr:spPr>
        <a:xfrm>
          <a:off x="8483111" y="12859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54519</xdr:rowOff>
    </xdr:from>
    <xdr:to>
      <xdr:col>41</xdr:col>
      <xdr:colOff>101600</xdr:colOff>
      <xdr:row>76</xdr:row>
      <xdr:rowOff>156119</xdr:rowOff>
    </xdr:to>
    <xdr:sp macro="" textlink="">
      <xdr:nvSpPr>
        <xdr:cNvPr id="428" name="楕円 427"/>
        <xdr:cNvSpPr/>
      </xdr:nvSpPr>
      <xdr:spPr>
        <a:xfrm>
          <a:off x="7810500" y="1308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1195</xdr:rowOff>
    </xdr:from>
    <xdr:ext cx="534377" cy="259045"/>
    <xdr:sp macro="" textlink="">
      <xdr:nvSpPr>
        <xdr:cNvPr id="429" name="テキスト ボックス 428"/>
        <xdr:cNvSpPr txBox="1"/>
      </xdr:nvSpPr>
      <xdr:spPr>
        <a:xfrm>
          <a:off x="7594111" y="1285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85447</xdr:rowOff>
    </xdr:from>
    <xdr:to>
      <xdr:col>36</xdr:col>
      <xdr:colOff>165100</xdr:colOff>
      <xdr:row>77</xdr:row>
      <xdr:rowOff>15597</xdr:rowOff>
    </xdr:to>
    <xdr:sp macro="" textlink="">
      <xdr:nvSpPr>
        <xdr:cNvPr id="430" name="楕円 429"/>
        <xdr:cNvSpPr/>
      </xdr:nvSpPr>
      <xdr:spPr>
        <a:xfrm>
          <a:off x="6921500" y="1311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32125</xdr:rowOff>
    </xdr:from>
    <xdr:ext cx="534377" cy="259045"/>
    <xdr:sp macro="" textlink="">
      <xdr:nvSpPr>
        <xdr:cNvPr id="431" name="テキスト ボックス 430"/>
        <xdr:cNvSpPr txBox="1"/>
      </xdr:nvSpPr>
      <xdr:spPr>
        <a:xfrm>
          <a:off x="6705111" y="1289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1" name="テキスト ボックス 45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7" name="直線コネクタ 456"/>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58"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59" name="直線コネクタ 458"/>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0"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1" name="直線コネクタ 460"/>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99978</xdr:rowOff>
    </xdr:from>
    <xdr:to>
      <xdr:col>55</xdr:col>
      <xdr:colOff>0</xdr:colOff>
      <xdr:row>96</xdr:row>
      <xdr:rowOff>13764</xdr:rowOff>
    </xdr:to>
    <xdr:cxnSp macro="">
      <xdr:nvCxnSpPr>
        <xdr:cNvPr id="462" name="直線コネクタ 461"/>
        <xdr:cNvCxnSpPr/>
      </xdr:nvCxnSpPr>
      <xdr:spPr>
        <a:xfrm flipV="1">
          <a:off x="9639300" y="16387728"/>
          <a:ext cx="838200" cy="85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3"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4" name="フローチャート: 判断 463"/>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13764</xdr:rowOff>
    </xdr:from>
    <xdr:to>
      <xdr:col>50</xdr:col>
      <xdr:colOff>114300</xdr:colOff>
      <xdr:row>96</xdr:row>
      <xdr:rowOff>42066</xdr:rowOff>
    </xdr:to>
    <xdr:cxnSp macro="">
      <xdr:nvCxnSpPr>
        <xdr:cNvPr id="465" name="直線コネクタ 464"/>
        <xdr:cNvCxnSpPr/>
      </xdr:nvCxnSpPr>
      <xdr:spPr>
        <a:xfrm flipV="1">
          <a:off x="8750300" y="16472964"/>
          <a:ext cx="889000" cy="28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6" name="フローチャート: 判断 465"/>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7" name="テキスト ボックス 466"/>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42066</xdr:rowOff>
    </xdr:from>
    <xdr:to>
      <xdr:col>45</xdr:col>
      <xdr:colOff>177800</xdr:colOff>
      <xdr:row>96</xdr:row>
      <xdr:rowOff>141660</xdr:rowOff>
    </xdr:to>
    <xdr:cxnSp macro="">
      <xdr:nvCxnSpPr>
        <xdr:cNvPr id="468" name="直線コネクタ 467"/>
        <xdr:cNvCxnSpPr/>
      </xdr:nvCxnSpPr>
      <xdr:spPr>
        <a:xfrm flipV="1">
          <a:off x="7861300" y="16501266"/>
          <a:ext cx="889000" cy="9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69" name="フローチャート: 判断 468"/>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8788</xdr:rowOff>
    </xdr:from>
    <xdr:ext cx="534377" cy="259045"/>
    <xdr:sp macro="" textlink="">
      <xdr:nvSpPr>
        <xdr:cNvPr id="470" name="テキスト ボックス 469"/>
        <xdr:cNvSpPr txBox="1"/>
      </xdr:nvSpPr>
      <xdr:spPr>
        <a:xfrm>
          <a:off x="8483111" y="1612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141660</xdr:rowOff>
    </xdr:from>
    <xdr:to>
      <xdr:col>41</xdr:col>
      <xdr:colOff>50800</xdr:colOff>
      <xdr:row>96</xdr:row>
      <xdr:rowOff>169222</xdr:rowOff>
    </xdr:to>
    <xdr:cxnSp macro="">
      <xdr:nvCxnSpPr>
        <xdr:cNvPr id="471" name="直線コネクタ 470"/>
        <xdr:cNvCxnSpPr/>
      </xdr:nvCxnSpPr>
      <xdr:spPr>
        <a:xfrm flipV="1">
          <a:off x="6972300" y="16600860"/>
          <a:ext cx="889000" cy="2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2" name="フローチャート: 判断 471"/>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169101</xdr:rowOff>
    </xdr:from>
    <xdr:ext cx="534377" cy="259045"/>
    <xdr:sp macro="" textlink="">
      <xdr:nvSpPr>
        <xdr:cNvPr id="473" name="テキスト ボックス 472"/>
        <xdr:cNvSpPr txBox="1"/>
      </xdr:nvSpPr>
      <xdr:spPr>
        <a:xfrm>
          <a:off x="7594111" y="1628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4" name="フローチャート: 判断 473"/>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152240</xdr:rowOff>
    </xdr:from>
    <xdr:ext cx="534377" cy="259045"/>
    <xdr:sp macro="" textlink="">
      <xdr:nvSpPr>
        <xdr:cNvPr id="475" name="テキスト ボックス 474"/>
        <xdr:cNvSpPr txBox="1"/>
      </xdr:nvSpPr>
      <xdr:spPr>
        <a:xfrm>
          <a:off x="6705111" y="1626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49178</xdr:rowOff>
    </xdr:from>
    <xdr:to>
      <xdr:col>55</xdr:col>
      <xdr:colOff>50800</xdr:colOff>
      <xdr:row>95</xdr:row>
      <xdr:rowOff>150778</xdr:rowOff>
    </xdr:to>
    <xdr:sp macro="" textlink="">
      <xdr:nvSpPr>
        <xdr:cNvPr id="481" name="楕円 480"/>
        <xdr:cNvSpPr/>
      </xdr:nvSpPr>
      <xdr:spPr>
        <a:xfrm>
          <a:off x="10426700" y="1633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72055</xdr:rowOff>
    </xdr:from>
    <xdr:ext cx="534377" cy="259045"/>
    <xdr:sp macro="" textlink="">
      <xdr:nvSpPr>
        <xdr:cNvPr id="482" name="土木費該当値テキスト"/>
        <xdr:cNvSpPr txBox="1"/>
      </xdr:nvSpPr>
      <xdr:spPr>
        <a:xfrm>
          <a:off x="10528300" y="1618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134414</xdr:rowOff>
    </xdr:from>
    <xdr:to>
      <xdr:col>50</xdr:col>
      <xdr:colOff>165100</xdr:colOff>
      <xdr:row>96</xdr:row>
      <xdr:rowOff>64564</xdr:rowOff>
    </xdr:to>
    <xdr:sp macro="" textlink="">
      <xdr:nvSpPr>
        <xdr:cNvPr id="483" name="楕円 482"/>
        <xdr:cNvSpPr/>
      </xdr:nvSpPr>
      <xdr:spPr>
        <a:xfrm>
          <a:off x="9588500" y="1642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81091</xdr:rowOff>
    </xdr:from>
    <xdr:ext cx="534377" cy="259045"/>
    <xdr:sp macro="" textlink="">
      <xdr:nvSpPr>
        <xdr:cNvPr id="484" name="テキスト ボックス 483"/>
        <xdr:cNvSpPr txBox="1"/>
      </xdr:nvSpPr>
      <xdr:spPr>
        <a:xfrm>
          <a:off x="9372111" y="1619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162716</xdr:rowOff>
    </xdr:from>
    <xdr:to>
      <xdr:col>46</xdr:col>
      <xdr:colOff>38100</xdr:colOff>
      <xdr:row>96</xdr:row>
      <xdr:rowOff>92866</xdr:rowOff>
    </xdr:to>
    <xdr:sp macro="" textlink="">
      <xdr:nvSpPr>
        <xdr:cNvPr id="485" name="楕円 484"/>
        <xdr:cNvSpPr/>
      </xdr:nvSpPr>
      <xdr:spPr>
        <a:xfrm>
          <a:off x="8699500" y="164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83993</xdr:rowOff>
    </xdr:from>
    <xdr:ext cx="534377" cy="259045"/>
    <xdr:sp macro="" textlink="">
      <xdr:nvSpPr>
        <xdr:cNvPr id="486" name="テキスト ボックス 485"/>
        <xdr:cNvSpPr txBox="1"/>
      </xdr:nvSpPr>
      <xdr:spPr>
        <a:xfrm>
          <a:off x="8483111" y="165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90860</xdr:rowOff>
    </xdr:from>
    <xdr:to>
      <xdr:col>41</xdr:col>
      <xdr:colOff>101600</xdr:colOff>
      <xdr:row>97</xdr:row>
      <xdr:rowOff>21010</xdr:rowOff>
    </xdr:to>
    <xdr:sp macro="" textlink="">
      <xdr:nvSpPr>
        <xdr:cNvPr id="487" name="楕円 486"/>
        <xdr:cNvSpPr/>
      </xdr:nvSpPr>
      <xdr:spPr>
        <a:xfrm>
          <a:off x="7810500" y="165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12137</xdr:rowOff>
    </xdr:from>
    <xdr:ext cx="534377" cy="259045"/>
    <xdr:sp macro="" textlink="">
      <xdr:nvSpPr>
        <xdr:cNvPr id="488" name="テキスト ボックス 487"/>
        <xdr:cNvSpPr txBox="1"/>
      </xdr:nvSpPr>
      <xdr:spPr>
        <a:xfrm>
          <a:off x="7594111" y="1664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118422</xdr:rowOff>
    </xdr:from>
    <xdr:to>
      <xdr:col>36</xdr:col>
      <xdr:colOff>165100</xdr:colOff>
      <xdr:row>97</xdr:row>
      <xdr:rowOff>48572</xdr:rowOff>
    </xdr:to>
    <xdr:sp macro="" textlink="">
      <xdr:nvSpPr>
        <xdr:cNvPr id="489" name="楕円 488"/>
        <xdr:cNvSpPr/>
      </xdr:nvSpPr>
      <xdr:spPr>
        <a:xfrm>
          <a:off x="6921500" y="16577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39699</xdr:rowOff>
    </xdr:from>
    <xdr:ext cx="534377" cy="259045"/>
    <xdr:sp macro="" textlink="">
      <xdr:nvSpPr>
        <xdr:cNvPr id="490" name="テキスト ボックス 489"/>
        <xdr:cNvSpPr txBox="1"/>
      </xdr:nvSpPr>
      <xdr:spPr>
        <a:xfrm>
          <a:off x="6705111" y="1667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3" name="直線コネクタ 512"/>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4"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5" name="直線コネクタ 514"/>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6"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7" name="直線コネクタ 516"/>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153553</xdr:rowOff>
    </xdr:from>
    <xdr:to>
      <xdr:col>85</xdr:col>
      <xdr:colOff>127000</xdr:colOff>
      <xdr:row>35</xdr:row>
      <xdr:rowOff>100472</xdr:rowOff>
    </xdr:to>
    <xdr:cxnSp macro="">
      <xdr:nvCxnSpPr>
        <xdr:cNvPr id="518" name="直線コネクタ 517"/>
        <xdr:cNvCxnSpPr/>
      </xdr:nvCxnSpPr>
      <xdr:spPr>
        <a:xfrm flipV="1">
          <a:off x="15481300" y="5811403"/>
          <a:ext cx="838200" cy="28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9857</xdr:rowOff>
    </xdr:from>
    <xdr:ext cx="534377" cy="259045"/>
    <xdr:sp macro="" textlink="">
      <xdr:nvSpPr>
        <xdr:cNvPr id="519" name="消防費平均値テキスト"/>
        <xdr:cNvSpPr txBox="1"/>
      </xdr:nvSpPr>
      <xdr:spPr>
        <a:xfrm>
          <a:off x="16370300" y="6182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0" name="フローチャート: 判断 519"/>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100472</xdr:rowOff>
    </xdr:from>
    <xdr:to>
      <xdr:col>81</xdr:col>
      <xdr:colOff>50800</xdr:colOff>
      <xdr:row>36</xdr:row>
      <xdr:rowOff>80858</xdr:rowOff>
    </xdr:to>
    <xdr:cxnSp macro="">
      <xdr:nvCxnSpPr>
        <xdr:cNvPr id="521" name="直線コネクタ 520"/>
        <xdr:cNvCxnSpPr/>
      </xdr:nvCxnSpPr>
      <xdr:spPr>
        <a:xfrm flipV="1">
          <a:off x="14592300" y="6101222"/>
          <a:ext cx="889000" cy="15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2" name="フローチャート: 判断 521"/>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3" name="テキスト ボックス 522"/>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26634</xdr:rowOff>
    </xdr:from>
    <xdr:to>
      <xdr:col>76</xdr:col>
      <xdr:colOff>114300</xdr:colOff>
      <xdr:row>36</xdr:row>
      <xdr:rowOff>80858</xdr:rowOff>
    </xdr:to>
    <xdr:cxnSp macro="">
      <xdr:nvCxnSpPr>
        <xdr:cNvPr id="524" name="直線コネクタ 523"/>
        <xdr:cNvCxnSpPr/>
      </xdr:nvCxnSpPr>
      <xdr:spPr>
        <a:xfrm>
          <a:off x="13703300" y="5513034"/>
          <a:ext cx="889000" cy="740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5" name="フローチャート: 判断 524"/>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94464</xdr:rowOff>
    </xdr:from>
    <xdr:ext cx="534377" cy="259045"/>
    <xdr:sp macro="" textlink="">
      <xdr:nvSpPr>
        <xdr:cNvPr id="526" name="テキスト ボックス 525"/>
        <xdr:cNvSpPr txBox="1"/>
      </xdr:nvSpPr>
      <xdr:spPr>
        <a:xfrm>
          <a:off x="14325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26634</xdr:rowOff>
    </xdr:from>
    <xdr:to>
      <xdr:col>71</xdr:col>
      <xdr:colOff>177800</xdr:colOff>
      <xdr:row>36</xdr:row>
      <xdr:rowOff>7661</xdr:rowOff>
    </xdr:to>
    <xdr:cxnSp macro="">
      <xdr:nvCxnSpPr>
        <xdr:cNvPr id="527" name="直線コネクタ 526"/>
        <xdr:cNvCxnSpPr/>
      </xdr:nvCxnSpPr>
      <xdr:spPr>
        <a:xfrm flipV="1">
          <a:off x="12814300" y="5513034"/>
          <a:ext cx="889000" cy="6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28" name="フローチャート: 判断 527"/>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21241</xdr:rowOff>
    </xdr:from>
    <xdr:ext cx="534377" cy="259045"/>
    <xdr:sp macro="" textlink="">
      <xdr:nvSpPr>
        <xdr:cNvPr id="529" name="テキスト ボックス 528"/>
        <xdr:cNvSpPr txBox="1"/>
      </xdr:nvSpPr>
      <xdr:spPr>
        <a:xfrm>
          <a:off x="13436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0" name="フローチャート: 判断 529"/>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49634</xdr:rowOff>
    </xdr:from>
    <xdr:ext cx="534377" cy="259045"/>
    <xdr:sp macro="" textlink="">
      <xdr:nvSpPr>
        <xdr:cNvPr id="531" name="テキスト ボックス 530"/>
        <xdr:cNvSpPr txBox="1"/>
      </xdr:nvSpPr>
      <xdr:spPr>
        <a:xfrm>
          <a:off x="12547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102753</xdr:rowOff>
    </xdr:from>
    <xdr:to>
      <xdr:col>85</xdr:col>
      <xdr:colOff>177800</xdr:colOff>
      <xdr:row>34</xdr:row>
      <xdr:rowOff>32903</xdr:rowOff>
    </xdr:to>
    <xdr:sp macro="" textlink="">
      <xdr:nvSpPr>
        <xdr:cNvPr id="537" name="楕円 536"/>
        <xdr:cNvSpPr/>
      </xdr:nvSpPr>
      <xdr:spPr>
        <a:xfrm>
          <a:off x="16268700" y="576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125630</xdr:rowOff>
    </xdr:from>
    <xdr:ext cx="534377" cy="259045"/>
    <xdr:sp macro="" textlink="">
      <xdr:nvSpPr>
        <xdr:cNvPr id="538" name="消防費該当値テキスト"/>
        <xdr:cNvSpPr txBox="1"/>
      </xdr:nvSpPr>
      <xdr:spPr>
        <a:xfrm>
          <a:off x="16370300" y="561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49672</xdr:rowOff>
    </xdr:from>
    <xdr:to>
      <xdr:col>81</xdr:col>
      <xdr:colOff>101600</xdr:colOff>
      <xdr:row>35</xdr:row>
      <xdr:rowOff>151272</xdr:rowOff>
    </xdr:to>
    <xdr:sp macro="" textlink="">
      <xdr:nvSpPr>
        <xdr:cNvPr id="539" name="楕円 538"/>
        <xdr:cNvSpPr/>
      </xdr:nvSpPr>
      <xdr:spPr>
        <a:xfrm>
          <a:off x="15430500" y="605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167799</xdr:rowOff>
    </xdr:from>
    <xdr:ext cx="534377" cy="259045"/>
    <xdr:sp macro="" textlink="">
      <xdr:nvSpPr>
        <xdr:cNvPr id="540" name="テキスト ボックス 539"/>
        <xdr:cNvSpPr txBox="1"/>
      </xdr:nvSpPr>
      <xdr:spPr>
        <a:xfrm>
          <a:off x="15214111" y="582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30058</xdr:rowOff>
    </xdr:from>
    <xdr:to>
      <xdr:col>76</xdr:col>
      <xdr:colOff>165100</xdr:colOff>
      <xdr:row>36</xdr:row>
      <xdr:rowOff>131658</xdr:rowOff>
    </xdr:to>
    <xdr:sp macro="" textlink="">
      <xdr:nvSpPr>
        <xdr:cNvPr id="541" name="楕円 540"/>
        <xdr:cNvSpPr/>
      </xdr:nvSpPr>
      <xdr:spPr>
        <a:xfrm>
          <a:off x="14541500" y="6202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122785</xdr:rowOff>
    </xdr:from>
    <xdr:ext cx="534377" cy="259045"/>
    <xdr:sp macro="" textlink="">
      <xdr:nvSpPr>
        <xdr:cNvPr id="542" name="テキスト ボックス 541"/>
        <xdr:cNvSpPr txBox="1"/>
      </xdr:nvSpPr>
      <xdr:spPr>
        <a:xfrm>
          <a:off x="14325111" y="6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31</xdr:row>
      <xdr:rowOff>147284</xdr:rowOff>
    </xdr:from>
    <xdr:to>
      <xdr:col>72</xdr:col>
      <xdr:colOff>38100</xdr:colOff>
      <xdr:row>32</xdr:row>
      <xdr:rowOff>77434</xdr:rowOff>
    </xdr:to>
    <xdr:sp macro="" textlink="">
      <xdr:nvSpPr>
        <xdr:cNvPr id="543" name="楕円 542"/>
        <xdr:cNvSpPr/>
      </xdr:nvSpPr>
      <xdr:spPr>
        <a:xfrm>
          <a:off x="13652500" y="5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93961</xdr:rowOff>
    </xdr:from>
    <xdr:ext cx="534377" cy="259045"/>
    <xdr:sp macro="" textlink="">
      <xdr:nvSpPr>
        <xdr:cNvPr id="544" name="テキスト ボックス 543"/>
        <xdr:cNvSpPr txBox="1"/>
      </xdr:nvSpPr>
      <xdr:spPr>
        <a:xfrm>
          <a:off x="13436111" y="523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128311</xdr:rowOff>
    </xdr:from>
    <xdr:to>
      <xdr:col>67</xdr:col>
      <xdr:colOff>101600</xdr:colOff>
      <xdr:row>36</xdr:row>
      <xdr:rowOff>58461</xdr:rowOff>
    </xdr:to>
    <xdr:sp macro="" textlink="">
      <xdr:nvSpPr>
        <xdr:cNvPr id="545" name="楕円 544"/>
        <xdr:cNvSpPr/>
      </xdr:nvSpPr>
      <xdr:spPr>
        <a:xfrm>
          <a:off x="12763500" y="612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74988</xdr:rowOff>
    </xdr:from>
    <xdr:ext cx="534377" cy="259045"/>
    <xdr:sp macro="" textlink="">
      <xdr:nvSpPr>
        <xdr:cNvPr id="546" name="テキスト ボックス 545"/>
        <xdr:cNvSpPr txBox="1"/>
      </xdr:nvSpPr>
      <xdr:spPr>
        <a:xfrm>
          <a:off x="12547111" y="5904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1" name="直線コネクタ 570"/>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2"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3" name="直線コネクタ 572"/>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4"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5" name="直線コネクタ 574"/>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60795</xdr:rowOff>
    </xdr:from>
    <xdr:to>
      <xdr:col>85</xdr:col>
      <xdr:colOff>127000</xdr:colOff>
      <xdr:row>55</xdr:row>
      <xdr:rowOff>86875</xdr:rowOff>
    </xdr:to>
    <xdr:cxnSp macro="">
      <xdr:nvCxnSpPr>
        <xdr:cNvPr id="576" name="直線コネクタ 575"/>
        <xdr:cNvCxnSpPr/>
      </xdr:nvCxnSpPr>
      <xdr:spPr>
        <a:xfrm>
          <a:off x="15481300" y="9490545"/>
          <a:ext cx="838200" cy="2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30332</xdr:rowOff>
    </xdr:from>
    <xdr:ext cx="534377" cy="259045"/>
    <xdr:sp macro="" textlink="">
      <xdr:nvSpPr>
        <xdr:cNvPr id="577" name="教育費平均値テキスト"/>
        <xdr:cNvSpPr txBox="1"/>
      </xdr:nvSpPr>
      <xdr:spPr>
        <a:xfrm>
          <a:off x="16370300" y="946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78" name="フローチャート: 判断 577"/>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12903</xdr:rowOff>
    </xdr:from>
    <xdr:to>
      <xdr:col>81</xdr:col>
      <xdr:colOff>50800</xdr:colOff>
      <xdr:row>55</xdr:row>
      <xdr:rowOff>60795</xdr:rowOff>
    </xdr:to>
    <xdr:cxnSp macro="">
      <xdr:nvCxnSpPr>
        <xdr:cNvPr id="579" name="直線コネクタ 578"/>
        <xdr:cNvCxnSpPr/>
      </xdr:nvCxnSpPr>
      <xdr:spPr>
        <a:xfrm>
          <a:off x="14592300" y="9271203"/>
          <a:ext cx="889000" cy="21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0" name="フローチャート: 判断 579"/>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1" name="テキスト ボックス 580"/>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12903</xdr:rowOff>
    </xdr:from>
    <xdr:to>
      <xdr:col>76</xdr:col>
      <xdr:colOff>114300</xdr:colOff>
      <xdr:row>55</xdr:row>
      <xdr:rowOff>5931</xdr:rowOff>
    </xdr:to>
    <xdr:cxnSp macro="">
      <xdr:nvCxnSpPr>
        <xdr:cNvPr id="582" name="直線コネクタ 581"/>
        <xdr:cNvCxnSpPr/>
      </xdr:nvCxnSpPr>
      <xdr:spPr>
        <a:xfrm flipV="1">
          <a:off x="13703300" y="9271203"/>
          <a:ext cx="889000" cy="16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3" name="フローチャート: 判断 582"/>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4" name="テキスト ボックス 583"/>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5931</xdr:rowOff>
    </xdr:from>
    <xdr:to>
      <xdr:col>71</xdr:col>
      <xdr:colOff>177800</xdr:colOff>
      <xdr:row>56</xdr:row>
      <xdr:rowOff>30962</xdr:rowOff>
    </xdr:to>
    <xdr:cxnSp macro="">
      <xdr:nvCxnSpPr>
        <xdr:cNvPr id="585" name="直線コネクタ 584"/>
        <xdr:cNvCxnSpPr/>
      </xdr:nvCxnSpPr>
      <xdr:spPr>
        <a:xfrm flipV="1">
          <a:off x="12814300" y="9435681"/>
          <a:ext cx="889000" cy="19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6" name="フローチャート: 判断 585"/>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7" name="テキスト ボックス 586"/>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88" name="フローチャート: 判断 587"/>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89" name="テキスト ボックス 588"/>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36075</xdr:rowOff>
    </xdr:from>
    <xdr:to>
      <xdr:col>85</xdr:col>
      <xdr:colOff>177800</xdr:colOff>
      <xdr:row>55</xdr:row>
      <xdr:rowOff>137675</xdr:rowOff>
    </xdr:to>
    <xdr:sp macro="" textlink="">
      <xdr:nvSpPr>
        <xdr:cNvPr id="595" name="楕円 594"/>
        <xdr:cNvSpPr/>
      </xdr:nvSpPr>
      <xdr:spPr>
        <a:xfrm>
          <a:off x="16268700" y="94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58952</xdr:rowOff>
    </xdr:from>
    <xdr:ext cx="534377" cy="259045"/>
    <xdr:sp macro="" textlink="">
      <xdr:nvSpPr>
        <xdr:cNvPr id="596" name="教育費該当値テキスト"/>
        <xdr:cNvSpPr txBox="1"/>
      </xdr:nvSpPr>
      <xdr:spPr>
        <a:xfrm>
          <a:off x="16370300" y="93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9995</xdr:rowOff>
    </xdr:from>
    <xdr:to>
      <xdr:col>81</xdr:col>
      <xdr:colOff>101600</xdr:colOff>
      <xdr:row>55</xdr:row>
      <xdr:rowOff>111595</xdr:rowOff>
    </xdr:to>
    <xdr:sp macro="" textlink="">
      <xdr:nvSpPr>
        <xdr:cNvPr id="597" name="楕円 596"/>
        <xdr:cNvSpPr/>
      </xdr:nvSpPr>
      <xdr:spPr>
        <a:xfrm>
          <a:off x="15430500" y="943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128122</xdr:rowOff>
    </xdr:from>
    <xdr:ext cx="534377" cy="259045"/>
    <xdr:sp macro="" textlink="">
      <xdr:nvSpPr>
        <xdr:cNvPr id="598" name="テキスト ボックス 597"/>
        <xdr:cNvSpPr txBox="1"/>
      </xdr:nvSpPr>
      <xdr:spPr>
        <a:xfrm>
          <a:off x="15214111" y="921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133553</xdr:rowOff>
    </xdr:from>
    <xdr:to>
      <xdr:col>76</xdr:col>
      <xdr:colOff>165100</xdr:colOff>
      <xdr:row>54</xdr:row>
      <xdr:rowOff>63703</xdr:rowOff>
    </xdr:to>
    <xdr:sp macro="" textlink="">
      <xdr:nvSpPr>
        <xdr:cNvPr id="599" name="楕円 598"/>
        <xdr:cNvSpPr/>
      </xdr:nvSpPr>
      <xdr:spPr>
        <a:xfrm>
          <a:off x="14541500" y="922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80230</xdr:rowOff>
    </xdr:from>
    <xdr:ext cx="534377" cy="259045"/>
    <xdr:sp macro="" textlink="">
      <xdr:nvSpPr>
        <xdr:cNvPr id="600" name="テキスト ボックス 599"/>
        <xdr:cNvSpPr txBox="1"/>
      </xdr:nvSpPr>
      <xdr:spPr>
        <a:xfrm>
          <a:off x="14325111" y="8995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126581</xdr:rowOff>
    </xdr:from>
    <xdr:to>
      <xdr:col>72</xdr:col>
      <xdr:colOff>38100</xdr:colOff>
      <xdr:row>55</xdr:row>
      <xdr:rowOff>56731</xdr:rowOff>
    </xdr:to>
    <xdr:sp macro="" textlink="">
      <xdr:nvSpPr>
        <xdr:cNvPr id="601" name="楕円 600"/>
        <xdr:cNvSpPr/>
      </xdr:nvSpPr>
      <xdr:spPr>
        <a:xfrm>
          <a:off x="13652500" y="938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73258</xdr:rowOff>
    </xdr:from>
    <xdr:ext cx="534377" cy="259045"/>
    <xdr:sp macro="" textlink="">
      <xdr:nvSpPr>
        <xdr:cNvPr id="602" name="テキスト ボックス 601"/>
        <xdr:cNvSpPr txBox="1"/>
      </xdr:nvSpPr>
      <xdr:spPr>
        <a:xfrm>
          <a:off x="13436111" y="916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151612</xdr:rowOff>
    </xdr:from>
    <xdr:to>
      <xdr:col>67</xdr:col>
      <xdr:colOff>101600</xdr:colOff>
      <xdr:row>56</xdr:row>
      <xdr:rowOff>81762</xdr:rowOff>
    </xdr:to>
    <xdr:sp macro="" textlink="">
      <xdr:nvSpPr>
        <xdr:cNvPr id="603" name="楕円 602"/>
        <xdr:cNvSpPr/>
      </xdr:nvSpPr>
      <xdr:spPr>
        <a:xfrm>
          <a:off x="12763500" y="958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98289</xdr:rowOff>
    </xdr:from>
    <xdr:ext cx="534377" cy="259045"/>
    <xdr:sp macro="" textlink="">
      <xdr:nvSpPr>
        <xdr:cNvPr id="604" name="テキスト ボックス 603"/>
        <xdr:cNvSpPr txBox="1"/>
      </xdr:nvSpPr>
      <xdr:spPr>
        <a:xfrm>
          <a:off x="12547111" y="93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0" name="直線コネクタ 629"/>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3"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4" name="直線コネクタ 633"/>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31801</xdr:rowOff>
    </xdr:from>
    <xdr:to>
      <xdr:col>85</xdr:col>
      <xdr:colOff>127000</xdr:colOff>
      <xdr:row>79</xdr:row>
      <xdr:rowOff>27017</xdr:rowOff>
    </xdr:to>
    <xdr:cxnSp macro="">
      <xdr:nvCxnSpPr>
        <xdr:cNvPr id="635" name="直線コネクタ 634"/>
        <xdr:cNvCxnSpPr/>
      </xdr:nvCxnSpPr>
      <xdr:spPr>
        <a:xfrm flipV="1">
          <a:off x="15481300" y="13404901"/>
          <a:ext cx="838200" cy="16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137720</xdr:rowOff>
    </xdr:from>
    <xdr:ext cx="469744" cy="259045"/>
    <xdr:sp macro="" textlink="">
      <xdr:nvSpPr>
        <xdr:cNvPr id="636" name="災害復旧費平均値テキスト"/>
        <xdr:cNvSpPr txBox="1"/>
      </xdr:nvSpPr>
      <xdr:spPr>
        <a:xfrm>
          <a:off x="16370300" y="13510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7" name="フローチャート: 判断 636"/>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27017</xdr:rowOff>
    </xdr:from>
    <xdr:to>
      <xdr:col>81</xdr:col>
      <xdr:colOff>50800</xdr:colOff>
      <xdr:row>79</xdr:row>
      <xdr:rowOff>72312</xdr:rowOff>
    </xdr:to>
    <xdr:cxnSp macro="">
      <xdr:nvCxnSpPr>
        <xdr:cNvPr id="638" name="直線コネクタ 637"/>
        <xdr:cNvCxnSpPr/>
      </xdr:nvCxnSpPr>
      <xdr:spPr>
        <a:xfrm flipV="1">
          <a:off x="14592300" y="13571567"/>
          <a:ext cx="889000" cy="4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39" name="フローチャート: 判断 638"/>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99592</xdr:rowOff>
    </xdr:from>
    <xdr:ext cx="469744" cy="259045"/>
    <xdr:sp macro="" textlink="">
      <xdr:nvSpPr>
        <xdr:cNvPr id="640" name="テキスト ボックス 639"/>
        <xdr:cNvSpPr txBox="1"/>
      </xdr:nvSpPr>
      <xdr:spPr>
        <a:xfrm>
          <a:off x="15246428" y="1364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65128</xdr:rowOff>
    </xdr:from>
    <xdr:to>
      <xdr:col>76</xdr:col>
      <xdr:colOff>114300</xdr:colOff>
      <xdr:row>79</xdr:row>
      <xdr:rowOff>72312</xdr:rowOff>
    </xdr:to>
    <xdr:cxnSp macro="">
      <xdr:nvCxnSpPr>
        <xdr:cNvPr id="641" name="直線コネクタ 640"/>
        <xdr:cNvCxnSpPr/>
      </xdr:nvCxnSpPr>
      <xdr:spPr>
        <a:xfrm>
          <a:off x="13703300" y="13609678"/>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2" name="フローチャート: 判断 641"/>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3" name="テキスト ボックス 642"/>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65128</xdr:rowOff>
    </xdr:from>
    <xdr:to>
      <xdr:col>71</xdr:col>
      <xdr:colOff>177800</xdr:colOff>
      <xdr:row>79</xdr:row>
      <xdr:rowOff>77178</xdr:rowOff>
    </xdr:to>
    <xdr:cxnSp macro="">
      <xdr:nvCxnSpPr>
        <xdr:cNvPr id="644" name="直線コネクタ 643"/>
        <xdr:cNvCxnSpPr/>
      </xdr:nvCxnSpPr>
      <xdr:spPr>
        <a:xfrm flipV="1">
          <a:off x="12814300" y="13609678"/>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5" name="フローチャート: 判断 644"/>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6" name="テキスト ボックス 645"/>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7" name="フローチャート: 判断 646"/>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48" name="テキスト ボックス 647"/>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152451</xdr:rowOff>
    </xdr:from>
    <xdr:to>
      <xdr:col>85</xdr:col>
      <xdr:colOff>177800</xdr:colOff>
      <xdr:row>78</xdr:row>
      <xdr:rowOff>82601</xdr:rowOff>
    </xdr:to>
    <xdr:sp macro="" textlink="">
      <xdr:nvSpPr>
        <xdr:cNvPr id="654" name="楕円 653"/>
        <xdr:cNvSpPr/>
      </xdr:nvSpPr>
      <xdr:spPr>
        <a:xfrm>
          <a:off x="16268700" y="1335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3878</xdr:rowOff>
    </xdr:from>
    <xdr:ext cx="534377" cy="259045"/>
    <xdr:sp macro="" textlink="">
      <xdr:nvSpPr>
        <xdr:cNvPr id="655" name="災害復旧費該当値テキスト"/>
        <xdr:cNvSpPr txBox="1"/>
      </xdr:nvSpPr>
      <xdr:spPr>
        <a:xfrm>
          <a:off x="16370300" y="1320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147667</xdr:rowOff>
    </xdr:from>
    <xdr:to>
      <xdr:col>81</xdr:col>
      <xdr:colOff>101600</xdr:colOff>
      <xdr:row>79</xdr:row>
      <xdr:rowOff>77817</xdr:rowOff>
    </xdr:to>
    <xdr:sp macro="" textlink="">
      <xdr:nvSpPr>
        <xdr:cNvPr id="656" name="楕円 655"/>
        <xdr:cNvSpPr/>
      </xdr:nvSpPr>
      <xdr:spPr>
        <a:xfrm>
          <a:off x="15430500" y="1352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94344</xdr:rowOff>
    </xdr:from>
    <xdr:ext cx="469744" cy="259045"/>
    <xdr:sp macro="" textlink="">
      <xdr:nvSpPr>
        <xdr:cNvPr id="657" name="テキスト ボックス 656"/>
        <xdr:cNvSpPr txBox="1"/>
      </xdr:nvSpPr>
      <xdr:spPr>
        <a:xfrm>
          <a:off x="15246428" y="13295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21512</xdr:rowOff>
    </xdr:from>
    <xdr:to>
      <xdr:col>76</xdr:col>
      <xdr:colOff>165100</xdr:colOff>
      <xdr:row>79</xdr:row>
      <xdr:rowOff>123112</xdr:rowOff>
    </xdr:to>
    <xdr:sp macro="" textlink="">
      <xdr:nvSpPr>
        <xdr:cNvPr id="658" name="楕円 657"/>
        <xdr:cNvSpPr/>
      </xdr:nvSpPr>
      <xdr:spPr>
        <a:xfrm>
          <a:off x="14541500" y="13566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114239</xdr:rowOff>
    </xdr:from>
    <xdr:ext cx="469744" cy="259045"/>
    <xdr:sp macro="" textlink="">
      <xdr:nvSpPr>
        <xdr:cNvPr id="659" name="テキスト ボックス 658"/>
        <xdr:cNvSpPr txBox="1"/>
      </xdr:nvSpPr>
      <xdr:spPr>
        <a:xfrm>
          <a:off x="14357428" y="1365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14328</xdr:rowOff>
    </xdr:from>
    <xdr:to>
      <xdr:col>72</xdr:col>
      <xdr:colOff>38100</xdr:colOff>
      <xdr:row>79</xdr:row>
      <xdr:rowOff>115928</xdr:rowOff>
    </xdr:to>
    <xdr:sp macro="" textlink="">
      <xdr:nvSpPr>
        <xdr:cNvPr id="660" name="楕円 659"/>
        <xdr:cNvSpPr/>
      </xdr:nvSpPr>
      <xdr:spPr>
        <a:xfrm>
          <a:off x="13652500" y="1355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107055</xdr:rowOff>
    </xdr:from>
    <xdr:ext cx="469744" cy="259045"/>
    <xdr:sp macro="" textlink="">
      <xdr:nvSpPr>
        <xdr:cNvPr id="661" name="テキスト ボックス 660"/>
        <xdr:cNvSpPr txBox="1"/>
      </xdr:nvSpPr>
      <xdr:spPr>
        <a:xfrm>
          <a:off x="13468428" y="1365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26378</xdr:rowOff>
    </xdr:from>
    <xdr:to>
      <xdr:col>67</xdr:col>
      <xdr:colOff>101600</xdr:colOff>
      <xdr:row>79</xdr:row>
      <xdr:rowOff>127978</xdr:rowOff>
    </xdr:to>
    <xdr:sp macro="" textlink="">
      <xdr:nvSpPr>
        <xdr:cNvPr id="662" name="楕円 661"/>
        <xdr:cNvSpPr/>
      </xdr:nvSpPr>
      <xdr:spPr>
        <a:xfrm>
          <a:off x="12763500" y="1357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119105</xdr:rowOff>
    </xdr:from>
    <xdr:ext cx="469744" cy="259045"/>
    <xdr:sp macro="" textlink="">
      <xdr:nvSpPr>
        <xdr:cNvPr id="663" name="テキスト ボックス 662"/>
        <xdr:cNvSpPr txBox="1"/>
      </xdr:nvSpPr>
      <xdr:spPr>
        <a:xfrm>
          <a:off x="12579428" y="1366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7" name="直線コネクタ 686"/>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88"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89" name="直線コネクタ 688"/>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0"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1" name="直線コネクタ 690"/>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64427</xdr:rowOff>
    </xdr:from>
    <xdr:to>
      <xdr:col>85</xdr:col>
      <xdr:colOff>127000</xdr:colOff>
      <xdr:row>91</xdr:row>
      <xdr:rowOff>120332</xdr:rowOff>
    </xdr:to>
    <xdr:cxnSp macro="">
      <xdr:nvCxnSpPr>
        <xdr:cNvPr id="692" name="直線コネクタ 691"/>
        <xdr:cNvCxnSpPr/>
      </xdr:nvCxnSpPr>
      <xdr:spPr>
        <a:xfrm flipV="1">
          <a:off x="15481300" y="15666377"/>
          <a:ext cx="838200" cy="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128210</xdr:rowOff>
    </xdr:from>
    <xdr:ext cx="534377" cy="259045"/>
    <xdr:sp macro="" textlink="">
      <xdr:nvSpPr>
        <xdr:cNvPr id="693" name="公債費平均値テキスト"/>
        <xdr:cNvSpPr txBox="1"/>
      </xdr:nvSpPr>
      <xdr:spPr>
        <a:xfrm>
          <a:off x="16370300" y="16244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4" name="フローチャート: 判断 693"/>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120332</xdr:rowOff>
    </xdr:from>
    <xdr:to>
      <xdr:col>81</xdr:col>
      <xdr:colOff>50800</xdr:colOff>
      <xdr:row>91</xdr:row>
      <xdr:rowOff>149174</xdr:rowOff>
    </xdr:to>
    <xdr:cxnSp macro="">
      <xdr:nvCxnSpPr>
        <xdr:cNvPr id="695" name="直線コネクタ 694"/>
        <xdr:cNvCxnSpPr/>
      </xdr:nvCxnSpPr>
      <xdr:spPr>
        <a:xfrm flipV="1">
          <a:off x="14592300" y="1572228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6" name="フローチャート: 判断 695"/>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68711</xdr:rowOff>
    </xdr:from>
    <xdr:ext cx="534377" cy="259045"/>
    <xdr:sp macro="" textlink="">
      <xdr:nvSpPr>
        <xdr:cNvPr id="697" name="テキスト ボックス 696"/>
        <xdr:cNvSpPr txBox="1"/>
      </xdr:nvSpPr>
      <xdr:spPr>
        <a:xfrm>
          <a:off x="15214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13830</xdr:rowOff>
    </xdr:from>
    <xdr:to>
      <xdr:col>76</xdr:col>
      <xdr:colOff>114300</xdr:colOff>
      <xdr:row>91</xdr:row>
      <xdr:rowOff>149174</xdr:rowOff>
    </xdr:to>
    <xdr:cxnSp macro="">
      <xdr:nvCxnSpPr>
        <xdr:cNvPr id="698" name="直線コネクタ 697"/>
        <xdr:cNvCxnSpPr/>
      </xdr:nvCxnSpPr>
      <xdr:spPr>
        <a:xfrm>
          <a:off x="13703300" y="15615780"/>
          <a:ext cx="889000" cy="13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699" name="フローチャート: 判断 698"/>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107078</xdr:rowOff>
    </xdr:from>
    <xdr:ext cx="534377" cy="259045"/>
    <xdr:sp macro="" textlink="">
      <xdr:nvSpPr>
        <xdr:cNvPr id="700" name="テキスト ボックス 699"/>
        <xdr:cNvSpPr txBox="1"/>
      </xdr:nvSpPr>
      <xdr:spPr>
        <a:xfrm>
          <a:off x="14325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13830</xdr:rowOff>
    </xdr:from>
    <xdr:to>
      <xdr:col>71</xdr:col>
      <xdr:colOff>177800</xdr:colOff>
      <xdr:row>91</xdr:row>
      <xdr:rowOff>64542</xdr:rowOff>
    </xdr:to>
    <xdr:cxnSp macro="">
      <xdr:nvCxnSpPr>
        <xdr:cNvPr id="701" name="直線コネクタ 700"/>
        <xdr:cNvCxnSpPr/>
      </xdr:nvCxnSpPr>
      <xdr:spPr>
        <a:xfrm flipV="1">
          <a:off x="12814300" y="15615780"/>
          <a:ext cx="889000" cy="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2" name="フローチャート: 判断 701"/>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703" name="テキスト ボックス 702"/>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4" name="フローチャート: 判断 703"/>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5" name="テキスト ボックス 704"/>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13627</xdr:rowOff>
    </xdr:from>
    <xdr:to>
      <xdr:col>85</xdr:col>
      <xdr:colOff>177800</xdr:colOff>
      <xdr:row>91</xdr:row>
      <xdr:rowOff>115227</xdr:rowOff>
    </xdr:to>
    <xdr:sp macro="" textlink="">
      <xdr:nvSpPr>
        <xdr:cNvPr id="711" name="楕円 710"/>
        <xdr:cNvSpPr/>
      </xdr:nvSpPr>
      <xdr:spPr>
        <a:xfrm>
          <a:off x="16268700" y="1561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36504</xdr:rowOff>
    </xdr:from>
    <xdr:ext cx="599010" cy="259045"/>
    <xdr:sp macro="" textlink="">
      <xdr:nvSpPr>
        <xdr:cNvPr id="712" name="公債費該当値テキスト"/>
        <xdr:cNvSpPr txBox="1"/>
      </xdr:nvSpPr>
      <xdr:spPr>
        <a:xfrm>
          <a:off x="16370300" y="15467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69532</xdr:rowOff>
    </xdr:from>
    <xdr:to>
      <xdr:col>81</xdr:col>
      <xdr:colOff>101600</xdr:colOff>
      <xdr:row>91</xdr:row>
      <xdr:rowOff>171132</xdr:rowOff>
    </xdr:to>
    <xdr:sp macro="" textlink="">
      <xdr:nvSpPr>
        <xdr:cNvPr id="713" name="楕円 712"/>
        <xdr:cNvSpPr/>
      </xdr:nvSpPr>
      <xdr:spPr>
        <a:xfrm>
          <a:off x="15430500" y="1567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16209</xdr:rowOff>
    </xdr:from>
    <xdr:ext cx="599010" cy="259045"/>
    <xdr:sp macro="" textlink="">
      <xdr:nvSpPr>
        <xdr:cNvPr id="714" name="テキスト ボックス 713"/>
        <xdr:cNvSpPr txBox="1"/>
      </xdr:nvSpPr>
      <xdr:spPr>
        <a:xfrm>
          <a:off x="15181795" y="1544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91</xdr:row>
      <xdr:rowOff>98374</xdr:rowOff>
    </xdr:from>
    <xdr:to>
      <xdr:col>76</xdr:col>
      <xdr:colOff>165100</xdr:colOff>
      <xdr:row>92</xdr:row>
      <xdr:rowOff>28524</xdr:rowOff>
    </xdr:to>
    <xdr:sp macro="" textlink="">
      <xdr:nvSpPr>
        <xdr:cNvPr id="715" name="楕円 714"/>
        <xdr:cNvSpPr/>
      </xdr:nvSpPr>
      <xdr:spPr>
        <a:xfrm>
          <a:off x="14541500" y="1570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45051</xdr:rowOff>
    </xdr:from>
    <xdr:ext cx="534377" cy="259045"/>
    <xdr:sp macro="" textlink="">
      <xdr:nvSpPr>
        <xdr:cNvPr id="716" name="テキスト ボックス 715"/>
        <xdr:cNvSpPr txBox="1"/>
      </xdr:nvSpPr>
      <xdr:spPr>
        <a:xfrm>
          <a:off x="14325111" y="1547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134480</xdr:rowOff>
    </xdr:from>
    <xdr:to>
      <xdr:col>72</xdr:col>
      <xdr:colOff>38100</xdr:colOff>
      <xdr:row>91</xdr:row>
      <xdr:rowOff>64630</xdr:rowOff>
    </xdr:to>
    <xdr:sp macro="" textlink="">
      <xdr:nvSpPr>
        <xdr:cNvPr id="717" name="楕円 716"/>
        <xdr:cNvSpPr/>
      </xdr:nvSpPr>
      <xdr:spPr>
        <a:xfrm>
          <a:off x="13652500" y="15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89</xdr:row>
      <xdr:rowOff>81157</xdr:rowOff>
    </xdr:from>
    <xdr:ext cx="599010" cy="259045"/>
    <xdr:sp macro="" textlink="">
      <xdr:nvSpPr>
        <xdr:cNvPr id="718" name="テキスト ボックス 717"/>
        <xdr:cNvSpPr txBox="1"/>
      </xdr:nvSpPr>
      <xdr:spPr>
        <a:xfrm>
          <a:off x="13403795" y="1534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13742</xdr:rowOff>
    </xdr:from>
    <xdr:to>
      <xdr:col>67</xdr:col>
      <xdr:colOff>101600</xdr:colOff>
      <xdr:row>91</xdr:row>
      <xdr:rowOff>115342</xdr:rowOff>
    </xdr:to>
    <xdr:sp macro="" textlink="">
      <xdr:nvSpPr>
        <xdr:cNvPr id="719" name="楕円 718"/>
        <xdr:cNvSpPr/>
      </xdr:nvSpPr>
      <xdr:spPr>
        <a:xfrm>
          <a:off x="12763500" y="1561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131869</xdr:rowOff>
    </xdr:from>
    <xdr:ext cx="599010" cy="259045"/>
    <xdr:sp macro="" textlink="">
      <xdr:nvSpPr>
        <xdr:cNvPr id="720" name="テキスト ボックス 719"/>
        <xdr:cNvSpPr txBox="1"/>
      </xdr:nvSpPr>
      <xdr:spPr>
        <a:xfrm>
          <a:off x="12514795" y="15390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6" name="直線コネクタ 745"/>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49"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0" name="直線コネクタ 749"/>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17235</xdr:rowOff>
    </xdr:from>
    <xdr:to>
      <xdr:col>116</xdr:col>
      <xdr:colOff>63500</xdr:colOff>
      <xdr:row>39</xdr:row>
      <xdr:rowOff>73733</xdr:rowOff>
    </xdr:to>
    <xdr:cxnSp macro="">
      <xdr:nvCxnSpPr>
        <xdr:cNvPr id="751" name="直線コネクタ 750"/>
        <xdr:cNvCxnSpPr/>
      </xdr:nvCxnSpPr>
      <xdr:spPr>
        <a:xfrm flipV="1">
          <a:off x="21323300" y="6703785"/>
          <a:ext cx="838200" cy="5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132315</xdr:rowOff>
    </xdr:from>
    <xdr:ext cx="378565" cy="259045"/>
    <xdr:sp macro="" textlink="">
      <xdr:nvSpPr>
        <xdr:cNvPr id="752" name="諸支出金平均値テキスト"/>
        <xdr:cNvSpPr txBox="1"/>
      </xdr:nvSpPr>
      <xdr:spPr>
        <a:xfrm>
          <a:off x="22212300" y="6647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3" name="フローチャート: 判断 752"/>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61323</xdr:rowOff>
    </xdr:from>
    <xdr:to>
      <xdr:col>111</xdr:col>
      <xdr:colOff>177800</xdr:colOff>
      <xdr:row>39</xdr:row>
      <xdr:rowOff>73733</xdr:rowOff>
    </xdr:to>
    <xdr:cxnSp macro="">
      <xdr:nvCxnSpPr>
        <xdr:cNvPr id="754" name="直線コネクタ 753"/>
        <xdr:cNvCxnSpPr/>
      </xdr:nvCxnSpPr>
      <xdr:spPr>
        <a:xfrm>
          <a:off x="20434300" y="6747873"/>
          <a:ext cx="889000" cy="1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5" name="フローチャート: 判断 754"/>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6" name="テキスト ボックス 755"/>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61323</xdr:rowOff>
    </xdr:from>
    <xdr:to>
      <xdr:col>107</xdr:col>
      <xdr:colOff>50800</xdr:colOff>
      <xdr:row>39</xdr:row>
      <xdr:rowOff>66548</xdr:rowOff>
    </xdr:to>
    <xdr:cxnSp macro="">
      <xdr:nvCxnSpPr>
        <xdr:cNvPr id="757" name="直線コネクタ 756"/>
        <xdr:cNvCxnSpPr/>
      </xdr:nvCxnSpPr>
      <xdr:spPr>
        <a:xfrm flipV="1">
          <a:off x="19545300" y="6747873"/>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58" name="フローチャート: 判断 757"/>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106189</xdr:rowOff>
    </xdr:from>
    <xdr:ext cx="378565" cy="259045"/>
    <xdr:sp macro="" textlink="">
      <xdr:nvSpPr>
        <xdr:cNvPr id="759" name="テキスト ボックス 758"/>
        <xdr:cNvSpPr txBox="1"/>
      </xdr:nvSpPr>
      <xdr:spPr>
        <a:xfrm>
          <a:off x="20245017" y="679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49566</xdr:rowOff>
    </xdr:from>
    <xdr:to>
      <xdr:col>102</xdr:col>
      <xdr:colOff>114300</xdr:colOff>
      <xdr:row>39</xdr:row>
      <xdr:rowOff>66548</xdr:rowOff>
    </xdr:to>
    <xdr:cxnSp macro="">
      <xdr:nvCxnSpPr>
        <xdr:cNvPr id="760" name="直線コネクタ 759"/>
        <xdr:cNvCxnSpPr/>
      </xdr:nvCxnSpPr>
      <xdr:spPr>
        <a:xfrm>
          <a:off x="18656300" y="6736116"/>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1" name="フローチャート: 判断 760"/>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2" name="テキスト ボックス 761"/>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3" name="フローチャート: 判断 762"/>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98024</xdr:rowOff>
    </xdr:from>
    <xdr:ext cx="378565" cy="259045"/>
    <xdr:sp macro="" textlink="">
      <xdr:nvSpPr>
        <xdr:cNvPr id="764" name="テキスト ボックス 763"/>
        <xdr:cNvSpPr txBox="1"/>
      </xdr:nvSpPr>
      <xdr:spPr>
        <a:xfrm>
          <a:off x="18467017" y="6784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70" name="楕円 769"/>
        <xdr:cNvSpPr/>
      </xdr:nvSpPr>
      <xdr:spPr>
        <a:xfrm>
          <a:off x="22110700" y="665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97263</xdr:rowOff>
    </xdr:from>
    <xdr:ext cx="378565" cy="259045"/>
    <xdr:sp macro="" textlink="">
      <xdr:nvSpPr>
        <xdr:cNvPr id="771" name="諸支出金該当値テキスト"/>
        <xdr:cNvSpPr txBox="1"/>
      </xdr:nvSpPr>
      <xdr:spPr>
        <a:xfrm>
          <a:off x="22212300" y="6440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22933</xdr:rowOff>
    </xdr:from>
    <xdr:to>
      <xdr:col>112</xdr:col>
      <xdr:colOff>38100</xdr:colOff>
      <xdr:row>39</xdr:row>
      <xdr:rowOff>124533</xdr:rowOff>
    </xdr:to>
    <xdr:sp macro="" textlink="">
      <xdr:nvSpPr>
        <xdr:cNvPr id="772" name="楕円 771"/>
        <xdr:cNvSpPr/>
      </xdr:nvSpPr>
      <xdr:spPr>
        <a:xfrm>
          <a:off x="21272500" y="670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115660</xdr:rowOff>
    </xdr:from>
    <xdr:ext cx="313932" cy="259045"/>
    <xdr:sp macro="" textlink="">
      <xdr:nvSpPr>
        <xdr:cNvPr id="773" name="テキスト ボックス 772"/>
        <xdr:cNvSpPr txBox="1"/>
      </xdr:nvSpPr>
      <xdr:spPr>
        <a:xfrm>
          <a:off x="21166333" y="6802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10523</xdr:rowOff>
    </xdr:from>
    <xdr:to>
      <xdr:col>107</xdr:col>
      <xdr:colOff>101600</xdr:colOff>
      <xdr:row>39</xdr:row>
      <xdr:rowOff>112123</xdr:rowOff>
    </xdr:to>
    <xdr:sp macro="" textlink="">
      <xdr:nvSpPr>
        <xdr:cNvPr id="774" name="楕円 773"/>
        <xdr:cNvSpPr/>
      </xdr:nvSpPr>
      <xdr:spPr>
        <a:xfrm>
          <a:off x="20383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128650</xdr:rowOff>
    </xdr:from>
    <xdr:ext cx="378565" cy="259045"/>
    <xdr:sp macro="" textlink="">
      <xdr:nvSpPr>
        <xdr:cNvPr id="775" name="テキスト ボックス 774"/>
        <xdr:cNvSpPr txBox="1"/>
      </xdr:nvSpPr>
      <xdr:spPr>
        <a:xfrm>
          <a:off x="20245017" y="6472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15748</xdr:rowOff>
    </xdr:from>
    <xdr:to>
      <xdr:col>102</xdr:col>
      <xdr:colOff>165100</xdr:colOff>
      <xdr:row>39</xdr:row>
      <xdr:rowOff>117348</xdr:rowOff>
    </xdr:to>
    <xdr:sp macro="" textlink="">
      <xdr:nvSpPr>
        <xdr:cNvPr id="776" name="楕円 775"/>
        <xdr:cNvSpPr/>
      </xdr:nvSpPr>
      <xdr:spPr>
        <a:xfrm>
          <a:off x="19494500" y="670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108475</xdr:rowOff>
    </xdr:from>
    <xdr:ext cx="313932" cy="259045"/>
    <xdr:sp macro="" textlink="">
      <xdr:nvSpPr>
        <xdr:cNvPr id="777" name="テキスト ボックス 776"/>
        <xdr:cNvSpPr txBox="1"/>
      </xdr:nvSpPr>
      <xdr:spPr>
        <a:xfrm>
          <a:off x="19388333" y="6795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170216</xdr:rowOff>
    </xdr:from>
    <xdr:to>
      <xdr:col>98</xdr:col>
      <xdr:colOff>38100</xdr:colOff>
      <xdr:row>39</xdr:row>
      <xdr:rowOff>100366</xdr:rowOff>
    </xdr:to>
    <xdr:sp macro="" textlink="">
      <xdr:nvSpPr>
        <xdr:cNvPr id="778" name="楕円 777"/>
        <xdr:cNvSpPr/>
      </xdr:nvSpPr>
      <xdr:spPr>
        <a:xfrm>
          <a:off x="18605500" y="6685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116893</xdr:rowOff>
    </xdr:from>
    <xdr:ext cx="378565" cy="259045"/>
    <xdr:sp macro="" textlink="">
      <xdr:nvSpPr>
        <xdr:cNvPr id="779" name="テキスト ボックス 778"/>
        <xdr:cNvSpPr txBox="1"/>
      </xdr:nvSpPr>
      <xdr:spPr>
        <a:xfrm>
          <a:off x="18467017" y="6460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総務費と</a:t>
          </a:r>
          <a:r>
            <a:rPr kumimoji="1" lang="ja-JP" altLang="ja-JP" sz="1100">
              <a:solidFill>
                <a:schemeClr val="dk1"/>
              </a:solidFill>
              <a:effectLst/>
              <a:latin typeface="+mn-lt"/>
              <a:ea typeface="+mn-ea"/>
              <a:cs typeface="+mn-cs"/>
            </a:rPr>
            <a:t>市債の償還に係る公債費</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住民一人当たりのコスト</a:t>
          </a:r>
          <a:r>
            <a:rPr kumimoji="1" lang="ja-JP" altLang="en-US" sz="1100">
              <a:solidFill>
                <a:schemeClr val="dk1"/>
              </a:solidFill>
              <a:effectLst/>
              <a:latin typeface="+mn-lt"/>
              <a:ea typeface="+mn-ea"/>
              <a:cs typeface="+mn-cs"/>
            </a:rPr>
            <a:t>が、類似団体と比較すると特に高くなっている。</a:t>
          </a:r>
          <a:endParaRPr lang="ja-JP" altLang="ja-JP" sz="1400">
            <a:effectLst/>
          </a:endParaRPr>
        </a:p>
        <a:p>
          <a:r>
            <a:rPr kumimoji="1" lang="ja-JP" altLang="en-US" sz="1100">
              <a:solidFill>
                <a:schemeClr val="dk1"/>
              </a:solidFill>
              <a:effectLst/>
              <a:latin typeface="+mn-lt"/>
              <a:ea typeface="+mn-ea"/>
              <a:cs typeface="+mn-cs"/>
            </a:rPr>
            <a:t>総務費については、ふるさと納税の返礼等にかかる費用により高くなっている。公債費については、</a:t>
          </a:r>
          <a:r>
            <a:rPr kumimoji="1" lang="ja-JP" altLang="ja-JP" sz="1100">
              <a:solidFill>
                <a:schemeClr val="dk1"/>
              </a:solidFill>
              <a:effectLst/>
              <a:latin typeface="+mn-lt"/>
              <a:ea typeface="+mn-ea"/>
              <a:cs typeface="+mn-cs"/>
            </a:rPr>
            <a:t>施設の老朽化や耐震問題は今後も重要な課題となるが、施設の統廃合や民間委託などを十分に検討し、費用が平準化されるよう計画的な整備を行う。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基金の取崩を行ったことにより、基金残高が減少し、実質単年度収支はマイナスとなっている。今後も普通交付税の減少など厳しい財政運営となることが見込まれる。投資的経費の抑制、定員管理、給与の適正化、組織機構の見直し等の歳出削減及び市税の徴収強化等による歳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大分県佐伯市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全会計において赤字は発生していない。今後も適正な財政運営、企業経営に努める。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48095218</v>
      </c>
      <c r="BO4" s="410"/>
      <c r="BP4" s="410"/>
      <c r="BQ4" s="410"/>
      <c r="BR4" s="410"/>
      <c r="BS4" s="410"/>
      <c r="BT4" s="410"/>
      <c r="BU4" s="411"/>
      <c r="BV4" s="409">
        <v>44219493</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3</v>
      </c>
      <c r="CU4" s="416"/>
      <c r="CV4" s="416"/>
      <c r="CW4" s="416"/>
      <c r="CX4" s="416"/>
      <c r="CY4" s="416"/>
      <c r="CZ4" s="416"/>
      <c r="DA4" s="417"/>
      <c r="DB4" s="415">
        <v>3</v>
      </c>
      <c r="DC4" s="416"/>
      <c r="DD4" s="416"/>
      <c r="DE4" s="416"/>
      <c r="DF4" s="416"/>
      <c r="DG4" s="416"/>
      <c r="DH4" s="416"/>
      <c r="DI4" s="417"/>
      <c r="DJ4" s="165"/>
      <c r="DK4" s="165"/>
      <c r="DL4" s="165"/>
      <c r="DM4" s="165"/>
      <c r="DN4" s="165"/>
      <c r="DO4" s="165"/>
    </row>
    <row r="5" spans="1:119" ht="18.75" customHeight="1">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47072900</v>
      </c>
      <c r="BO5" s="447"/>
      <c r="BP5" s="447"/>
      <c r="BQ5" s="447"/>
      <c r="BR5" s="447"/>
      <c r="BS5" s="447"/>
      <c r="BT5" s="447"/>
      <c r="BU5" s="448"/>
      <c r="BV5" s="446">
        <v>43168940</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97.8</v>
      </c>
      <c r="CU5" s="444"/>
      <c r="CV5" s="444"/>
      <c r="CW5" s="444"/>
      <c r="CX5" s="444"/>
      <c r="CY5" s="444"/>
      <c r="CZ5" s="444"/>
      <c r="DA5" s="445"/>
      <c r="DB5" s="443">
        <v>95.9</v>
      </c>
      <c r="DC5" s="444"/>
      <c r="DD5" s="444"/>
      <c r="DE5" s="444"/>
      <c r="DF5" s="444"/>
      <c r="DG5" s="444"/>
      <c r="DH5" s="444"/>
      <c r="DI5" s="445"/>
      <c r="DJ5" s="165"/>
      <c r="DK5" s="165"/>
      <c r="DL5" s="165"/>
      <c r="DM5" s="165"/>
      <c r="DN5" s="165"/>
      <c r="DO5" s="165"/>
    </row>
    <row r="6" spans="1:119" ht="18.75" customHeight="1">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95</v>
      </c>
      <c r="AV6" s="479"/>
      <c r="AW6" s="479"/>
      <c r="AX6" s="479"/>
      <c r="AY6" s="480" t="s">
        <v>96</v>
      </c>
      <c r="AZ6" s="481"/>
      <c r="BA6" s="481"/>
      <c r="BB6" s="481"/>
      <c r="BC6" s="481"/>
      <c r="BD6" s="481"/>
      <c r="BE6" s="481"/>
      <c r="BF6" s="481"/>
      <c r="BG6" s="481"/>
      <c r="BH6" s="481"/>
      <c r="BI6" s="481"/>
      <c r="BJ6" s="481"/>
      <c r="BK6" s="481"/>
      <c r="BL6" s="481"/>
      <c r="BM6" s="482"/>
      <c r="BN6" s="446">
        <v>1022318</v>
      </c>
      <c r="BO6" s="447"/>
      <c r="BP6" s="447"/>
      <c r="BQ6" s="447"/>
      <c r="BR6" s="447"/>
      <c r="BS6" s="447"/>
      <c r="BT6" s="447"/>
      <c r="BU6" s="448"/>
      <c r="BV6" s="446">
        <v>1050553</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102.2</v>
      </c>
      <c r="CU6" s="484"/>
      <c r="CV6" s="484"/>
      <c r="CW6" s="484"/>
      <c r="CX6" s="484"/>
      <c r="CY6" s="484"/>
      <c r="CZ6" s="484"/>
      <c r="DA6" s="485"/>
      <c r="DB6" s="483">
        <v>100</v>
      </c>
      <c r="DC6" s="484"/>
      <c r="DD6" s="484"/>
      <c r="DE6" s="484"/>
      <c r="DF6" s="484"/>
      <c r="DG6" s="484"/>
      <c r="DH6" s="484"/>
      <c r="DI6" s="485"/>
      <c r="DJ6" s="165"/>
      <c r="DK6" s="165"/>
      <c r="DL6" s="165"/>
      <c r="DM6" s="165"/>
      <c r="DN6" s="165"/>
      <c r="DO6" s="165"/>
    </row>
    <row r="7" spans="1:119" ht="18.75" customHeight="1">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87</v>
      </c>
      <c r="AV7" s="479"/>
      <c r="AW7" s="479"/>
      <c r="AX7" s="479"/>
      <c r="AY7" s="480" t="s">
        <v>99</v>
      </c>
      <c r="AZ7" s="481"/>
      <c r="BA7" s="481"/>
      <c r="BB7" s="481"/>
      <c r="BC7" s="481"/>
      <c r="BD7" s="481"/>
      <c r="BE7" s="481"/>
      <c r="BF7" s="481"/>
      <c r="BG7" s="481"/>
      <c r="BH7" s="481"/>
      <c r="BI7" s="481"/>
      <c r="BJ7" s="481"/>
      <c r="BK7" s="481"/>
      <c r="BL7" s="481"/>
      <c r="BM7" s="482"/>
      <c r="BN7" s="446">
        <v>222193</v>
      </c>
      <c r="BO7" s="447"/>
      <c r="BP7" s="447"/>
      <c r="BQ7" s="447"/>
      <c r="BR7" s="447"/>
      <c r="BS7" s="447"/>
      <c r="BT7" s="447"/>
      <c r="BU7" s="448"/>
      <c r="BV7" s="446">
        <v>262627</v>
      </c>
      <c r="BW7" s="447"/>
      <c r="BX7" s="447"/>
      <c r="BY7" s="447"/>
      <c r="BZ7" s="447"/>
      <c r="CA7" s="447"/>
      <c r="CB7" s="447"/>
      <c r="CC7" s="448"/>
      <c r="CD7" s="449" t="s">
        <v>100</v>
      </c>
      <c r="CE7" s="450"/>
      <c r="CF7" s="450"/>
      <c r="CG7" s="450"/>
      <c r="CH7" s="450"/>
      <c r="CI7" s="450"/>
      <c r="CJ7" s="450"/>
      <c r="CK7" s="450"/>
      <c r="CL7" s="450"/>
      <c r="CM7" s="450"/>
      <c r="CN7" s="450"/>
      <c r="CO7" s="450"/>
      <c r="CP7" s="450"/>
      <c r="CQ7" s="450"/>
      <c r="CR7" s="450"/>
      <c r="CS7" s="451"/>
      <c r="CT7" s="446">
        <v>26249144</v>
      </c>
      <c r="CU7" s="447"/>
      <c r="CV7" s="447"/>
      <c r="CW7" s="447"/>
      <c r="CX7" s="447"/>
      <c r="CY7" s="447"/>
      <c r="CZ7" s="447"/>
      <c r="DA7" s="448"/>
      <c r="DB7" s="446">
        <v>26581648</v>
      </c>
      <c r="DC7" s="447"/>
      <c r="DD7" s="447"/>
      <c r="DE7" s="447"/>
      <c r="DF7" s="447"/>
      <c r="DG7" s="447"/>
      <c r="DH7" s="447"/>
      <c r="DI7" s="448"/>
      <c r="DJ7" s="165"/>
      <c r="DK7" s="165"/>
      <c r="DL7" s="165"/>
      <c r="DM7" s="165"/>
      <c r="DN7" s="165"/>
      <c r="DO7" s="165"/>
    </row>
    <row r="8" spans="1:119" ht="18.75" customHeight="1" thickBot="1">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101</v>
      </c>
      <c r="AN8" s="476"/>
      <c r="AO8" s="476"/>
      <c r="AP8" s="476"/>
      <c r="AQ8" s="476"/>
      <c r="AR8" s="476"/>
      <c r="AS8" s="476"/>
      <c r="AT8" s="477"/>
      <c r="AU8" s="478" t="s">
        <v>102</v>
      </c>
      <c r="AV8" s="479"/>
      <c r="AW8" s="479"/>
      <c r="AX8" s="479"/>
      <c r="AY8" s="480" t="s">
        <v>103</v>
      </c>
      <c r="AZ8" s="481"/>
      <c r="BA8" s="481"/>
      <c r="BB8" s="481"/>
      <c r="BC8" s="481"/>
      <c r="BD8" s="481"/>
      <c r="BE8" s="481"/>
      <c r="BF8" s="481"/>
      <c r="BG8" s="481"/>
      <c r="BH8" s="481"/>
      <c r="BI8" s="481"/>
      <c r="BJ8" s="481"/>
      <c r="BK8" s="481"/>
      <c r="BL8" s="481"/>
      <c r="BM8" s="482"/>
      <c r="BN8" s="446">
        <v>800125</v>
      </c>
      <c r="BO8" s="447"/>
      <c r="BP8" s="447"/>
      <c r="BQ8" s="447"/>
      <c r="BR8" s="447"/>
      <c r="BS8" s="447"/>
      <c r="BT8" s="447"/>
      <c r="BU8" s="448"/>
      <c r="BV8" s="446">
        <v>787926</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0.31</v>
      </c>
      <c r="CU8" s="487"/>
      <c r="CV8" s="487"/>
      <c r="CW8" s="487"/>
      <c r="CX8" s="487"/>
      <c r="CY8" s="487"/>
      <c r="CZ8" s="487"/>
      <c r="DA8" s="488"/>
      <c r="DB8" s="486">
        <v>0.31</v>
      </c>
      <c r="DC8" s="487"/>
      <c r="DD8" s="487"/>
      <c r="DE8" s="487"/>
      <c r="DF8" s="487"/>
      <c r="DG8" s="487"/>
      <c r="DH8" s="487"/>
      <c r="DI8" s="488"/>
      <c r="DJ8" s="165"/>
      <c r="DK8" s="165"/>
      <c r="DL8" s="165"/>
      <c r="DM8" s="165"/>
      <c r="DN8" s="165"/>
      <c r="DO8" s="165"/>
    </row>
    <row r="9" spans="1:119" ht="18.75" customHeight="1" thickBot="1">
      <c r="A9" s="166"/>
      <c r="B9" s="440" t="s">
        <v>105</v>
      </c>
      <c r="C9" s="441"/>
      <c r="D9" s="441"/>
      <c r="E9" s="441"/>
      <c r="F9" s="441"/>
      <c r="G9" s="441"/>
      <c r="H9" s="441"/>
      <c r="I9" s="441"/>
      <c r="J9" s="441"/>
      <c r="K9" s="489"/>
      <c r="L9" s="490" t="s">
        <v>106</v>
      </c>
      <c r="M9" s="491"/>
      <c r="N9" s="491"/>
      <c r="O9" s="491"/>
      <c r="P9" s="491"/>
      <c r="Q9" s="492"/>
      <c r="R9" s="493">
        <v>72211</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87</v>
      </c>
      <c r="AV9" s="479"/>
      <c r="AW9" s="479"/>
      <c r="AX9" s="479"/>
      <c r="AY9" s="480" t="s">
        <v>109</v>
      </c>
      <c r="AZ9" s="481"/>
      <c r="BA9" s="481"/>
      <c r="BB9" s="481"/>
      <c r="BC9" s="481"/>
      <c r="BD9" s="481"/>
      <c r="BE9" s="481"/>
      <c r="BF9" s="481"/>
      <c r="BG9" s="481"/>
      <c r="BH9" s="481"/>
      <c r="BI9" s="481"/>
      <c r="BJ9" s="481"/>
      <c r="BK9" s="481"/>
      <c r="BL9" s="481"/>
      <c r="BM9" s="482"/>
      <c r="BN9" s="446">
        <v>12199</v>
      </c>
      <c r="BO9" s="447"/>
      <c r="BP9" s="447"/>
      <c r="BQ9" s="447"/>
      <c r="BR9" s="447"/>
      <c r="BS9" s="447"/>
      <c r="BT9" s="447"/>
      <c r="BU9" s="448"/>
      <c r="BV9" s="446">
        <v>172356</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23.7</v>
      </c>
      <c r="CU9" s="444"/>
      <c r="CV9" s="444"/>
      <c r="CW9" s="444"/>
      <c r="CX9" s="444"/>
      <c r="CY9" s="444"/>
      <c r="CZ9" s="444"/>
      <c r="DA9" s="445"/>
      <c r="DB9" s="443">
        <v>24</v>
      </c>
      <c r="DC9" s="444"/>
      <c r="DD9" s="444"/>
      <c r="DE9" s="444"/>
      <c r="DF9" s="444"/>
      <c r="DG9" s="444"/>
      <c r="DH9" s="444"/>
      <c r="DI9" s="445"/>
      <c r="DJ9" s="165"/>
      <c r="DK9" s="165"/>
      <c r="DL9" s="165"/>
      <c r="DM9" s="165"/>
      <c r="DN9" s="165"/>
      <c r="DO9" s="165"/>
    </row>
    <row r="10" spans="1:119" ht="18.75" customHeight="1" thickBot="1">
      <c r="A10" s="166"/>
      <c r="B10" s="440"/>
      <c r="C10" s="441"/>
      <c r="D10" s="441"/>
      <c r="E10" s="441"/>
      <c r="F10" s="441"/>
      <c r="G10" s="441"/>
      <c r="H10" s="441"/>
      <c r="I10" s="441"/>
      <c r="J10" s="441"/>
      <c r="K10" s="489"/>
      <c r="L10" s="496" t="s">
        <v>111</v>
      </c>
      <c r="M10" s="476"/>
      <c r="N10" s="476"/>
      <c r="O10" s="476"/>
      <c r="P10" s="476"/>
      <c r="Q10" s="477"/>
      <c r="R10" s="497">
        <v>76951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407112</v>
      </c>
      <c r="BO10" s="447"/>
      <c r="BP10" s="447"/>
      <c r="BQ10" s="447"/>
      <c r="BR10" s="447"/>
      <c r="BS10" s="447"/>
      <c r="BT10" s="447"/>
      <c r="BU10" s="448"/>
      <c r="BV10" s="446">
        <v>315288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c r="A12" s="166"/>
      <c r="B12" s="506" t="s">
        <v>124</v>
      </c>
      <c r="C12" s="507"/>
      <c r="D12" s="507"/>
      <c r="E12" s="507"/>
      <c r="F12" s="507"/>
      <c r="G12" s="507"/>
      <c r="H12" s="507"/>
      <c r="I12" s="507"/>
      <c r="J12" s="507"/>
      <c r="K12" s="508"/>
      <c r="L12" s="515" t="s">
        <v>125</v>
      </c>
      <c r="M12" s="516"/>
      <c r="N12" s="516"/>
      <c r="O12" s="516"/>
      <c r="P12" s="516"/>
      <c r="Q12" s="517"/>
      <c r="R12" s="518">
        <v>72908</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787960</v>
      </c>
      <c r="BO12" s="447"/>
      <c r="BP12" s="447"/>
      <c r="BQ12" s="447"/>
      <c r="BR12" s="447"/>
      <c r="BS12" s="447"/>
      <c r="BT12" s="447"/>
      <c r="BU12" s="448"/>
      <c r="BV12" s="446">
        <v>695492</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123</v>
      </c>
      <c r="DC12" s="487"/>
      <c r="DD12" s="487"/>
      <c r="DE12" s="487"/>
      <c r="DF12" s="487"/>
      <c r="DG12" s="487"/>
      <c r="DH12" s="487"/>
      <c r="DI12" s="488"/>
      <c r="DJ12" s="165"/>
      <c r="DK12" s="165"/>
      <c r="DL12" s="165"/>
      <c r="DM12" s="165"/>
      <c r="DN12" s="165"/>
      <c r="DO12" s="165"/>
    </row>
    <row r="13" spans="1:119" ht="18.75" customHeight="1">
      <c r="A13" s="166"/>
      <c r="B13" s="509"/>
      <c r="C13" s="510"/>
      <c r="D13" s="510"/>
      <c r="E13" s="510"/>
      <c r="F13" s="510"/>
      <c r="G13" s="510"/>
      <c r="H13" s="510"/>
      <c r="I13" s="510"/>
      <c r="J13" s="510"/>
      <c r="K13" s="511"/>
      <c r="L13" s="176"/>
      <c r="M13" s="534" t="s">
        <v>133</v>
      </c>
      <c r="N13" s="535"/>
      <c r="O13" s="535"/>
      <c r="P13" s="535"/>
      <c r="Q13" s="536"/>
      <c r="R13" s="527">
        <v>72528</v>
      </c>
      <c r="S13" s="528"/>
      <c r="T13" s="528"/>
      <c r="U13" s="528"/>
      <c r="V13" s="529"/>
      <c r="W13" s="462" t="s">
        <v>134</v>
      </c>
      <c r="X13" s="463"/>
      <c r="Y13" s="463"/>
      <c r="Z13" s="463"/>
      <c r="AA13" s="463"/>
      <c r="AB13" s="453"/>
      <c r="AC13" s="497">
        <v>2864</v>
      </c>
      <c r="AD13" s="498"/>
      <c r="AE13" s="498"/>
      <c r="AF13" s="498"/>
      <c r="AG13" s="537"/>
      <c r="AH13" s="497">
        <v>3106</v>
      </c>
      <c r="AI13" s="498"/>
      <c r="AJ13" s="498"/>
      <c r="AK13" s="498"/>
      <c r="AL13" s="499"/>
      <c r="AM13" s="475" t="s">
        <v>135</v>
      </c>
      <c r="AN13" s="476"/>
      <c r="AO13" s="476"/>
      <c r="AP13" s="476"/>
      <c r="AQ13" s="476"/>
      <c r="AR13" s="476"/>
      <c r="AS13" s="476"/>
      <c r="AT13" s="477"/>
      <c r="AU13" s="478" t="s">
        <v>136</v>
      </c>
      <c r="AV13" s="479"/>
      <c r="AW13" s="479"/>
      <c r="AX13" s="479"/>
      <c r="AY13" s="480" t="s">
        <v>137</v>
      </c>
      <c r="AZ13" s="481"/>
      <c r="BA13" s="481"/>
      <c r="BB13" s="481"/>
      <c r="BC13" s="481"/>
      <c r="BD13" s="481"/>
      <c r="BE13" s="481"/>
      <c r="BF13" s="481"/>
      <c r="BG13" s="481"/>
      <c r="BH13" s="481"/>
      <c r="BI13" s="481"/>
      <c r="BJ13" s="481"/>
      <c r="BK13" s="481"/>
      <c r="BL13" s="481"/>
      <c r="BM13" s="482"/>
      <c r="BN13" s="446">
        <v>-368649</v>
      </c>
      <c r="BO13" s="447"/>
      <c r="BP13" s="447"/>
      <c r="BQ13" s="447"/>
      <c r="BR13" s="447"/>
      <c r="BS13" s="447"/>
      <c r="BT13" s="447"/>
      <c r="BU13" s="448"/>
      <c r="BV13" s="446">
        <v>-207848</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8.5</v>
      </c>
      <c r="CU13" s="444"/>
      <c r="CV13" s="444"/>
      <c r="CW13" s="444"/>
      <c r="CX13" s="444"/>
      <c r="CY13" s="444"/>
      <c r="CZ13" s="444"/>
      <c r="DA13" s="445"/>
      <c r="DB13" s="443">
        <v>8.1999999999999993</v>
      </c>
      <c r="DC13" s="444"/>
      <c r="DD13" s="444"/>
      <c r="DE13" s="444"/>
      <c r="DF13" s="444"/>
      <c r="DG13" s="444"/>
      <c r="DH13" s="444"/>
      <c r="DI13" s="445"/>
      <c r="DJ13" s="165"/>
      <c r="DK13" s="165"/>
      <c r="DL13" s="165"/>
      <c r="DM13" s="165"/>
      <c r="DN13" s="165"/>
      <c r="DO13" s="165"/>
    </row>
    <row r="14" spans="1:119" ht="18.75" customHeight="1" thickBot="1">
      <c r="A14" s="166"/>
      <c r="B14" s="509"/>
      <c r="C14" s="510"/>
      <c r="D14" s="510"/>
      <c r="E14" s="510"/>
      <c r="F14" s="510"/>
      <c r="G14" s="510"/>
      <c r="H14" s="510"/>
      <c r="I14" s="510"/>
      <c r="J14" s="510"/>
      <c r="K14" s="511"/>
      <c r="L14" s="524" t="s">
        <v>139</v>
      </c>
      <c r="M14" s="525"/>
      <c r="N14" s="525"/>
      <c r="O14" s="525"/>
      <c r="P14" s="525"/>
      <c r="Q14" s="526"/>
      <c r="R14" s="527">
        <v>73925</v>
      </c>
      <c r="S14" s="528"/>
      <c r="T14" s="528"/>
      <c r="U14" s="528"/>
      <c r="V14" s="529"/>
      <c r="W14" s="436"/>
      <c r="X14" s="437"/>
      <c r="Y14" s="437"/>
      <c r="Z14" s="437"/>
      <c r="AA14" s="437"/>
      <c r="AB14" s="426"/>
      <c r="AC14" s="530">
        <v>9.1</v>
      </c>
      <c r="AD14" s="531"/>
      <c r="AE14" s="531"/>
      <c r="AF14" s="531"/>
      <c r="AG14" s="532"/>
      <c r="AH14" s="530">
        <v>9.4</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t="s">
        <v>141</v>
      </c>
      <c r="CU14" s="542"/>
      <c r="CV14" s="542"/>
      <c r="CW14" s="542"/>
      <c r="CX14" s="542"/>
      <c r="CY14" s="542"/>
      <c r="CZ14" s="542"/>
      <c r="DA14" s="543"/>
      <c r="DB14" s="541" t="s">
        <v>141</v>
      </c>
      <c r="DC14" s="542"/>
      <c r="DD14" s="542"/>
      <c r="DE14" s="542"/>
      <c r="DF14" s="542"/>
      <c r="DG14" s="542"/>
      <c r="DH14" s="542"/>
      <c r="DI14" s="543"/>
      <c r="DJ14" s="165"/>
      <c r="DK14" s="165"/>
      <c r="DL14" s="165"/>
      <c r="DM14" s="165"/>
      <c r="DN14" s="165"/>
      <c r="DO14" s="165"/>
    </row>
    <row r="15" spans="1:119" ht="18.75" customHeight="1">
      <c r="A15" s="166"/>
      <c r="B15" s="509"/>
      <c r="C15" s="510"/>
      <c r="D15" s="510"/>
      <c r="E15" s="510"/>
      <c r="F15" s="510"/>
      <c r="G15" s="510"/>
      <c r="H15" s="510"/>
      <c r="I15" s="510"/>
      <c r="J15" s="510"/>
      <c r="K15" s="511"/>
      <c r="L15" s="176"/>
      <c r="M15" s="534" t="s">
        <v>133</v>
      </c>
      <c r="N15" s="535"/>
      <c r="O15" s="535"/>
      <c r="P15" s="535"/>
      <c r="Q15" s="536"/>
      <c r="R15" s="527">
        <v>73580</v>
      </c>
      <c r="S15" s="528"/>
      <c r="T15" s="528"/>
      <c r="U15" s="528"/>
      <c r="V15" s="529"/>
      <c r="W15" s="462" t="s">
        <v>142</v>
      </c>
      <c r="X15" s="463"/>
      <c r="Y15" s="463"/>
      <c r="Z15" s="463"/>
      <c r="AA15" s="463"/>
      <c r="AB15" s="453"/>
      <c r="AC15" s="497">
        <v>8317</v>
      </c>
      <c r="AD15" s="498"/>
      <c r="AE15" s="498"/>
      <c r="AF15" s="498"/>
      <c r="AG15" s="537"/>
      <c r="AH15" s="497">
        <v>9231</v>
      </c>
      <c r="AI15" s="498"/>
      <c r="AJ15" s="498"/>
      <c r="AK15" s="498"/>
      <c r="AL15" s="499"/>
      <c r="AM15" s="475"/>
      <c r="AN15" s="476"/>
      <c r="AO15" s="476"/>
      <c r="AP15" s="476"/>
      <c r="AQ15" s="476"/>
      <c r="AR15" s="476"/>
      <c r="AS15" s="476"/>
      <c r="AT15" s="477"/>
      <c r="AU15" s="478"/>
      <c r="AV15" s="479"/>
      <c r="AW15" s="479"/>
      <c r="AX15" s="479"/>
      <c r="AY15" s="406" t="s">
        <v>143</v>
      </c>
      <c r="AZ15" s="407"/>
      <c r="BA15" s="407"/>
      <c r="BB15" s="407"/>
      <c r="BC15" s="407"/>
      <c r="BD15" s="407"/>
      <c r="BE15" s="407"/>
      <c r="BF15" s="407"/>
      <c r="BG15" s="407"/>
      <c r="BH15" s="407"/>
      <c r="BI15" s="407"/>
      <c r="BJ15" s="407"/>
      <c r="BK15" s="407"/>
      <c r="BL15" s="407"/>
      <c r="BM15" s="408"/>
      <c r="BN15" s="409">
        <v>7100831</v>
      </c>
      <c r="BO15" s="410"/>
      <c r="BP15" s="410"/>
      <c r="BQ15" s="410"/>
      <c r="BR15" s="410"/>
      <c r="BS15" s="410"/>
      <c r="BT15" s="410"/>
      <c r="BU15" s="411"/>
      <c r="BV15" s="409">
        <v>6834426</v>
      </c>
      <c r="BW15" s="410"/>
      <c r="BX15" s="410"/>
      <c r="BY15" s="410"/>
      <c r="BZ15" s="410"/>
      <c r="CA15" s="410"/>
      <c r="CB15" s="410"/>
      <c r="CC15" s="411"/>
      <c r="CD15" s="544" t="s">
        <v>144</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09"/>
      <c r="C16" s="510"/>
      <c r="D16" s="510"/>
      <c r="E16" s="510"/>
      <c r="F16" s="510"/>
      <c r="G16" s="510"/>
      <c r="H16" s="510"/>
      <c r="I16" s="510"/>
      <c r="J16" s="510"/>
      <c r="K16" s="511"/>
      <c r="L16" s="524" t="s">
        <v>145</v>
      </c>
      <c r="M16" s="555"/>
      <c r="N16" s="555"/>
      <c r="O16" s="555"/>
      <c r="P16" s="555"/>
      <c r="Q16" s="556"/>
      <c r="R16" s="547" t="s">
        <v>146</v>
      </c>
      <c r="S16" s="548"/>
      <c r="T16" s="548"/>
      <c r="U16" s="548"/>
      <c r="V16" s="549"/>
      <c r="W16" s="436"/>
      <c r="X16" s="437"/>
      <c r="Y16" s="437"/>
      <c r="Z16" s="437"/>
      <c r="AA16" s="437"/>
      <c r="AB16" s="426"/>
      <c r="AC16" s="530">
        <v>26.4</v>
      </c>
      <c r="AD16" s="531"/>
      <c r="AE16" s="531"/>
      <c r="AF16" s="531"/>
      <c r="AG16" s="532"/>
      <c r="AH16" s="530">
        <v>28</v>
      </c>
      <c r="AI16" s="531"/>
      <c r="AJ16" s="531"/>
      <c r="AK16" s="531"/>
      <c r="AL16" s="533"/>
      <c r="AM16" s="475"/>
      <c r="AN16" s="476"/>
      <c r="AO16" s="476"/>
      <c r="AP16" s="476"/>
      <c r="AQ16" s="476"/>
      <c r="AR16" s="476"/>
      <c r="AS16" s="476"/>
      <c r="AT16" s="477"/>
      <c r="AU16" s="478"/>
      <c r="AV16" s="479"/>
      <c r="AW16" s="479"/>
      <c r="AX16" s="479"/>
      <c r="AY16" s="480" t="s">
        <v>147</v>
      </c>
      <c r="AZ16" s="481"/>
      <c r="BA16" s="481"/>
      <c r="BB16" s="481"/>
      <c r="BC16" s="481"/>
      <c r="BD16" s="481"/>
      <c r="BE16" s="481"/>
      <c r="BF16" s="481"/>
      <c r="BG16" s="481"/>
      <c r="BH16" s="481"/>
      <c r="BI16" s="481"/>
      <c r="BJ16" s="481"/>
      <c r="BK16" s="481"/>
      <c r="BL16" s="481"/>
      <c r="BM16" s="482"/>
      <c r="BN16" s="446">
        <v>22226980</v>
      </c>
      <c r="BO16" s="447"/>
      <c r="BP16" s="447"/>
      <c r="BQ16" s="447"/>
      <c r="BR16" s="447"/>
      <c r="BS16" s="447"/>
      <c r="BT16" s="447"/>
      <c r="BU16" s="448"/>
      <c r="BV16" s="446">
        <v>21974735</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c r="A17" s="166"/>
      <c r="B17" s="512"/>
      <c r="C17" s="513"/>
      <c r="D17" s="513"/>
      <c r="E17" s="513"/>
      <c r="F17" s="513"/>
      <c r="G17" s="513"/>
      <c r="H17" s="513"/>
      <c r="I17" s="513"/>
      <c r="J17" s="513"/>
      <c r="K17" s="514"/>
      <c r="L17" s="181"/>
      <c r="M17" s="550" t="s">
        <v>148</v>
      </c>
      <c r="N17" s="551"/>
      <c r="O17" s="551"/>
      <c r="P17" s="551"/>
      <c r="Q17" s="552"/>
      <c r="R17" s="547" t="s">
        <v>149</v>
      </c>
      <c r="S17" s="548"/>
      <c r="T17" s="548"/>
      <c r="U17" s="548"/>
      <c r="V17" s="549"/>
      <c r="W17" s="462" t="s">
        <v>150</v>
      </c>
      <c r="X17" s="463"/>
      <c r="Y17" s="463"/>
      <c r="Z17" s="463"/>
      <c r="AA17" s="463"/>
      <c r="AB17" s="453"/>
      <c r="AC17" s="497">
        <v>20325</v>
      </c>
      <c r="AD17" s="498"/>
      <c r="AE17" s="498"/>
      <c r="AF17" s="498"/>
      <c r="AG17" s="537"/>
      <c r="AH17" s="497">
        <v>20640</v>
      </c>
      <c r="AI17" s="498"/>
      <c r="AJ17" s="498"/>
      <c r="AK17" s="498"/>
      <c r="AL17" s="499"/>
      <c r="AM17" s="475"/>
      <c r="AN17" s="476"/>
      <c r="AO17" s="476"/>
      <c r="AP17" s="476"/>
      <c r="AQ17" s="476"/>
      <c r="AR17" s="476"/>
      <c r="AS17" s="476"/>
      <c r="AT17" s="477"/>
      <c r="AU17" s="478"/>
      <c r="AV17" s="479"/>
      <c r="AW17" s="479"/>
      <c r="AX17" s="479"/>
      <c r="AY17" s="480" t="s">
        <v>151</v>
      </c>
      <c r="AZ17" s="481"/>
      <c r="BA17" s="481"/>
      <c r="BB17" s="481"/>
      <c r="BC17" s="481"/>
      <c r="BD17" s="481"/>
      <c r="BE17" s="481"/>
      <c r="BF17" s="481"/>
      <c r="BG17" s="481"/>
      <c r="BH17" s="481"/>
      <c r="BI17" s="481"/>
      <c r="BJ17" s="481"/>
      <c r="BK17" s="481"/>
      <c r="BL17" s="481"/>
      <c r="BM17" s="482"/>
      <c r="BN17" s="446">
        <v>8993341</v>
      </c>
      <c r="BO17" s="447"/>
      <c r="BP17" s="447"/>
      <c r="BQ17" s="447"/>
      <c r="BR17" s="447"/>
      <c r="BS17" s="447"/>
      <c r="BT17" s="447"/>
      <c r="BU17" s="448"/>
      <c r="BV17" s="446">
        <v>8622165</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c r="A18" s="166"/>
      <c r="B18" s="557" t="s">
        <v>152</v>
      </c>
      <c r="C18" s="489"/>
      <c r="D18" s="489"/>
      <c r="E18" s="558"/>
      <c r="F18" s="558"/>
      <c r="G18" s="558"/>
      <c r="H18" s="558"/>
      <c r="I18" s="558"/>
      <c r="J18" s="558"/>
      <c r="K18" s="558"/>
      <c r="L18" s="559">
        <v>903.11</v>
      </c>
      <c r="M18" s="559"/>
      <c r="N18" s="559"/>
      <c r="O18" s="559"/>
      <c r="P18" s="559"/>
      <c r="Q18" s="559"/>
      <c r="R18" s="560"/>
      <c r="S18" s="560"/>
      <c r="T18" s="560"/>
      <c r="U18" s="560"/>
      <c r="V18" s="561"/>
      <c r="W18" s="464"/>
      <c r="X18" s="465"/>
      <c r="Y18" s="465"/>
      <c r="Z18" s="465"/>
      <c r="AA18" s="465"/>
      <c r="AB18" s="456"/>
      <c r="AC18" s="562">
        <v>64.5</v>
      </c>
      <c r="AD18" s="563"/>
      <c r="AE18" s="563"/>
      <c r="AF18" s="563"/>
      <c r="AG18" s="564"/>
      <c r="AH18" s="562">
        <v>62.6</v>
      </c>
      <c r="AI18" s="563"/>
      <c r="AJ18" s="563"/>
      <c r="AK18" s="563"/>
      <c r="AL18" s="565"/>
      <c r="AM18" s="475"/>
      <c r="AN18" s="476"/>
      <c r="AO18" s="476"/>
      <c r="AP18" s="476"/>
      <c r="AQ18" s="476"/>
      <c r="AR18" s="476"/>
      <c r="AS18" s="476"/>
      <c r="AT18" s="477"/>
      <c r="AU18" s="478"/>
      <c r="AV18" s="479"/>
      <c r="AW18" s="479"/>
      <c r="AX18" s="479"/>
      <c r="AY18" s="480" t="s">
        <v>153</v>
      </c>
      <c r="AZ18" s="481"/>
      <c r="BA18" s="481"/>
      <c r="BB18" s="481"/>
      <c r="BC18" s="481"/>
      <c r="BD18" s="481"/>
      <c r="BE18" s="481"/>
      <c r="BF18" s="481"/>
      <c r="BG18" s="481"/>
      <c r="BH18" s="481"/>
      <c r="BI18" s="481"/>
      <c r="BJ18" s="481"/>
      <c r="BK18" s="481"/>
      <c r="BL18" s="481"/>
      <c r="BM18" s="482"/>
      <c r="BN18" s="446">
        <v>25725773</v>
      </c>
      <c r="BO18" s="447"/>
      <c r="BP18" s="447"/>
      <c r="BQ18" s="447"/>
      <c r="BR18" s="447"/>
      <c r="BS18" s="447"/>
      <c r="BT18" s="447"/>
      <c r="BU18" s="448"/>
      <c r="BV18" s="446">
        <v>25580560</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c r="A19" s="166"/>
      <c r="B19" s="557" t="s">
        <v>154</v>
      </c>
      <c r="C19" s="489"/>
      <c r="D19" s="489"/>
      <c r="E19" s="558"/>
      <c r="F19" s="558"/>
      <c r="G19" s="558"/>
      <c r="H19" s="558"/>
      <c r="I19" s="558"/>
      <c r="J19" s="558"/>
      <c r="K19" s="558"/>
      <c r="L19" s="566">
        <v>80</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155</v>
      </c>
      <c r="AZ19" s="481"/>
      <c r="BA19" s="481"/>
      <c r="BB19" s="481"/>
      <c r="BC19" s="481"/>
      <c r="BD19" s="481"/>
      <c r="BE19" s="481"/>
      <c r="BF19" s="481"/>
      <c r="BG19" s="481"/>
      <c r="BH19" s="481"/>
      <c r="BI19" s="481"/>
      <c r="BJ19" s="481"/>
      <c r="BK19" s="481"/>
      <c r="BL19" s="481"/>
      <c r="BM19" s="482"/>
      <c r="BN19" s="446">
        <v>31677782</v>
      </c>
      <c r="BO19" s="447"/>
      <c r="BP19" s="447"/>
      <c r="BQ19" s="447"/>
      <c r="BR19" s="447"/>
      <c r="BS19" s="447"/>
      <c r="BT19" s="447"/>
      <c r="BU19" s="448"/>
      <c r="BV19" s="446">
        <v>30404871</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c r="A20" s="166"/>
      <c r="B20" s="557" t="s">
        <v>156</v>
      </c>
      <c r="C20" s="489"/>
      <c r="D20" s="489"/>
      <c r="E20" s="558"/>
      <c r="F20" s="558"/>
      <c r="G20" s="558"/>
      <c r="H20" s="558"/>
      <c r="I20" s="558"/>
      <c r="J20" s="558"/>
      <c r="K20" s="558"/>
      <c r="L20" s="566">
        <v>29574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c r="A21" s="166"/>
      <c r="B21" s="577" t="s">
        <v>157</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c r="A22" s="166"/>
      <c r="B22" s="580" t="s">
        <v>158</v>
      </c>
      <c r="C22" s="581"/>
      <c r="D22" s="582"/>
      <c r="E22" s="458" t="s">
        <v>1</v>
      </c>
      <c r="F22" s="463"/>
      <c r="G22" s="463"/>
      <c r="H22" s="463"/>
      <c r="I22" s="463"/>
      <c r="J22" s="463"/>
      <c r="K22" s="453"/>
      <c r="L22" s="458" t="s">
        <v>159</v>
      </c>
      <c r="M22" s="463"/>
      <c r="N22" s="463"/>
      <c r="O22" s="463"/>
      <c r="P22" s="453"/>
      <c r="Q22" s="589" t="s">
        <v>160</v>
      </c>
      <c r="R22" s="590"/>
      <c r="S22" s="590"/>
      <c r="T22" s="590"/>
      <c r="U22" s="590"/>
      <c r="V22" s="591"/>
      <c r="W22" s="595" t="s">
        <v>161</v>
      </c>
      <c r="X22" s="581"/>
      <c r="Y22" s="582"/>
      <c r="Z22" s="458" t="s">
        <v>1</v>
      </c>
      <c r="AA22" s="463"/>
      <c r="AB22" s="463"/>
      <c r="AC22" s="463"/>
      <c r="AD22" s="463"/>
      <c r="AE22" s="463"/>
      <c r="AF22" s="463"/>
      <c r="AG22" s="453"/>
      <c r="AH22" s="608" t="s">
        <v>162</v>
      </c>
      <c r="AI22" s="463"/>
      <c r="AJ22" s="463"/>
      <c r="AK22" s="463"/>
      <c r="AL22" s="453"/>
      <c r="AM22" s="608" t="s">
        <v>163</v>
      </c>
      <c r="AN22" s="609"/>
      <c r="AO22" s="609"/>
      <c r="AP22" s="609"/>
      <c r="AQ22" s="609"/>
      <c r="AR22" s="610"/>
      <c r="AS22" s="589" t="s">
        <v>160</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164</v>
      </c>
      <c r="AZ23" s="407"/>
      <c r="BA23" s="407"/>
      <c r="BB23" s="407"/>
      <c r="BC23" s="407"/>
      <c r="BD23" s="407"/>
      <c r="BE23" s="407"/>
      <c r="BF23" s="407"/>
      <c r="BG23" s="407"/>
      <c r="BH23" s="407"/>
      <c r="BI23" s="407"/>
      <c r="BJ23" s="407"/>
      <c r="BK23" s="407"/>
      <c r="BL23" s="407"/>
      <c r="BM23" s="408"/>
      <c r="BN23" s="446">
        <v>51095882</v>
      </c>
      <c r="BO23" s="447"/>
      <c r="BP23" s="447"/>
      <c r="BQ23" s="447"/>
      <c r="BR23" s="447"/>
      <c r="BS23" s="447"/>
      <c r="BT23" s="447"/>
      <c r="BU23" s="448"/>
      <c r="BV23" s="446">
        <v>52566684</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c r="A24" s="166"/>
      <c r="B24" s="583"/>
      <c r="C24" s="584"/>
      <c r="D24" s="585"/>
      <c r="E24" s="496" t="s">
        <v>165</v>
      </c>
      <c r="F24" s="476"/>
      <c r="G24" s="476"/>
      <c r="H24" s="476"/>
      <c r="I24" s="476"/>
      <c r="J24" s="476"/>
      <c r="K24" s="477"/>
      <c r="L24" s="497">
        <v>1</v>
      </c>
      <c r="M24" s="498"/>
      <c r="N24" s="498"/>
      <c r="O24" s="498"/>
      <c r="P24" s="537"/>
      <c r="Q24" s="497">
        <v>8800</v>
      </c>
      <c r="R24" s="498"/>
      <c r="S24" s="498"/>
      <c r="T24" s="498"/>
      <c r="U24" s="498"/>
      <c r="V24" s="537"/>
      <c r="W24" s="596"/>
      <c r="X24" s="584"/>
      <c r="Y24" s="585"/>
      <c r="Z24" s="496" t="s">
        <v>166</v>
      </c>
      <c r="AA24" s="476"/>
      <c r="AB24" s="476"/>
      <c r="AC24" s="476"/>
      <c r="AD24" s="476"/>
      <c r="AE24" s="476"/>
      <c r="AF24" s="476"/>
      <c r="AG24" s="477"/>
      <c r="AH24" s="497">
        <v>775</v>
      </c>
      <c r="AI24" s="498"/>
      <c r="AJ24" s="498"/>
      <c r="AK24" s="498"/>
      <c r="AL24" s="537"/>
      <c r="AM24" s="497">
        <v>2561375</v>
      </c>
      <c r="AN24" s="498"/>
      <c r="AO24" s="498"/>
      <c r="AP24" s="498"/>
      <c r="AQ24" s="498"/>
      <c r="AR24" s="537"/>
      <c r="AS24" s="497">
        <v>3305</v>
      </c>
      <c r="AT24" s="498"/>
      <c r="AU24" s="498"/>
      <c r="AV24" s="498"/>
      <c r="AW24" s="498"/>
      <c r="AX24" s="499"/>
      <c r="AY24" s="616" t="s">
        <v>167</v>
      </c>
      <c r="AZ24" s="617"/>
      <c r="BA24" s="617"/>
      <c r="BB24" s="617"/>
      <c r="BC24" s="617"/>
      <c r="BD24" s="617"/>
      <c r="BE24" s="617"/>
      <c r="BF24" s="617"/>
      <c r="BG24" s="617"/>
      <c r="BH24" s="617"/>
      <c r="BI24" s="617"/>
      <c r="BJ24" s="617"/>
      <c r="BK24" s="617"/>
      <c r="BL24" s="617"/>
      <c r="BM24" s="618"/>
      <c r="BN24" s="446">
        <v>36599242</v>
      </c>
      <c r="BO24" s="447"/>
      <c r="BP24" s="447"/>
      <c r="BQ24" s="447"/>
      <c r="BR24" s="447"/>
      <c r="BS24" s="447"/>
      <c r="BT24" s="447"/>
      <c r="BU24" s="448"/>
      <c r="BV24" s="446">
        <v>37929974</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c r="A25" s="166"/>
      <c r="B25" s="583"/>
      <c r="C25" s="584"/>
      <c r="D25" s="585"/>
      <c r="E25" s="496" t="s">
        <v>168</v>
      </c>
      <c r="F25" s="476"/>
      <c r="G25" s="476"/>
      <c r="H25" s="476"/>
      <c r="I25" s="476"/>
      <c r="J25" s="476"/>
      <c r="K25" s="477"/>
      <c r="L25" s="497">
        <v>2</v>
      </c>
      <c r="M25" s="498"/>
      <c r="N25" s="498"/>
      <c r="O25" s="498"/>
      <c r="P25" s="537"/>
      <c r="Q25" s="497">
        <v>7160</v>
      </c>
      <c r="R25" s="498"/>
      <c r="S25" s="498"/>
      <c r="T25" s="498"/>
      <c r="U25" s="498"/>
      <c r="V25" s="537"/>
      <c r="W25" s="596"/>
      <c r="X25" s="584"/>
      <c r="Y25" s="585"/>
      <c r="Z25" s="496" t="s">
        <v>169</v>
      </c>
      <c r="AA25" s="476"/>
      <c r="AB25" s="476"/>
      <c r="AC25" s="476"/>
      <c r="AD25" s="476"/>
      <c r="AE25" s="476"/>
      <c r="AF25" s="476"/>
      <c r="AG25" s="477"/>
      <c r="AH25" s="497">
        <v>124</v>
      </c>
      <c r="AI25" s="498"/>
      <c r="AJ25" s="498"/>
      <c r="AK25" s="498"/>
      <c r="AL25" s="537"/>
      <c r="AM25" s="497">
        <v>357244</v>
      </c>
      <c r="AN25" s="498"/>
      <c r="AO25" s="498"/>
      <c r="AP25" s="498"/>
      <c r="AQ25" s="498"/>
      <c r="AR25" s="537"/>
      <c r="AS25" s="497">
        <v>2881</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9295586</v>
      </c>
      <c r="BO25" s="410"/>
      <c r="BP25" s="410"/>
      <c r="BQ25" s="410"/>
      <c r="BR25" s="410"/>
      <c r="BS25" s="410"/>
      <c r="BT25" s="410"/>
      <c r="BU25" s="411"/>
      <c r="BV25" s="409">
        <v>7231132</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c r="A26" s="166"/>
      <c r="B26" s="583"/>
      <c r="C26" s="584"/>
      <c r="D26" s="585"/>
      <c r="E26" s="496" t="s">
        <v>171</v>
      </c>
      <c r="F26" s="476"/>
      <c r="G26" s="476"/>
      <c r="H26" s="476"/>
      <c r="I26" s="476"/>
      <c r="J26" s="476"/>
      <c r="K26" s="477"/>
      <c r="L26" s="497">
        <v>1</v>
      </c>
      <c r="M26" s="498"/>
      <c r="N26" s="498"/>
      <c r="O26" s="498"/>
      <c r="P26" s="537"/>
      <c r="Q26" s="497">
        <v>6130</v>
      </c>
      <c r="R26" s="498"/>
      <c r="S26" s="498"/>
      <c r="T26" s="498"/>
      <c r="U26" s="498"/>
      <c r="V26" s="537"/>
      <c r="W26" s="596"/>
      <c r="X26" s="584"/>
      <c r="Y26" s="585"/>
      <c r="Z26" s="496" t="s">
        <v>172</v>
      </c>
      <c r="AA26" s="606"/>
      <c r="AB26" s="606"/>
      <c r="AC26" s="606"/>
      <c r="AD26" s="606"/>
      <c r="AE26" s="606"/>
      <c r="AF26" s="606"/>
      <c r="AG26" s="607"/>
      <c r="AH26" s="497" t="s">
        <v>141</v>
      </c>
      <c r="AI26" s="498"/>
      <c r="AJ26" s="498"/>
      <c r="AK26" s="498"/>
      <c r="AL26" s="537"/>
      <c r="AM26" s="497" t="s">
        <v>141</v>
      </c>
      <c r="AN26" s="498"/>
      <c r="AO26" s="498"/>
      <c r="AP26" s="498"/>
      <c r="AQ26" s="498"/>
      <c r="AR26" s="537"/>
      <c r="AS26" s="497" t="s">
        <v>173</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141</v>
      </c>
      <c r="BO26" s="447"/>
      <c r="BP26" s="447"/>
      <c r="BQ26" s="447"/>
      <c r="BR26" s="447"/>
      <c r="BS26" s="447"/>
      <c r="BT26" s="447"/>
      <c r="BU26" s="448"/>
      <c r="BV26" s="446" t="s">
        <v>141</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c r="A27" s="166"/>
      <c r="B27" s="583"/>
      <c r="C27" s="584"/>
      <c r="D27" s="585"/>
      <c r="E27" s="496" t="s">
        <v>175</v>
      </c>
      <c r="F27" s="476"/>
      <c r="G27" s="476"/>
      <c r="H27" s="476"/>
      <c r="I27" s="476"/>
      <c r="J27" s="476"/>
      <c r="K27" s="477"/>
      <c r="L27" s="497">
        <v>1</v>
      </c>
      <c r="M27" s="498"/>
      <c r="N27" s="498"/>
      <c r="O27" s="498"/>
      <c r="P27" s="537"/>
      <c r="Q27" s="497">
        <v>4340</v>
      </c>
      <c r="R27" s="498"/>
      <c r="S27" s="498"/>
      <c r="T27" s="498"/>
      <c r="U27" s="498"/>
      <c r="V27" s="537"/>
      <c r="W27" s="596"/>
      <c r="X27" s="584"/>
      <c r="Y27" s="585"/>
      <c r="Z27" s="496" t="s">
        <v>176</v>
      </c>
      <c r="AA27" s="476"/>
      <c r="AB27" s="476"/>
      <c r="AC27" s="476"/>
      <c r="AD27" s="476"/>
      <c r="AE27" s="476"/>
      <c r="AF27" s="476"/>
      <c r="AG27" s="477"/>
      <c r="AH27" s="497">
        <v>32</v>
      </c>
      <c r="AI27" s="498"/>
      <c r="AJ27" s="498"/>
      <c r="AK27" s="498"/>
      <c r="AL27" s="537"/>
      <c r="AM27" s="497">
        <v>100091</v>
      </c>
      <c r="AN27" s="498"/>
      <c r="AO27" s="498"/>
      <c r="AP27" s="498"/>
      <c r="AQ27" s="498"/>
      <c r="AR27" s="537"/>
      <c r="AS27" s="497">
        <v>3128</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1619774</v>
      </c>
      <c r="BO27" s="620"/>
      <c r="BP27" s="620"/>
      <c r="BQ27" s="620"/>
      <c r="BR27" s="620"/>
      <c r="BS27" s="620"/>
      <c r="BT27" s="620"/>
      <c r="BU27" s="621"/>
      <c r="BV27" s="619">
        <v>1618434</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c r="A28" s="166"/>
      <c r="B28" s="583"/>
      <c r="C28" s="584"/>
      <c r="D28" s="585"/>
      <c r="E28" s="496" t="s">
        <v>178</v>
      </c>
      <c r="F28" s="476"/>
      <c r="G28" s="476"/>
      <c r="H28" s="476"/>
      <c r="I28" s="476"/>
      <c r="J28" s="476"/>
      <c r="K28" s="477"/>
      <c r="L28" s="497">
        <v>1</v>
      </c>
      <c r="M28" s="498"/>
      <c r="N28" s="498"/>
      <c r="O28" s="498"/>
      <c r="P28" s="537"/>
      <c r="Q28" s="497">
        <v>3910</v>
      </c>
      <c r="R28" s="498"/>
      <c r="S28" s="498"/>
      <c r="T28" s="498"/>
      <c r="U28" s="498"/>
      <c r="V28" s="537"/>
      <c r="W28" s="596"/>
      <c r="X28" s="584"/>
      <c r="Y28" s="585"/>
      <c r="Z28" s="496" t="s">
        <v>179</v>
      </c>
      <c r="AA28" s="476"/>
      <c r="AB28" s="476"/>
      <c r="AC28" s="476"/>
      <c r="AD28" s="476"/>
      <c r="AE28" s="476"/>
      <c r="AF28" s="476"/>
      <c r="AG28" s="477"/>
      <c r="AH28" s="497" t="s">
        <v>173</v>
      </c>
      <c r="AI28" s="498"/>
      <c r="AJ28" s="498"/>
      <c r="AK28" s="498"/>
      <c r="AL28" s="537"/>
      <c r="AM28" s="497" t="s">
        <v>141</v>
      </c>
      <c r="AN28" s="498"/>
      <c r="AO28" s="498"/>
      <c r="AP28" s="498"/>
      <c r="AQ28" s="498"/>
      <c r="AR28" s="537"/>
      <c r="AS28" s="497" t="s">
        <v>173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6981808</v>
      </c>
      <c r="BO28" s="410"/>
      <c r="BP28" s="410"/>
      <c r="BQ28" s="410"/>
      <c r="BR28" s="410"/>
      <c r="BS28" s="410"/>
      <c r="BT28" s="410"/>
      <c r="BU28" s="411"/>
      <c r="BV28" s="409">
        <v>7362656</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c r="A29" s="166"/>
      <c r="B29" s="583"/>
      <c r="C29" s="584"/>
      <c r="D29" s="585"/>
      <c r="E29" s="496" t="s">
        <v>181</v>
      </c>
      <c r="F29" s="476"/>
      <c r="G29" s="476"/>
      <c r="H29" s="476"/>
      <c r="I29" s="476"/>
      <c r="J29" s="476"/>
      <c r="K29" s="477"/>
      <c r="L29" s="497">
        <v>23</v>
      </c>
      <c r="M29" s="498"/>
      <c r="N29" s="498"/>
      <c r="O29" s="498"/>
      <c r="P29" s="537"/>
      <c r="Q29" s="497">
        <v>3680</v>
      </c>
      <c r="R29" s="498"/>
      <c r="S29" s="498"/>
      <c r="T29" s="498"/>
      <c r="U29" s="498"/>
      <c r="V29" s="537"/>
      <c r="W29" s="597"/>
      <c r="X29" s="598"/>
      <c r="Y29" s="599"/>
      <c r="Z29" s="496" t="s">
        <v>182</v>
      </c>
      <c r="AA29" s="476"/>
      <c r="AB29" s="476"/>
      <c r="AC29" s="476"/>
      <c r="AD29" s="476"/>
      <c r="AE29" s="476"/>
      <c r="AF29" s="476"/>
      <c r="AG29" s="477"/>
      <c r="AH29" s="497">
        <v>807</v>
      </c>
      <c r="AI29" s="498"/>
      <c r="AJ29" s="498"/>
      <c r="AK29" s="498"/>
      <c r="AL29" s="537"/>
      <c r="AM29" s="497">
        <v>2661466</v>
      </c>
      <c r="AN29" s="498"/>
      <c r="AO29" s="498"/>
      <c r="AP29" s="498"/>
      <c r="AQ29" s="498"/>
      <c r="AR29" s="537"/>
      <c r="AS29" s="497">
        <v>3298</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7115151</v>
      </c>
      <c r="BO29" s="447"/>
      <c r="BP29" s="447"/>
      <c r="BQ29" s="447"/>
      <c r="BR29" s="447"/>
      <c r="BS29" s="447"/>
      <c r="BT29" s="447"/>
      <c r="BU29" s="448"/>
      <c r="BV29" s="446">
        <v>7899994</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100.9</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10273290</v>
      </c>
      <c r="BO30" s="620"/>
      <c r="BP30" s="620"/>
      <c r="BQ30" s="620"/>
      <c r="BR30" s="620"/>
      <c r="BS30" s="620"/>
      <c r="BT30" s="620"/>
      <c r="BU30" s="621"/>
      <c r="BV30" s="619">
        <v>9220857</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70" t="s">
        <v>191</v>
      </c>
      <c r="D33" s="470"/>
      <c r="E33" s="435" t="s">
        <v>192</v>
      </c>
      <c r="F33" s="435"/>
      <c r="G33" s="435"/>
      <c r="H33" s="435"/>
      <c r="I33" s="435"/>
      <c r="J33" s="435"/>
      <c r="K33" s="435"/>
      <c r="L33" s="435"/>
      <c r="M33" s="435"/>
      <c r="N33" s="435"/>
      <c r="O33" s="435"/>
      <c r="P33" s="435"/>
      <c r="Q33" s="435"/>
      <c r="R33" s="435"/>
      <c r="S33" s="435"/>
      <c r="T33" s="195"/>
      <c r="U33" s="470" t="s">
        <v>191</v>
      </c>
      <c r="V33" s="470"/>
      <c r="W33" s="435" t="s">
        <v>192</v>
      </c>
      <c r="X33" s="435"/>
      <c r="Y33" s="435"/>
      <c r="Z33" s="435"/>
      <c r="AA33" s="435"/>
      <c r="AB33" s="435"/>
      <c r="AC33" s="435"/>
      <c r="AD33" s="435"/>
      <c r="AE33" s="435"/>
      <c r="AF33" s="435"/>
      <c r="AG33" s="435"/>
      <c r="AH33" s="435"/>
      <c r="AI33" s="435"/>
      <c r="AJ33" s="435"/>
      <c r="AK33" s="435"/>
      <c r="AL33" s="195"/>
      <c r="AM33" s="470" t="s">
        <v>193</v>
      </c>
      <c r="AN33" s="470"/>
      <c r="AO33" s="435" t="s">
        <v>192</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191</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3</v>
      </c>
      <c r="V34" s="632"/>
      <c r="W34" s="633" t="str">
        <f>IF('各会計、関係団体の財政状況及び健全化判断比率'!B28="","",'各会計、関係団体の財政状況及び健全化判断比率'!B28)</f>
        <v>国民健康保険特別会計（事業勘定）</v>
      </c>
      <c r="X34" s="633"/>
      <c r="Y34" s="633"/>
      <c r="Z34" s="633"/>
      <c r="AA34" s="633"/>
      <c r="AB34" s="633"/>
      <c r="AC34" s="633"/>
      <c r="AD34" s="633"/>
      <c r="AE34" s="633"/>
      <c r="AF34" s="633"/>
      <c r="AG34" s="633"/>
      <c r="AH34" s="633"/>
      <c r="AI34" s="633"/>
      <c r="AJ34" s="633"/>
      <c r="AK34" s="633"/>
      <c r="AL34" s="193"/>
      <c r="AM34" s="632">
        <f>IF(AO34="","",MAX(C34:D43,U34:V43)+1)</f>
        <v>8</v>
      </c>
      <c r="AN34" s="632"/>
      <c r="AO34" s="633" t="str">
        <f>IF('各会計、関係団体の財政状況及び健全化判断比率'!B33="","",'各会計、関係団体の財政状況及び健全化判断比率'!B33)</f>
        <v>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IF('各会計、関係団体の財政状況及び健全化判断比率'!B35="","",'各会計、関係団体の財政状況及び健全化判断比率'!B35)</f>
        <v>簡易水道事業特別会計</v>
      </c>
      <c r="BH34" s="633"/>
      <c r="BI34" s="633"/>
      <c r="BJ34" s="633"/>
      <c r="BK34" s="633"/>
      <c r="BL34" s="633"/>
      <c r="BM34" s="633"/>
      <c r="BN34" s="633"/>
      <c r="BO34" s="633"/>
      <c r="BP34" s="633"/>
      <c r="BQ34" s="633"/>
      <c r="BR34" s="633"/>
      <c r="BS34" s="633"/>
      <c r="BT34" s="633"/>
      <c r="BU34" s="633"/>
      <c r="BV34" s="193"/>
      <c r="BW34" s="632">
        <f>IF(BY34="","",MAX(C34:D43,U34:V43,AM34:AN43,BE34:BF43)+1)</f>
        <v>18</v>
      </c>
      <c r="BX34" s="632"/>
      <c r="BY34" s="633" t="str">
        <f>IF('各会計、関係団体の財政状況及び健全化判断比率'!B68="","",'各会計、関係団体の財政状況及び健全化判断比率'!B68)</f>
        <v>大分県消防補償等組合</v>
      </c>
      <c r="BZ34" s="633"/>
      <c r="CA34" s="633"/>
      <c r="CB34" s="633"/>
      <c r="CC34" s="633"/>
      <c r="CD34" s="633"/>
      <c r="CE34" s="633"/>
      <c r="CF34" s="633"/>
      <c r="CG34" s="633"/>
      <c r="CH34" s="633"/>
      <c r="CI34" s="633"/>
      <c r="CJ34" s="633"/>
      <c r="CK34" s="633"/>
      <c r="CL34" s="633"/>
      <c r="CM34" s="633"/>
      <c r="CN34" s="193"/>
      <c r="CO34" s="632">
        <f>IF(CQ34="","",MAX(C34:D43,U34:V43,AM34:AN43,BE34:BF43,BW34:BX43)+1)</f>
        <v>23</v>
      </c>
      <c r="CP34" s="632"/>
      <c r="CQ34" s="633" t="str">
        <f>IF('各会計、関係団体の財政状況及び健全化判断比率'!BS7="","",'各会計、関係団体の財政状況及び健全化判断比率'!BS7)</f>
        <v>三余館</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c r="A35" s="166"/>
      <c r="B35" s="192"/>
      <c r="C35" s="632">
        <f>IF(E35="","",C34+1)</f>
        <v>2</v>
      </c>
      <c r="D35" s="632"/>
      <c r="E35" s="633" t="str">
        <f>IF('各会計、関係団体の財政状況及び健全化判断比率'!B8="","",'各会計、関係団体の財政状況及び健全化判断比率'!B8)</f>
        <v>飲料水供給事業特別会計</v>
      </c>
      <c r="F35" s="633"/>
      <c r="G35" s="633"/>
      <c r="H35" s="633"/>
      <c r="I35" s="633"/>
      <c r="J35" s="633"/>
      <c r="K35" s="633"/>
      <c r="L35" s="633"/>
      <c r="M35" s="633"/>
      <c r="N35" s="633"/>
      <c r="O35" s="633"/>
      <c r="P35" s="633"/>
      <c r="Q35" s="633"/>
      <c r="R35" s="633"/>
      <c r="S35" s="633"/>
      <c r="T35" s="193"/>
      <c r="U35" s="632">
        <f>IF(W35="","",U34+1)</f>
        <v>4</v>
      </c>
      <c r="V35" s="632"/>
      <c r="W35" s="633" t="str">
        <f>IF('各会計、関係団体の財政状況及び健全化判断比率'!B29="","",'各会計、関係団体の財政状況及び健全化判断比率'!B29)</f>
        <v>国民健康保険特別会計（直診勘定）</v>
      </c>
      <c r="X35" s="633"/>
      <c r="Y35" s="633"/>
      <c r="Z35" s="633"/>
      <c r="AA35" s="633"/>
      <c r="AB35" s="633"/>
      <c r="AC35" s="633"/>
      <c r="AD35" s="633"/>
      <c r="AE35" s="633"/>
      <c r="AF35" s="633"/>
      <c r="AG35" s="633"/>
      <c r="AH35" s="633"/>
      <c r="AI35" s="633"/>
      <c r="AJ35" s="633"/>
      <c r="AK35" s="633"/>
      <c r="AL35" s="193"/>
      <c r="AM35" s="632">
        <f t="shared" ref="AM35:AM43" si="0">IF(AO35="","",AM34+1)</f>
        <v>9</v>
      </c>
      <c r="AN35" s="632"/>
      <c r="AO35" s="633" t="str">
        <f>IF('各会計、関係団体の財政状況及び健全化判断比率'!B34="","",'各会計、関係団体の財政状況及び健全化判断比率'!B34)</f>
        <v>公共下水道事業会計</v>
      </c>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IF('各会計、関係団体の財政状況及び健全化判断比率'!B36="","",'各会計、関係団体の財政状況及び健全化判断比率'!B36)</f>
        <v>大島航路事業特別会計</v>
      </c>
      <c r="BH35" s="633"/>
      <c r="BI35" s="633"/>
      <c r="BJ35" s="633"/>
      <c r="BK35" s="633"/>
      <c r="BL35" s="633"/>
      <c r="BM35" s="633"/>
      <c r="BN35" s="633"/>
      <c r="BO35" s="633"/>
      <c r="BP35" s="633"/>
      <c r="BQ35" s="633"/>
      <c r="BR35" s="633"/>
      <c r="BS35" s="633"/>
      <c r="BT35" s="633"/>
      <c r="BU35" s="633"/>
      <c r="BV35" s="193"/>
      <c r="BW35" s="632">
        <f t="shared" ref="BW35:BW43" si="2">IF(BY35="","",BW34+1)</f>
        <v>19</v>
      </c>
      <c r="BX35" s="632"/>
      <c r="BY35" s="633" t="str">
        <f>IF('各会計、関係団体の財政状況及び健全化判断比率'!B69="","",'各会計、関係団体の財政状況及び健全化判断比率'!B69)</f>
        <v>大分県交通災害共済組合（交通災害共済事業会計）</v>
      </c>
      <c r="BZ35" s="633"/>
      <c r="CA35" s="633"/>
      <c r="CB35" s="633"/>
      <c r="CC35" s="633"/>
      <c r="CD35" s="633"/>
      <c r="CE35" s="633"/>
      <c r="CF35" s="633"/>
      <c r="CG35" s="633"/>
      <c r="CH35" s="633"/>
      <c r="CI35" s="633"/>
      <c r="CJ35" s="633"/>
      <c r="CK35" s="633"/>
      <c r="CL35" s="633"/>
      <c r="CM35" s="633"/>
      <c r="CN35" s="193"/>
      <c r="CO35" s="632">
        <f t="shared" ref="CO35:CO43" si="3">IF(CQ35="","",CO34+1)</f>
        <v>24</v>
      </c>
      <c r="CP35" s="632"/>
      <c r="CQ35" s="633" t="str">
        <f>IF('各会計、関係団体の財政状況及び健全化判断比率'!BS8="","",'各会計、関係団体の財政状況及び健全化判断比率'!BS8)</f>
        <v>佐伯市土地開発公社</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c r="A36" s="166"/>
      <c r="B36" s="192"/>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93"/>
      <c r="U36" s="632">
        <f t="shared" ref="U36:U43" si="4">IF(W36="","",U35+1)</f>
        <v>5</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IF('各会計、関係団体の財政状況及び健全化判断比率'!B37="","",'各会計、関係団体の財政状況及び健全化判断比率'!B37)</f>
        <v>地方卸売市場事業特別会計</v>
      </c>
      <c r="BH36" s="633"/>
      <c r="BI36" s="633"/>
      <c r="BJ36" s="633"/>
      <c r="BK36" s="633"/>
      <c r="BL36" s="633"/>
      <c r="BM36" s="633"/>
      <c r="BN36" s="633"/>
      <c r="BO36" s="633"/>
      <c r="BP36" s="633"/>
      <c r="BQ36" s="633"/>
      <c r="BR36" s="633"/>
      <c r="BS36" s="633"/>
      <c r="BT36" s="633"/>
      <c r="BU36" s="633"/>
      <c r="BV36" s="193"/>
      <c r="BW36" s="632">
        <f t="shared" si="2"/>
        <v>20</v>
      </c>
      <c r="BX36" s="632"/>
      <c r="BY36" s="633" t="str">
        <f>IF('各会計、関係団体の財政状況及び健全化判断比率'!B70="","",'各会計、関係団体の財政状況及び健全化判断比率'!B70)</f>
        <v>大分県市町村会館管理組合</v>
      </c>
      <c r="BZ36" s="633"/>
      <c r="CA36" s="633"/>
      <c r="CB36" s="633"/>
      <c r="CC36" s="633"/>
      <c r="CD36" s="633"/>
      <c r="CE36" s="633"/>
      <c r="CF36" s="633"/>
      <c r="CG36" s="633"/>
      <c r="CH36" s="633"/>
      <c r="CI36" s="633"/>
      <c r="CJ36" s="633"/>
      <c r="CK36" s="633"/>
      <c r="CL36" s="633"/>
      <c r="CM36" s="633"/>
      <c r="CN36" s="193"/>
      <c r="CO36" s="632">
        <f t="shared" si="3"/>
        <v>25</v>
      </c>
      <c r="CP36" s="632"/>
      <c r="CQ36" s="633" t="str">
        <f>IF('各会計、関係団体の財政状況及び健全化判断比率'!BS9="","",'各会計、関係団体の財政状況及び健全化判断比率'!BS9)</f>
        <v>道の駅やよい</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6</v>
      </c>
      <c r="V37" s="632"/>
      <c r="W37" s="633" t="str">
        <f>IF('各会計、関係団体の財政状況及び健全化判断比率'!B31="","",'各会計、関係団体の財政状況及び健全化判断比率'!B31)</f>
        <v>介護保険特別会計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IF('各会計、関係団体の財政状況及び健全化判断比率'!B38="","",'各会計、関係団体の財政状況及び健全化判断比率'!B38)</f>
        <v>特定環境保全公共下水道事業特別会計</v>
      </c>
      <c r="BH37" s="633"/>
      <c r="BI37" s="633"/>
      <c r="BJ37" s="633"/>
      <c r="BK37" s="633"/>
      <c r="BL37" s="633"/>
      <c r="BM37" s="633"/>
      <c r="BN37" s="633"/>
      <c r="BO37" s="633"/>
      <c r="BP37" s="633"/>
      <c r="BQ37" s="633"/>
      <c r="BR37" s="633"/>
      <c r="BS37" s="633"/>
      <c r="BT37" s="633"/>
      <c r="BU37" s="633"/>
      <c r="BV37" s="193"/>
      <c r="BW37" s="632">
        <f t="shared" si="2"/>
        <v>21</v>
      </c>
      <c r="BX37" s="632"/>
      <c r="BY37" s="633" t="str">
        <f>IF('各会計、関係団体の財政状況及び健全化判断比率'!B71="","",'各会計、関係団体の財政状況及び健全化判断比率'!B71)</f>
        <v>大分県後期高齢者医療広域連合（普通会計）</v>
      </c>
      <c r="BZ37" s="633"/>
      <c r="CA37" s="633"/>
      <c r="CB37" s="633"/>
      <c r="CC37" s="633"/>
      <c r="CD37" s="633"/>
      <c r="CE37" s="633"/>
      <c r="CF37" s="633"/>
      <c r="CG37" s="633"/>
      <c r="CH37" s="633"/>
      <c r="CI37" s="633"/>
      <c r="CJ37" s="633"/>
      <c r="CK37" s="633"/>
      <c r="CL37" s="633"/>
      <c r="CM37" s="633"/>
      <c r="CN37" s="193"/>
      <c r="CO37" s="632">
        <f t="shared" si="3"/>
        <v>26</v>
      </c>
      <c r="CP37" s="632"/>
      <c r="CQ37" s="633" t="str">
        <f>IF('各会計、関係団体の財政状況及び健全化判断比率'!BS10="","",'各会計、関係団体の財政状況及び健全化判断比率'!BS10)</f>
        <v>さいき農林公社</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7</v>
      </c>
      <c r="V38" s="632"/>
      <c r="W38" s="633" t="str">
        <f>IF('各会計、関係団体の財政状況及び健全化判断比率'!B32="","",'各会計、関係団体の財政状況及び健全化判断比率'!B32)</f>
        <v>介護予防支援事業特別会計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14</v>
      </c>
      <c r="BF38" s="632"/>
      <c r="BG38" s="633" t="str">
        <f>IF('各会計、関係団体の財政状況及び健全化判断比率'!B39="","",'各会計、関係団体の財政状況及び健全化判断比率'!B39)</f>
        <v>農業集落排水事業特別会計</v>
      </c>
      <c r="BH38" s="633"/>
      <c r="BI38" s="633"/>
      <c r="BJ38" s="633"/>
      <c r="BK38" s="633"/>
      <c r="BL38" s="633"/>
      <c r="BM38" s="633"/>
      <c r="BN38" s="633"/>
      <c r="BO38" s="633"/>
      <c r="BP38" s="633"/>
      <c r="BQ38" s="633"/>
      <c r="BR38" s="633"/>
      <c r="BS38" s="633"/>
      <c r="BT38" s="633"/>
      <c r="BU38" s="633"/>
      <c r="BV38" s="193"/>
      <c r="BW38" s="632">
        <f t="shared" si="2"/>
        <v>22</v>
      </c>
      <c r="BX38" s="632"/>
      <c r="BY38" s="633" t="str">
        <f>IF('各会計、関係団体の財政状況及び健全化判断比率'!B72="","",'各会計、関係団体の財政状況及び健全化判断比率'!B72)</f>
        <v>大分県後期高齢者医療広域連合（後期高齢者医療事業会計）</v>
      </c>
      <c r="BZ38" s="633"/>
      <c r="CA38" s="633"/>
      <c r="CB38" s="633"/>
      <c r="CC38" s="633"/>
      <c r="CD38" s="633"/>
      <c r="CE38" s="633"/>
      <c r="CF38" s="633"/>
      <c r="CG38" s="633"/>
      <c r="CH38" s="633"/>
      <c r="CI38" s="633"/>
      <c r="CJ38" s="633"/>
      <c r="CK38" s="633"/>
      <c r="CL38" s="633"/>
      <c r="CM38" s="633"/>
      <c r="CN38" s="193"/>
      <c r="CO38" s="632">
        <f t="shared" si="3"/>
        <v>27</v>
      </c>
      <c r="CP38" s="632"/>
      <c r="CQ38" s="633" t="str">
        <f>IF('各会計、関係団体の財政状況及び健全化判断比率'!BS11="","",'各会計、関係団体の財政状況及び健全化判断比率'!BS11)</f>
        <v>うめ</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f t="shared" si="1"/>
        <v>15</v>
      </c>
      <c r="BF39" s="632"/>
      <c r="BG39" s="633" t="str">
        <f>IF('各会計、関係団体の財政状況及び健全化判断比率'!B40="","",'各会計、関係団体の財政状況及び健全化判断比率'!B40)</f>
        <v>漁業集落排水事業特別会計</v>
      </c>
      <c r="BH39" s="633"/>
      <c r="BI39" s="633"/>
      <c r="BJ39" s="633"/>
      <c r="BK39" s="633"/>
      <c r="BL39" s="633"/>
      <c r="BM39" s="633"/>
      <c r="BN39" s="633"/>
      <c r="BO39" s="633"/>
      <c r="BP39" s="633"/>
      <c r="BQ39" s="633"/>
      <c r="BR39" s="633"/>
      <c r="BS39" s="633"/>
      <c r="BT39" s="633"/>
      <c r="BU39" s="633"/>
      <c r="BV39" s="193"/>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93"/>
      <c r="CO39" s="632">
        <f t="shared" si="3"/>
        <v>28</v>
      </c>
      <c r="CP39" s="632"/>
      <c r="CQ39" s="633" t="str">
        <f>IF('各会計、関係団体の財政状況及び健全化判断比率'!BS12="","",'各会計、関係団体の財政状況及び健全化判断比率'!BS12)</f>
        <v>きらり</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f t="shared" si="1"/>
        <v>16</v>
      </c>
      <c r="BF40" s="632"/>
      <c r="BG40" s="633" t="str">
        <f>IF('各会計、関係団体の財政状況及び健全化判断比率'!B41="","",'各会計、関係団体の財政状況及び健全化判断比率'!B41)</f>
        <v>小規模集合排水処理事業特別会計</v>
      </c>
      <c r="BH40" s="633"/>
      <c r="BI40" s="633"/>
      <c r="BJ40" s="633"/>
      <c r="BK40" s="633"/>
      <c r="BL40" s="633"/>
      <c r="BM40" s="633"/>
      <c r="BN40" s="633"/>
      <c r="BO40" s="633"/>
      <c r="BP40" s="633"/>
      <c r="BQ40" s="633"/>
      <c r="BR40" s="633"/>
      <c r="BS40" s="633"/>
      <c r="BT40" s="633"/>
      <c r="BU40" s="633"/>
      <c r="BV40" s="193"/>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93"/>
      <c r="CO40" s="632">
        <f t="shared" si="3"/>
        <v>29</v>
      </c>
      <c r="CP40" s="632"/>
      <c r="CQ40" s="633" t="str">
        <f>IF('各会計、関係団体の財政状況及び健全化判断比率'!BS13="","",'各会計、関係団体の財政状況及び健全化判断比率'!BS13)</f>
        <v>かまえ町総合物産サービス</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f t="shared" si="1"/>
        <v>17</v>
      </c>
      <c r="BF41" s="632"/>
      <c r="BG41" s="633" t="str">
        <f>IF('各会計、関係団体の財政状況及び健全化判断比率'!B42="","",'各会計、関係団体の財政状況及び健全化判断比率'!B42)</f>
        <v>生活排水処理事業特別会計</v>
      </c>
      <c r="BH41" s="633"/>
      <c r="BI41" s="633"/>
      <c r="BJ41" s="633"/>
      <c r="BK41" s="633"/>
      <c r="BL41" s="633"/>
      <c r="BM41" s="633"/>
      <c r="BN41" s="633"/>
      <c r="BO41" s="633"/>
      <c r="BP41" s="633"/>
      <c r="BQ41" s="633"/>
      <c r="BR41" s="633"/>
      <c r="BS41" s="633"/>
      <c r="BT41" s="633"/>
      <c r="BU41" s="633"/>
      <c r="BV41" s="193"/>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93"/>
      <c r="CO41" s="632">
        <f t="shared" si="3"/>
        <v>30</v>
      </c>
      <c r="CP41" s="632"/>
      <c r="CQ41" s="633" t="str">
        <f>IF('各会計、関係団体の財政状況及び健全化判断比率'!BS14="","",'各会計、関係団体の財政状況及び健全化判断比率'!BS14)</f>
        <v>まちづくり佐伯</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BSBKsmHnQVGeDTvU9ImrlESd0+8oWb0WFCSEMFi4PgQD/HmpwzzamxsOK1OLbO0kJK0shaqjYCV0P6EXLpGxuQ==" saltValue="L+K79gSrytcXum4O+V9+p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575</v>
      </c>
      <c r="G33" s="29" t="s">
        <v>576</v>
      </c>
      <c r="H33" s="29" t="s">
        <v>577</v>
      </c>
      <c r="I33" s="29" t="s">
        <v>578</v>
      </c>
      <c r="J33" s="30" t="s">
        <v>579</v>
      </c>
      <c r="K33" s="22"/>
      <c r="L33" s="22"/>
      <c r="M33" s="22"/>
      <c r="N33" s="22"/>
      <c r="O33" s="22"/>
      <c r="P33" s="22"/>
    </row>
    <row r="34" spans="1:16" ht="39" customHeight="1">
      <c r="A34" s="22"/>
      <c r="B34" s="31"/>
      <c r="C34" s="1225" t="s">
        <v>582</v>
      </c>
      <c r="D34" s="1225"/>
      <c r="E34" s="1226"/>
      <c r="F34" s="32">
        <v>1.91</v>
      </c>
      <c r="G34" s="33">
        <v>1.78</v>
      </c>
      <c r="H34" s="33">
        <v>2.2000000000000002</v>
      </c>
      <c r="I34" s="33">
        <v>2.96</v>
      </c>
      <c r="J34" s="34">
        <v>3.04</v>
      </c>
      <c r="K34" s="22"/>
      <c r="L34" s="22"/>
      <c r="M34" s="22"/>
      <c r="N34" s="22"/>
      <c r="O34" s="22"/>
      <c r="P34" s="22"/>
    </row>
    <row r="35" spans="1:16" ht="39" customHeight="1">
      <c r="A35" s="22"/>
      <c r="B35" s="35"/>
      <c r="C35" s="1219" t="s">
        <v>583</v>
      </c>
      <c r="D35" s="1220"/>
      <c r="E35" s="1221"/>
      <c r="F35" s="36">
        <v>2.2599999999999998</v>
      </c>
      <c r="G35" s="37">
        <v>2.1</v>
      </c>
      <c r="H35" s="37">
        <v>2.04</v>
      </c>
      <c r="I35" s="37">
        <v>2.2799999999999998</v>
      </c>
      <c r="J35" s="38">
        <v>2.09</v>
      </c>
      <c r="K35" s="22"/>
      <c r="L35" s="22"/>
      <c r="M35" s="22"/>
      <c r="N35" s="22"/>
      <c r="O35" s="22"/>
      <c r="P35" s="22"/>
    </row>
    <row r="36" spans="1:16" ht="39" customHeight="1">
      <c r="A36" s="22"/>
      <c r="B36" s="35"/>
      <c r="C36" s="1219" t="s">
        <v>584</v>
      </c>
      <c r="D36" s="1220"/>
      <c r="E36" s="1221"/>
      <c r="F36" s="36">
        <v>1.49</v>
      </c>
      <c r="G36" s="37">
        <v>1.73</v>
      </c>
      <c r="H36" s="37">
        <v>1.8</v>
      </c>
      <c r="I36" s="37">
        <v>1.95</v>
      </c>
      <c r="J36" s="38">
        <v>1.93</v>
      </c>
      <c r="K36" s="22"/>
      <c r="L36" s="22"/>
      <c r="M36" s="22"/>
      <c r="N36" s="22"/>
      <c r="O36" s="22"/>
      <c r="P36" s="22"/>
    </row>
    <row r="37" spans="1:16" ht="39" customHeight="1">
      <c r="A37" s="22"/>
      <c r="B37" s="35"/>
      <c r="C37" s="1219" t="s">
        <v>585</v>
      </c>
      <c r="D37" s="1220"/>
      <c r="E37" s="1221"/>
      <c r="F37" s="36">
        <v>0.04</v>
      </c>
      <c r="G37" s="37">
        <v>0.08</v>
      </c>
      <c r="H37" s="37">
        <v>0.16</v>
      </c>
      <c r="I37" s="37">
        <v>0.61</v>
      </c>
      <c r="J37" s="38">
        <v>0.87</v>
      </c>
      <c r="K37" s="22"/>
      <c r="L37" s="22"/>
      <c r="M37" s="22"/>
      <c r="N37" s="22"/>
      <c r="O37" s="22"/>
      <c r="P37" s="22"/>
    </row>
    <row r="38" spans="1:16" ht="39" customHeight="1">
      <c r="A38" s="22"/>
      <c r="B38" s="35"/>
      <c r="C38" s="1219" t="s">
        <v>586</v>
      </c>
      <c r="D38" s="1220"/>
      <c r="E38" s="1221"/>
      <c r="F38" s="36">
        <v>0.08</v>
      </c>
      <c r="G38" s="37">
        <v>0.04</v>
      </c>
      <c r="H38" s="37">
        <v>0.04</v>
      </c>
      <c r="I38" s="37">
        <v>0.09</v>
      </c>
      <c r="J38" s="38">
        <v>0.32</v>
      </c>
      <c r="K38" s="22"/>
      <c r="L38" s="22"/>
      <c r="M38" s="22"/>
      <c r="N38" s="22"/>
      <c r="O38" s="22"/>
      <c r="P38" s="22"/>
    </row>
    <row r="39" spans="1:16" ht="39" customHeight="1">
      <c r="A39" s="22"/>
      <c r="B39" s="35"/>
      <c r="C39" s="1219" t="s">
        <v>587</v>
      </c>
      <c r="D39" s="1220"/>
      <c r="E39" s="1221"/>
      <c r="F39" s="36">
        <v>0.55000000000000004</v>
      </c>
      <c r="G39" s="37">
        <v>0.79</v>
      </c>
      <c r="H39" s="37">
        <v>0.49</v>
      </c>
      <c r="I39" s="37">
        <v>0.28000000000000003</v>
      </c>
      <c r="J39" s="38">
        <v>0.14000000000000001</v>
      </c>
      <c r="K39" s="22"/>
      <c r="L39" s="22"/>
      <c r="M39" s="22"/>
      <c r="N39" s="22"/>
      <c r="O39" s="22"/>
      <c r="P39" s="22"/>
    </row>
    <row r="40" spans="1:16" ht="39" customHeight="1">
      <c r="A40" s="22"/>
      <c r="B40" s="35"/>
      <c r="C40" s="1219" t="s">
        <v>588</v>
      </c>
      <c r="D40" s="1220"/>
      <c r="E40" s="1221"/>
      <c r="F40" s="36">
        <v>0.02</v>
      </c>
      <c r="G40" s="37">
        <v>0.03</v>
      </c>
      <c r="H40" s="37">
        <v>0.01</v>
      </c>
      <c r="I40" s="37">
        <v>0.01</v>
      </c>
      <c r="J40" s="38">
        <v>0.01</v>
      </c>
      <c r="K40" s="22"/>
      <c r="L40" s="22"/>
      <c r="M40" s="22"/>
      <c r="N40" s="22"/>
      <c r="O40" s="22"/>
      <c r="P40" s="22"/>
    </row>
    <row r="41" spans="1:16" ht="39" customHeight="1">
      <c r="A41" s="22"/>
      <c r="B41" s="35"/>
      <c r="C41" s="1219" t="s">
        <v>589</v>
      </c>
      <c r="D41" s="1220"/>
      <c r="E41" s="1221"/>
      <c r="F41" s="36">
        <v>0</v>
      </c>
      <c r="G41" s="37">
        <v>0</v>
      </c>
      <c r="H41" s="37">
        <v>0</v>
      </c>
      <c r="I41" s="37">
        <v>0</v>
      </c>
      <c r="J41" s="38">
        <v>0</v>
      </c>
      <c r="K41" s="22"/>
      <c r="L41" s="22"/>
      <c r="M41" s="22"/>
      <c r="N41" s="22"/>
      <c r="O41" s="22"/>
      <c r="P41" s="22"/>
    </row>
    <row r="42" spans="1:16" ht="39" customHeight="1">
      <c r="A42" s="22"/>
      <c r="B42" s="39"/>
      <c r="C42" s="1219" t="s">
        <v>590</v>
      </c>
      <c r="D42" s="1220"/>
      <c r="E42" s="1221"/>
      <c r="F42" s="36" t="s">
        <v>533</v>
      </c>
      <c r="G42" s="37" t="s">
        <v>533</v>
      </c>
      <c r="H42" s="37" t="s">
        <v>533</v>
      </c>
      <c r="I42" s="37" t="s">
        <v>533</v>
      </c>
      <c r="J42" s="38" t="s">
        <v>533</v>
      </c>
      <c r="K42" s="22"/>
      <c r="L42" s="22"/>
      <c r="M42" s="22"/>
      <c r="N42" s="22"/>
      <c r="O42" s="22"/>
      <c r="P42" s="22"/>
    </row>
    <row r="43" spans="1:16" ht="39" customHeight="1" thickBot="1">
      <c r="A43" s="22"/>
      <c r="B43" s="40"/>
      <c r="C43" s="1222" t="s">
        <v>591</v>
      </c>
      <c r="D43" s="1223"/>
      <c r="E43" s="1224"/>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6Z4FL4hpN+Aaf63nGV1qnZWYL7oory1NwH9oBNIiS9fav9lzuoeAqTYrRNuTShEcG91pFkeWMss/3hxqUNJ+Fg==" saltValue="OCQn8twiwOKOpBRpe/GmI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575</v>
      </c>
      <c r="L44" s="56" t="s">
        <v>576</v>
      </c>
      <c r="M44" s="56" t="s">
        <v>577</v>
      </c>
      <c r="N44" s="56" t="s">
        <v>578</v>
      </c>
      <c r="O44" s="57" t="s">
        <v>579</v>
      </c>
      <c r="P44" s="48"/>
      <c r="Q44" s="48"/>
      <c r="R44" s="48"/>
      <c r="S44" s="48"/>
      <c r="T44" s="48"/>
      <c r="U44" s="48"/>
    </row>
    <row r="45" spans="1:21" ht="30.75" customHeight="1">
      <c r="A45" s="48"/>
      <c r="B45" s="1235" t="s">
        <v>11</v>
      </c>
      <c r="C45" s="1236"/>
      <c r="D45" s="58"/>
      <c r="E45" s="1241" t="s">
        <v>12</v>
      </c>
      <c r="F45" s="1241"/>
      <c r="G45" s="1241"/>
      <c r="H45" s="1241"/>
      <c r="I45" s="1241"/>
      <c r="J45" s="1242"/>
      <c r="K45" s="59">
        <v>7966</v>
      </c>
      <c r="L45" s="60">
        <v>7956</v>
      </c>
      <c r="M45" s="60">
        <v>7486</v>
      </c>
      <c r="N45" s="60">
        <v>7542</v>
      </c>
      <c r="O45" s="61">
        <v>7642</v>
      </c>
      <c r="P45" s="48"/>
      <c r="Q45" s="48"/>
      <c r="R45" s="48"/>
      <c r="S45" s="48"/>
      <c r="T45" s="48"/>
      <c r="U45" s="48"/>
    </row>
    <row r="46" spans="1:21" ht="30.75" customHeight="1">
      <c r="A46" s="48"/>
      <c r="B46" s="1237"/>
      <c r="C46" s="1238"/>
      <c r="D46" s="62"/>
      <c r="E46" s="1229" t="s">
        <v>13</v>
      </c>
      <c r="F46" s="1229"/>
      <c r="G46" s="1229"/>
      <c r="H46" s="1229"/>
      <c r="I46" s="1229"/>
      <c r="J46" s="1230"/>
      <c r="K46" s="63" t="s">
        <v>533</v>
      </c>
      <c r="L46" s="64" t="s">
        <v>533</v>
      </c>
      <c r="M46" s="64" t="s">
        <v>533</v>
      </c>
      <c r="N46" s="64" t="s">
        <v>533</v>
      </c>
      <c r="O46" s="65" t="s">
        <v>533</v>
      </c>
      <c r="P46" s="48"/>
      <c r="Q46" s="48"/>
      <c r="R46" s="48"/>
      <c r="S46" s="48"/>
      <c r="T46" s="48"/>
      <c r="U46" s="48"/>
    </row>
    <row r="47" spans="1:21" ht="30.75" customHeight="1">
      <c r="A47" s="48"/>
      <c r="B47" s="1237"/>
      <c r="C47" s="1238"/>
      <c r="D47" s="62"/>
      <c r="E47" s="1229" t="s">
        <v>14</v>
      </c>
      <c r="F47" s="1229"/>
      <c r="G47" s="1229"/>
      <c r="H47" s="1229"/>
      <c r="I47" s="1229"/>
      <c r="J47" s="1230"/>
      <c r="K47" s="63" t="s">
        <v>533</v>
      </c>
      <c r="L47" s="64" t="s">
        <v>533</v>
      </c>
      <c r="M47" s="64" t="s">
        <v>533</v>
      </c>
      <c r="N47" s="64" t="s">
        <v>533</v>
      </c>
      <c r="O47" s="65" t="s">
        <v>533</v>
      </c>
      <c r="P47" s="48"/>
      <c r="Q47" s="48"/>
      <c r="R47" s="48"/>
      <c r="S47" s="48"/>
      <c r="T47" s="48"/>
      <c r="U47" s="48"/>
    </row>
    <row r="48" spans="1:21" ht="30.75" customHeight="1">
      <c r="A48" s="48"/>
      <c r="B48" s="1237"/>
      <c r="C48" s="1238"/>
      <c r="D48" s="62"/>
      <c r="E48" s="1229" t="s">
        <v>15</v>
      </c>
      <c r="F48" s="1229"/>
      <c r="G48" s="1229"/>
      <c r="H48" s="1229"/>
      <c r="I48" s="1229"/>
      <c r="J48" s="1230"/>
      <c r="K48" s="63">
        <v>1176</v>
      </c>
      <c r="L48" s="64">
        <v>1151</v>
      </c>
      <c r="M48" s="64">
        <v>1148</v>
      </c>
      <c r="N48" s="64">
        <v>1105</v>
      </c>
      <c r="O48" s="65">
        <v>1087</v>
      </c>
      <c r="P48" s="48"/>
      <c r="Q48" s="48"/>
      <c r="R48" s="48"/>
      <c r="S48" s="48"/>
      <c r="T48" s="48"/>
      <c r="U48" s="48"/>
    </row>
    <row r="49" spans="1:21" ht="30.75" customHeight="1">
      <c r="A49" s="48"/>
      <c r="B49" s="1237"/>
      <c r="C49" s="1238"/>
      <c r="D49" s="62"/>
      <c r="E49" s="1229" t="s">
        <v>16</v>
      </c>
      <c r="F49" s="1229"/>
      <c r="G49" s="1229"/>
      <c r="H49" s="1229"/>
      <c r="I49" s="1229"/>
      <c r="J49" s="1230"/>
      <c r="K49" s="63" t="s">
        <v>533</v>
      </c>
      <c r="L49" s="64" t="s">
        <v>533</v>
      </c>
      <c r="M49" s="64" t="s">
        <v>533</v>
      </c>
      <c r="N49" s="64" t="s">
        <v>533</v>
      </c>
      <c r="O49" s="65" t="s">
        <v>533</v>
      </c>
      <c r="P49" s="48"/>
      <c r="Q49" s="48"/>
      <c r="R49" s="48"/>
      <c r="S49" s="48"/>
      <c r="T49" s="48"/>
      <c r="U49" s="48"/>
    </row>
    <row r="50" spans="1:21" ht="30.75" customHeight="1">
      <c r="A50" s="48"/>
      <c r="B50" s="1237"/>
      <c r="C50" s="1238"/>
      <c r="D50" s="62"/>
      <c r="E50" s="1229" t="s">
        <v>17</v>
      </c>
      <c r="F50" s="1229"/>
      <c r="G50" s="1229"/>
      <c r="H50" s="1229"/>
      <c r="I50" s="1229"/>
      <c r="J50" s="1230"/>
      <c r="K50" s="63">
        <v>8</v>
      </c>
      <c r="L50" s="64">
        <v>7</v>
      </c>
      <c r="M50" s="64">
        <v>5</v>
      </c>
      <c r="N50" s="64">
        <v>3</v>
      </c>
      <c r="O50" s="65">
        <v>12</v>
      </c>
      <c r="P50" s="48"/>
      <c r="Q50" s="48"/>
      <c r="R50" s="48"/>
      <c r="S50" s="48"/>
      <c r="T50" s="48"/>
      <c r="U50" s="48"/>
    </row>
    <row r="51" spans="1:21" ht="30.75" customHeight="1">
      <c r="A51" s="48"/>
      <c r="B51" s="1239"/>
      <c r="C51" s="1240"/>
      <c r="D51" s="66"/>
      <c r="E51" s="1229" t="s">
        <v>18</v>
      </c>
      <c r="F51" s="1229"/>
      <c r="G51" s="1229"/>
      <c r="H51" s="1229"/>
      <c r="I51" s="1229"/>
      <c r="J51" s="1230"/>
      <c r="K51" s="63">
        <v>0</v>
      </c>
      <c r="L51" s="64">
        <v>0</v>
      </c>
      <c r="M51" s="64">
        <v>0</v>
      </c>
      <c r="N51" s="64">
        <v>0</v>
      </c>
      <c r="O51" s="65">
        <v>0</v>
      </c>
      <c r="P51" s="48"/>
      <c r="Q51" s="48"/>
      <c r="R51" s="48"/>
      <c r="S51" s="48"/>
      <c r="T51" s="48"/>
      <c r="U51" s="48"/>
    </row>
    <row r="52" spans="1:21" ht="30.75" customHeight="1">
      <c r="A52" s="48"/>
      <c r="B52" s="1227" t="s">
        <v>19</v>
      </c>
      <c r="C52" s="1228"/>
      <c r="D52" s="66"/>
      <c r="E52" s="1229" t="s">
        <v>20</v>
      </c>
      <c r="F52" s="1229"/>
      <c r="G52" s="1229"/>
      <c r="H52" s="1229"/>
      <c r="I52" s="1229"/>
      <c r="J52" s="1230"/>
      <c r="K52" s="63">
        <v>7061</v>
      </c>
      <c r="L52" s="64">
        <v>7224</v>
      </c>
      <c r="M52" s="64">
        <v>7124</v>
      </c>
      <c r="N52" s="64">
        <v>6874</v>
      </c>
      <c r="O52" s="65">
        <v>6780</v>
      </c>
      <c r="P52" s="48"/>
      <c r="Q52" s="48"/>
      <c r="R52" s="48"/>
      <c r="S52" s="48"/>
      <c r="T52" s="48"/>
      <c r="U52" s="48"/>
    </row>
    <row r="53" spans="1:21" ht="30.75" customHeight="1" thickBot="1">
      <c r="A53" s="48"/>
      <c r="B53" s="1231" t="s">
        <v>21</v>
      </c>
      <c r="C53" s="1232"/>
      <c r="D53" s="67"/>
      <c r="E53" s="1233" t="s">
        <v>22</v>
      </c>
      <c r="F53" s="1233"/>
      <c r="G53" s="1233"/>
      <c r="H53" s="1233"/>
      <c r="I53" s="1233"/>
      <c r="J53" s="1234"/>
      <c r="K53" s="68">
        <v>2089</v>
      </c>
      <c r="L53" s="69">
        <v>1890</v>
      </c>
      <c r="M53" s="69">
        <v>1515</v>
      </c>
      <c r="N53" s="69">
        <v>1776</v>
      </c>
      <c r="O53" s="70">
        <v>1961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Kojk14pmz6r8AsZFoDGvX09i2k44tezW8+EKPvf5QrzZbBxj9yHRd1sk/MAY/yXGVIp2IQNT0dg7xJOOesCtDw==" saltValue="rKaICOmS0y1RkwXDPi3KF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575</v>
      </c>
      <c r="J40" s="79" t="s">
        <v>576</v>
      </c>
      <c r="K40" s="79" t="s">
        <v>577</v>
      </c>
      <c r="L40" s="79" t="s">
        <v>578</v>
      </c>
      <c r="M40" s="80" t="s">
        <v>579</v>
      </c>
    </row>
    <row r="41" spans="2:13" ht="27.75" customHeight="1">
      <c r="B41" s="1243" t="s">
        <v>24</v>
      </c>
      <c r="C41" s="1244"/>
      <c r="D41" s="81"/>
      <c r="E41" s="1249" t="s">
        <v>25</v>
      </c>
      <c r="F41" s="1249"/>
      <c r="G41" s="1249"/>
      <c r="H41" s="1250"/>
      <c r="I41" s="82">
        <v>59375</v>
      </c>
      <c r="J41" s="83">
        <v>57076</v>
      </c>
      <c r="K41" s="83">
        <v>54918</v>
      </c>
      <c r="L41" s="83">
        <v>52567</v>
      </c>
      <c r="M41" s="84">
        <v>51096</v>
      </c>
    </row>
    <row r="42" spans="2:13" ht="27.75" customHeight="1">
      <c r="B42" s="1245"/>
      <c r="C42" s="1246"/>
      <c r="D42" s="85"/>
      <c r="E42" s="1251" t="s">
        <v>26</v>
      </c>
      <c r="F42" s="1251"/>
      <c r="G42" s="1251"/>
      <c r="H42" s="1252"/>
      <c r="I42" s="86">
        <v>369</v>
      </c>
      <c r="J42" s="87">
        <v>369</v>
      </c>
      <c r="K42" s="87">
        <v>369</v>
      </c>
      <c r="L42" s="87" t="s">
        <v>533</v>
      </c>
      <c r="M42" s="88" t="s">
        <v>533</v>
      </c>
    </row>
    <row r="43" spans="2:13" ht="27.75" customHeight="1">
      <c r="B43" s="1245"/>
      <c r="C43" s="1246"/>
      <c r="D43" s="85"/>
      <c r="E43" s="1251" t="s">
        <v>27</v>
      </c>
      <c r="F43" s="1251"/>
      <c r="G43" s="1251"/>
      <c r="H43" s="1252"/>
      <c r="I43" s="86">
        <v>12971</v>
      </c>
      <c r="J43" s="87">
        <v>12455</v>
      </c>
      <c r="K43" s="87">
        <v>11775</v>
      </c>
      <c r="L43" s="87">
        <v>11255</v>
      </c>
      <c r="M43" s="88">
        <v>10769</v>
      </c>
    </row>
    <row r="44" spans="2:13" ht="27.75" customHeight="1">
      <c r="B44" s="1245"/>
      <c r="C44" s="1246"/>
      <c r="D44" s="85"/>
      <c r="E44" s="1251" t="s">
        <v>28</v>
      </c>
      <c r="F44" s="1251"/>
      <c r="G44" s="1251"/>
      <c r="H44" s="1252"/>
      <c r="I44" s="86" t="s">
        <v>533</v>
      </c>
      <c r="J44" s="87" t="s">
        <v>533</v>
      </c>
      <c r="K44" s="87" t="s">
        <v>533</v>
      </c>
      <c r="L44" s="87" t="s">
        <v>533</v>
      </c>
      <c r="M44" s="88" t="s">
        <v>533</v>
      </c>
    </row>
    <row r="45" spans="2:13" ht="27.75" customHeight="1">
      <c r="B45" s="1245"/>
      <c r="C45" s="1246"/>
      <c r="D45" s="85"/>
      <c r="E45" s="1251" t="s">
        <v>29</v>
      </c>
      <c r="F45" s="1251"/>
      <c r="G45" s="1251"/>
      <c r="H45" s="1252"/>
      <c r="I45" s="86">
        <v>8798</v>
      </c>
      <c r="J45" s="87">
        <v>8490</v>
      </c>
      <c r="K45" s="87">
        <v>8523</v>
      </c>
      <c r="L45" s="87">
        <v>8378</v>
      </c>
      <c r="M45" s="88">
        <v>8083</v>
      </c>
    </row>
    <row r="46" spans="2:13" ht="27.75" customHeight="1">
      <c r="B46" s="1245"/>
      <c r="C46" s="1246"/>
      <c r="D46" s="89"/>
      <c r="E46" s="1251" t="s">
        <v>30</v>
      </c>
      <c r="F46" s="1251"/>
      <c r="G46" s="1251"/>
      <c r="H46" s="1252"/>
      <c r="I46" s="86">
        <v>125</v>
      </c>
      <c r="J46" s="87">
        <v>92</v>
      </c>
      <c r="K46" s="87">
        <v>30</v>
      </c>
      <c r="L46" s="87">
        <v>28</v>
      </c>
      <c r="M46" s="88">
        <v>19</v>
      </c>
    </row>
    <row r="47" spans="2:13" ht="27.75" customHeight="1">
      <c r="B47" s="1245"/>
      <c r="C47" s="1246"/>
      <c r="D47" s="90"/>
      <c r="E47" s="1253" t="s">
        <v>31</v>
      </c>
      <c r="F47" s="1254"/>
      <c r="G47" s="1254"/>
      <c r="H47" s="1255"/>
      <c r="I47" s="86" t="s">
        <v>533</v>
      </c>
      <c r="J47" s="87" t="s">
        <v>533</v>
      </c>
      <c r="K47" s="87" t="s">
        <v>533</v>
      </c>
      <c r="L47" s="87" t="s">
        <v>533</v>
      </c>
      <c r="M47" s="88" t="s">
        <v>533</v>
      </c>
    </row>
    <row r="48" spans="2:13" ht="27.75" customHeight="1">
      <c r="B48" s="1245"/>
      <c r="C48" s="1246"/>
      <c r="D48" s="85"/>
      <c r="E48" s="1251" t="s">
        <v>32</v>
      </c>
      <c r="F48" s="1251"/>
      <c r="G48" s="1251"/>
      <c r="H48" s="1252"/>
      <c r="I48" s="86" t="s">
        <v>533</v>
      </c>
      <c r="J48" s="87" t="s">
        <v>533</v>
      </c>
      <c r="K48" s="87" t="s">
        <v>533</v>
      </c>
      <c r="L48" s="87" t="s">
        <v>533</v>
      </c>
      <c r="M48" s="88" t="s">
        <v>533</v>
      </c>
    </row>
    <row r="49" spans="2:13" ht="27.75" customHeight="1">
      <c r="B49" s="1247"/>
      <c r="C49" s="1248"/>
      <c r="D49" s="85"/>
      <c r="E49" s="1251" t="s">
        <v>33</v>
      </c>
      <c r="F49" s="1251"/>
      <c r="G49" s="1251"/>
      <c r="H49" s="1252"/>
      <c r="I49" s="86" t="s">
        <v>533</v>
      </c>
      <c r="J49" s="87" t="s">
        <v>533</v>
      </c>
      <c r="K49" s="87" t="s">
        <v>533</v>
      </c>
      <c r="L49" s="87" t="s">
        <v>533</v>
      </c>
      <c r="M49" s="88" t="s">
        <v>533</v>
      </c>
    </row>
    <row r="50" spans="2:13" ht="27.75" customHeight="1">
      <c r="B50" s="1256" t="s">
        <v>34</v>
      </c>
      <c r="C50" s="1257"/>
      <c r="D50" s="91"/>
      <c r="E50" s="1251" t="s">
        <v>35</v>
      </c>
      <c r="F50" s="1251"/>
      <c r="G50" s="1251"/>
      <c r="H50" s="1252"/>
      <c r="I50" s="86">
        <v>21372</v>
      </c>
      <c r="J50" s="87">
        <v>21442</v>
      </c>
      <c r="K50" s="87">
        <v>23419</v>
      </c>
      <c r="L50" s="87">
        <v>23037</v>
      </c>
      <c r="M50" s="88">
        <v>22991</v>
      </c>
    </row>
    <row r="51" spans="2:13" ht="27.75" customHeight="1">
      <c r="B51" s="1245"/>
      <c r="C51" s="1246"/>
      <c r="D51" s="85"/>
      <c r="E51" s="1251" t="s">
        <v>36</v>
      </c>
      <c r="F51" s="1251"/>
      <c r="G51" s="1251"/>
      <c r="H51" s="1252"/>
      <c r="I51" s="86">
        <v>3736</v>
      </c>
      <c r="J51" s="87">
        <v>3603</v>
      </c>
      <c r="K51" s="87">
        <v>3292</v>
      </c>
      <c r="L51" s="87">
        <v>2981</v>
      </c>
      <c r="M51" s="88">
        <v>2842</v>
      </c>
    </row>
    <row r="52" spans="2:13" ht="27.75" customHeight="1">
      <c r="B52" s="1247"/>
      <c r="C52" s="1248"/>
      <c r="D52" s="85"/>
      <c r="E52" s="1251" t="s">
        <v>37</v>
      </c>
      <c r="F52" s="1251"/>
      <c r="G52" s="1251"/>
      <c r="H52" s="1252"/>
      <c r="I52" s="86">
        <v>53400</v>
      </c>
      <c r="J52" s="87">
        <v>52273</v>
      </c>
      <c r="K52" s="87">
        <v>49966</v>
      </c>
      <c r="L52" s="87">
        <v>48093</v>
      </c>
      <c r="M52" s="88">
        <v>46772</v>
      </c>
    </row>
    <row r="53" spans="2:13" ht="27.75" customHeight="1" thickBot="1">
      <c r="B53" s="1258" t="s">
        <v>38</v>
      </c>
      <c r="C53" s="1259"/>
      <c r="D53" s="92"/>
      <c r="E53" s="1260" t="s">
        <v>39</v>
      </c>
      <c r="F53" s="1260"/>
      <c r="G53" s="1260"/>
      <c r="H53" s="1261"/>
      <c r="I53" s="93">
        <v>3130</v>
      </c>
      <c r="J53" s="94">
        <v>1164</v>
      </c>
      <c r="K53" s="94">
        <v>-1063</v>
      </c>
      <c r="L53" s="94">
        <v>-1882</v>
      </c>
      <c r="M53" s="95">
        <v>-2637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vrdrhuw9HchoMZLCGkINnYyjCzQUQUl84Ux0xFExfJOEiJituYmdLoAtlgVraOfGcWa0duKGcLboAaZ3mP1msA==" saltValue="ypG1eBQIRj1U+KqLVv8qy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577</v>
      </c>
      <c r="G54" s="104" t="s">
        <v>578</v>
      </c>
      <c r="H54" s="105" t="s">
        <v>579</v>
      </c>
    </row>
    <row r="55" spans="2:8" ht="52.5" customHeight="1">
      <c r="B55" s="106"/>
      <c r="C55" s="1270" t="s">
        <v>42</v>
      </c>
      <c r="D55" s="1270"/>
      <c r="E55" s="1271"/>
      <c r="F55" s="107">
        <v>7743</v>
      </c>
      <c r="G55" s="107">
        <v>7363</v>
      </c>
      <c r="H55" s="108">
        <v>6982</v>
      </c>
    </row>
    <row r="56" spans="2:8" ht="52.5" customHeight="1">
      <c r="B56" s="109"/>
      <c r="C56" s="1272" t="s">
        <v>43</v>
      </c>
      <c r="D56" s="1272"/>
      <c r="E56" s="1273"/>
      <c r="F56" s="110">
        <v>7891</v>
      </c>
      <c r="G56" s="110">
        <v>7900</v>
      </c>
      <c r="H56" s="111">
        <v>7115</v>
      </c>
    </row>
    <row r="57" spans="2:8" ht="53.25" customHeight="1">
      <c r="B57" s="109"/>
      <c r="C57" s="1274" t="s">
        <v>44</v>
      </c>
      <c r="D57" s="1274"/>
      <c r="E57" s="1275"/>
      <c r="F57" s="112">
        <v>9159</v>
      </c>
      <c r="G57" s="112">
        <v>9221</v>
      </c>
      <c r="H57" s="113">
        <v>10273</v>
      </c>
    </row>
    <row r="58" spans="2:8" ht="45.75" customHeight="1">
      <c r="B58" s="114"/>
      <c r="C58" s="1262" t="s">
        <v>637</v>
      </c>
      <c r="D58" s="1263"/>
      <c r="E58" s="1264"/>
      <c r="F58" s="115">
        <v>4138</v>
      </c>
      <c r="G58" s="115">
        <v>4155</v>
      </c>
      <c r="H58" s="116">
        <v>4172</v>
      </c>
    </row>
    <row r="59" spans="2:8" ht="45.75" customHeight="1">
      <c r="B59" s="114"/>
      <c r="C59" s="1262" t="s">
        <v>638</v>
      </c>
      <c r="D59" s="1263"/>
      <c r="E59" s="1264"/>
      <c r="F59" s="115">
        <v>2212</v>
      </c>
      <c r="G59" s="115">
        <v>2215</v>
      </c>
      <c r="H59" s="116">
        <v>2218</v>
      </c>
    </row>
    <row r="60" spans="2:8" ht="45.75" customHeight="1">
      <c r="B60" s="114"/>
      <c r="C60" s="1262" t="s">
        <v>639</v>
      </c>
      <c r="D60" s="1263"/>
      <c r="E60" s="1264"/>
      <c r="F60" s="115">
        <v>1245</v>
      </c>
      <c r="G60" s="115">
        <v>1247</v>
      </c>
      <c r="H60" s="116">
        <v>1249</v>
      </c>
    </row>
    <row r="61" spans="2:8" ht="45.75" customHeight="1">
      <c r="B61" s="114"/>
      <c r="C61" s="1262" t="s">
        <v>640</v>
      </c>
      <c r="D61" s="1263"/>
      <c r="E61" s="1264"/>
      <c r="F61" s="115">
        <v>779</v>
      </c>
      <c r="G61" s="115">
        <v>780</v>
      </c>
      <c r="H61" s="116">
        <v>781</v>
      </c>
    </row>
    <row r="62" spans="2:8" ht="45.75" customHeight="1" thickBot="1">
      <c r="B62" s="117"/>
      <c r="C62" s="1265" t="s">
        <v>635</v>
      </c>
      <c r="D62" s="1266"/>
      <c r="E62" s="1267"/>
      <c r="F62" s="118" t="s">
        <v>636</v>
      </c>
      <c r="G62" s="118" t="s">
        <v>636</v>
      </c>
      <c r="H62" s="119">
        <v>519</v>
      </c>
    </row>
    <row r="63" spans="2:8" ht="52.5" customHeight="1" thickBot="1">
      <c r="B63" s="120"/>
      <c r="C63" s="1268" t="s">
        <v>45</v>
      </c>
      <c r="D63" s="1268"/>
      <c r="E63" s="1269"/>
      <c r="F63" s="121">
        <v>24793</v>
      </c>
      <c r="G63" s="121">
        <v>24484</v>
      </c>
      <c r="H63" s="122">
        <v>24370</v>
      </c>
    </row>
    <row r="64" spans="2:8" ht="15" customHeight="1"/>
    <row r="65" ht="0" hidden="1" customHeight="1"/>
    <row r="66" ht="0" hidden="1" customHeight="1"/>
  </sheetData>
  <sheetProtection algorithmName="SHA-512" hashValue="Y5RqrfLGh47fbDpUurPez6BeORPSWZ32wuED8ku2QSwBsKoPaKRCZnJGm2KVQjj1yaC/VV1qgQ8oAC/9wBeihQ==" saltValue="wTs3o7E4hco5n2AZrYuq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641</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641</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642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643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9" t="s">
        <v>644</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4"/>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4"/>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4"/>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4"/>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645</v>
      </c>
    </row>
    <row r="50" spans="1:109">
      <c r="B50" s="374"/>
      <c r="G50" s="1282"/>
      <c r="H50" s="1282"/>
      <c r="I50" s="1282"/>
      <c r="J50" s="1282"/>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575</v>
      </c>
      <c r="BQ50" s="1281"/>
      <c r="BR50" s="1281"/>
      <c r="BS50" s="1281"/>
      <c r="BT50" s="1281"/>
      <c r="BU50" s="1281"/>
      <c r="BV50" s="1281"/>
      <c r="BW50" s="1281"/>
      <c r="BX50" s="1281" t="s">
        <v>576</v>
      </c>
      <c r="BY50" s="1281"/>
      <c r="BZ50" s="1281"/>
      <c r="CA50" s="1281"/>
      <c r="CB50" s="1281"/>
      <c r="CC50" s="1281"/>
      <c r="CD50" s="1281"/>
      <c r="CE50" s="1281"/>
      <c r="CF50" s="1281" t="s">
        <v>577</v>
      </c>
      <c r="CG50" s="1281"/>
      <c r="CH50" s="1281"/>
      <c r="CI50" s="1281"/>
      <c r="CJ50" s="1281"/>
      <c r="CK50" s="1281"/>
      <c r="CL50" s="1281"/>
      <c r="CM50" s="1281"/>
      <c r="CN50" s="1281" t="s">
        <v>578</v>
      </c>
      <c r="CO50" s="1281"/>
      <c r="CP50" s="1281"/>
      <c r="CQ50" s="1281"/>
      <c r="CR50" s="1281"/>
      <c r="CS50" s="1281"/>
      <c r="CT50" s="1281"/>
      <c r="CU50" s="1281"/>
      <c r="CV50" s="1281" t="s">
        <v>579</v>
      </c>
      <c r="CW50" s="1281"/>
      <c r="CX50" s="1281"/>
      <c r="CY50" s="1281"/>
      <c r="CZ50" s="1281"/>
      <c r="DA50" s="1281"/>
      <c r="DB50" s="1281"/>
      <c r="DC50" s="1281"/>
    </row>
    <row r="51" spans="1:109" ht="13.5" customHeight="1">
      <c r="B51" s="374"/>
      <c r="G51" s="1284"/>
      <c r="H51" s="1284"/>
      <c r="I51" s="1298"/>
      <c r="J51" s="1298"/>
      <c r="K51" s="1283"/>
      <c r="L51" s="1283"/>
      <c r="M51" s="1283"/>
      <c r="N51" s="1283"/>
      <c r="AM51" s="383"/>
      <c r="AN51" s="1279" t="s">
        <v>646</v>
      </c>
      <c r="AO51" s="1279"/>
      <c r="AP51" s="1279"/>
      <c r="AQ51" s="1279"/>
      <c r="AR51" s="1279"/>
      <c r="AS51" s="1279"/>
      <c r="AT51" s="1279"/>
      <c r="AU51" s="1279"/>
      <c r="AV51" s="1279"/>
      <c r="AW51" s="1279"/>
      <c r="AX51" s="1279"/>
      <c r="AY51" s="1279"/>
      <c r="AZ51" s="1279"/>
      <c r="BA51" s="1279"/>
      <c r="BB51" s="1279" t="s">
        <v>647</v>
      </c>
      <c r="BC51" s="1279"/>
      <c r="BD51" s="1279"/>
      <c r="BE51" s="1279"/>
      <c r="BF51" s="1279"/>
      <c r="BG51" s="1279"/>
      <c r="BH51" s="1279"/>
      <c r="BI51" s="1279"/>
      <c r="BJ51" s="1279"/>
      <c r="BK51" s="1279"/>
      <c r="BL51" s="1279"/>
      <c r="BM51" s="1279"/>
      <c r="BN51" s="1279"/>
      <c r="BO51" s="1279"/>
      <c r="BP51" s="1288"/>
      <c r="BQ51" s="1276"/>
      <c r="BR51" s="1276"/>
      <c r="BS51" s="1276"/>
      <c r="BT51" s="1276"/>
      <c r="BU51" s="1276"/>
      <c r="BV51" s="1276"/>
      <c r="BW51" s="1276"/>
      <c r="BX51" s="1288"/>
      <c r="BY51" s="1276"/>
      <c r="BZ51" s="1276"/>
      <c r="CA51" s="1276"/>
      <c r="CB51" s="1276"/>
      <c r="CC51" s="1276"/>
      <c r="CD51" s="1276"/>
      <c r="CE51" s="1276"/>
      <c r="CF51" s="1276"/>
      <c r="CG51" s="1276"/>
      <c r="CH51" s="1276"/>
      <c r="CI51" s="1276"/>
      <c r="CJ51" s="1276"/>
      <c r="CK51" s="1276"/>
      <c r="CL51" s="1276"/>
      <c r="CM51" s="1276"/>
      <c r="CN51" s="1276"/>
      <c r="CO51" s="1276"/>
      <c r="CP51" s="1276"/>
      <c r="CQ51" s="1276"/>
      <c r="CR51" s="1276"/>
      <c r="CS51" s="1276"/>
      <c r="CT51" s="1276"/>
      <c r="CU51" s="1276"/>
      <c r="CV51" s="1288"/>
      <c r="CW51" s="1276"/>
      <c r="CX51" s="1276"/>
      <c r="CY51" s="1276"/>
      <c r="CZ51" s="1276"/>
      <c r="DA51" s="1276"/>
      <c r="DB51" s="1276"/>
      <c r="DC51" s="1276"/>
    </row>
    <row r="52" spans="1:109">
      <c r="B52" s="374"/>
      <c r="G52" s="1284"/>
      <c r="H52" s="1284"/>
      <c r="I52" s="1298"/>
      <c r="J52" s="1298"/>
      <c r="K52" s="1283"/>
      <c r="L52" s="1283"/>
      <c r="M52" s="1283"/>
      <c r="N52" s="1283"/>
      <c r="AM52" s="383"/>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c r="A53" s="382"/>
      <c r="B53" s="374"/>
      <c r="G53" s="1284"/>
      <c r="H53" s="1284"/>
      <c r="I53" s="1282"/>
      <c r="J53" s="1282"/>
      <c r="K53" s="1283"/>
      <c r="L53" s="1283"/>
      <c r="M53" s="1283"/>
      <c r="N53" s="1283"/>
      <c r="AM53" s="383"/>
      <c r="AN53" s="1279"/>
      <c r="AO53" s="1279"/>
      <c r="AP53" s="1279"/>
      <c r="AQ53" s="1279"/>
      <c r="AR53" s="1279"/>
      <c r="AS53" s="1279"/>
      <c r="AT53" s="1279"/>
      <c r="AU53" s="1279"/>
      <c r="AV53" s="1279"/>
      <c r="AW53" s="1279"/>
      <c r="AX53" s="1279"/>
      <c r="AY53" s="1279"/>
      <c r="AZ53" s="1279"/>
      <c r="BA53" s="1279"/>
      <c r="BB53" s="1279" t="s">
        <v>648</v>
      </c>
      <c r="BC53" s="1279"/>
      <c r="BD53" s="1279"/>
      <c r="BE53" s="1279"/>
      <c r="BF53" s="1279"/>
      <c r="BG53" s="1279"/>
      <c r="BH53" s="1279"/>
      <c r="BI53" s="1279"/>
      <c r="BJ53" s="1279"/>
      <c r="BK53" s="1279"/>
      <c r="BL53" s="1279"/>
      <c r="BM53" s="1279"/>
      <c r="BN53" s="1279"/>
      <c r="BO53" s="1279"/>
      <c r="BP53" s="1288"/>
      <c r="BQ53" s="1276"/>
      <c r="BR53" s="1276"/>
      <c r="BS53" s="1276"/>
      <c r="BT53" s="1276"/>
      <c r="BU53" s="1276"/>
      <c r="BV53" s="1276"/>
      <c r="BW53" s="1276"/>
      <c r="BX53" s="1288"/>
      <c r="BY53" s="1276"/>
      <c r="BZ53" s="1276"/>
      <c r="CA53" s="1276"/>
      <c r="CB53" s="1276"/>
      <c r="CC53" s="1276"/>
      <c r="CD53" s="1276"/>
      <c r="CE53" s="1276"/>
      <c r="CF53" s="1276">
        <v>59</v>
      </c>
      <c r="CG53" s="1276"/>
      <c r="CH53" s="1276"/>
      <c r="CI53" s="1276"/>
      <c r="CJ53" s="1276"/>
      <c r="CK53" s="1276"/>
      <c r="CL53" s="1276"/>
      <c r="CM53" s="1276"/>
      <c r="CN53" s="1276">
        <v>66.8</v>
      </c>
      <c r="CO53" s="1276"/>
      <c r="CP53" s="1276"/>
      <c r="CQ53" s="1276"/>
      <c r="CR53" s="1276"/>
      <c r="CS53" s="1276"/>
      <c r="CT53" s="1276"/>
      <c r="CU53" s="1276"/>
      <c r="CV53" s="1288"/>
      <c r="CW53" s="1276"/>
      <c r="CX53" s="1276"/>
      <c r="CY53" s="1276"/>
      <c r="CZ53" s="1276"/>
      <c r="DA53" s="1276"/>
      <c r="DB53" s="1276"/>
      <c r="DC53" s="1276"/>
    </row>
    <row r="54" spans="1:109">
      <c r="A54" s="382"/>
      <c r="B54" s="374"/>
      <c r="G54" s="1284"/>
      <c r="H54" s="1284"/>
      <c r="I54" s="1282"/>
      <c r="J54" s="1282"/>
      <c r="K54" s="1283"/>
      <c r="L54" s="1283"/>
      <c r="M54" s="1283"/>
      <c r="N54" s="1283"/>
      <c r="AM54" s="383"/>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c r="A55" s="382"/>
      <c r="B55" s="374"/>
      <c r="G55" s="1282"/>
      <c r="H55" s="1282"/>
      <c r="I55" s="1282"/>
      <c r="J55" s="1282"/>
      <c r="K55" s="1283"/>
      <c r="L55" s="1283"/>
      <c r="M55" s="1283"/>
      <c r="N55" s="1283"/>
      <c r="AN55" s="1281" t="s">
        <v>649</v>
      </c>
      <c r="AO55" s="1281"/>
      <c r="AP55" s="1281"/>
      <c r="AQ55" s="1281"/>
      <c r="AR55" s="1281"/>
      <c r="AS55" s="1281"/>
      <c r="AT55" s="1281"/>
      <c r="AU55" s="1281"/>
      <c r="AV55" s="1281"/>
      <c r="AW55" s="1281"/>
      <c r="AX55" s="1281"/>
      <c r="AY55" s="1281"/>
      <c r="AZ55" s="1281"/>
      <c r="BA55" s="1281"/>
      <c r="BB55" s="1279" t="s">
        <v>647</v>
      </c>
      <c r="BC55" s="1279"/>
      <c r="BD55" s="1279"/>
      <c r="BE55" s="1279"/>
      <c r="BF55" s="1279"/>
      <c r="BG55" s="1279"/>
      <c r="BH55" s="1279"/>
      <c r="BI55" s="1279"/>
      <c r="BJ55" s="1279"/>
      <c r="BK55" s="1279"/>
      <c r="BL55" s="1279"/>
      <c r="BM55" s="1279"/>
      <c r="BN55" s="1279"/>
      <c r="BO55" s="1279"/>
      <c r="BP55" s="1288"/>
      <c r="BQ55" s="1276"/>
      <c r="BR55" s="1276"/>
      <c r="BS55" s="1276"/>
      <c r="BT55" s="1276"/>
      <c r="BU55" s="1276"/>
      <c r="BV55" s="1276"/>
      <c r="BW55" s="1276"/>
      <c r="BX55" s="1288"/>
      <c r="BY55" s="1276"/>
      <c r="BZ55" s="1276"/>
      <c r="CA55" s="1276"/>
      <c r="CB55" s="1276"/>
      <c r="CC55" s="1276"/>
      <c r="CD55" s="1276"/>
      <c r="CE55" s="1276"/>
      <c r="CF55" s="1276">
        <v>39</v>
      </c>
      <c r="CG55" s="1276"/>
      <c r="CH55" s="1276"/>
      <c r="CI55" s="1276"/>
      <c r="CJ55" s="1276"/>
      <c r="CK55" s="1276"/>
      <c r="CL55" s="1276"/>
      <c r="CM55" s="1276"/>
      <c r="CN55" s="1276">
        <v>32.5</v>
      </c>
      <c r="CO55" s="1276"/>
      <c r="CP55" s="1276"/>
      <c r="CQ55" s="1276"/>
      <c r="CR55" s="1276"/>
      <c r="CS55" s="1276"/>
      <c r="CT55" s="1276"/>
      <c r="CU55" s="1276"/>
      <c r="CV55" s="1288"/>
      <c r="CW55" s="1276"/>
      <c r="CX55" s="1276"/>
      <c r="CY55" s="1276"/>
      <c r="CZ55" s="1276"/>
      <c r="DA55" s="1276"/>
      <c r="DB55" s="1276"/>
      <c r="DC55" s="1276"/>
    </row>
    <row r="56" spans="1:109">
      <c r="A56" s="382"/>
      <c r="B56" s="374"/>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2" customFormat="1">
      <c r="B57" s="386"/>
      <c r="G57" s="1282"/>
      <c r="H57" s="1282"/>
      <c r="I57" s="1277"/>
      <c r="J57" s="1277"/>
      <c r="K57" s="1283"/>
      <c r="L57" s="1283"/>
      <c r="M57" s="1283"/>
      <c r="N57" s="1283"/>
      <c r="AM57" s="367"/>
      <c r="AN57" s="1281"/>
      <c r="AO57" s="1281"/>
      <c r="AP57" s="1281"/>
      <c r="AQ57" s="1281"/>
      <c r="AR57" s="1281"/>
      <c r="AS57" s="1281"/>
      <c r="AT57" s="1281"/>
      <c r="AU57" s="1281"/>
      <c r="AV57" s="1281"/>
      <c r="AW57" s="1281"/>
      <c r="AX57" s="1281"/>
      <c r="AY57" s="1281"/>
      <c r="AZ57" s="1281"/>
      <c r="BA57" s="1281"/>
      <c r="BB57" s="1279" t="s">
        <v>648</v>
      </c>
      <c r="BC57" s="1279"/>
      <c r="BD57" s="1279"/>
      <c r="BE57" s="1279"/>
      <c r="BF57" s="1279"/>
      <c r="BG57" s="1279"/>
      <c r="BH57" s="1279"/>
      <c r="BI57" s="1279"/>
      <c r="BJ57" s="1279"/>
      <c r="BK57" s="1279"/>
      <c r="BL57" s="1279"/>
      <c r="BM57" s="1279"/>
      <c r="BN57" s="1279"/>
      <c r="BO57" s="1279"/>
      <c r="BP57" s="1288"/>
      <c r="BQ57" s="1276"/>
      <c r="BR57" s="1276"/>
      <c r="BS57" s="1276"/>
      <c r="BT57" s="1276"/>
      <c r="BU57" s="1276"/>
      <c r="BV57" s="1276"/>
      <c r="BW57" s="1276"/>
      <c r="BX57" s="1288"/>
      <c r="BY57" s="1276"/>
      <c r="BZ57" s="1276"/>
      <c r="CA57" s="1276"/>
      <c r="CB57" s="1276"/>
      <c r="CC57" s="1276"/>
      <c r="CD57" s="1276"/>
      <c r="CE57" s="1276"/>
      <c r="CF57" s="1276">
        <v>55.4</v>
      </c>
      <c r="CG57" s="1276"/>
      <c r="CH57" s="1276"/>
      <c r="CI57" s="1276"/>
      <c r="CJ57" s="1276"/>
      <c r="CK57" s="1276"/>
      <c r="CL57" s="1276"/>
      <c r="CM57" s="1276"/>
      <c r="CN57" s="1276">
        <v>57</v>
      </c>
      <c r="CO57" s="1276"/>
      <c r="CP57" s="1276"/>
      <c r="CQ57" s="1276"/>
      <c r="CR57" s="1276"/>
      <c r="CS57" s="1276"/>
      <c r="CT57" s="1276"/>
      <c r="CU57" s="1276"/>
      <c r="CV57" s="1288"/>
      <c r="CW57" s="1276"/>
      <c r="CX57" s="1276"/>
      <c r="CY57" s="1276"/>
      <c r="CZ57" s="1276"/>
      <c r="DA57" s="1276"/>
      <c r="DB57" s="1276"/>
      <c r="DC57" s="1276"/>
      <c r="DD57" s="387"/>
      <c r="DE57" s="386"/>
    </row>
    <row r="58" spans="1:109" s="382" customFormat="1">
      <c r="A58" s="367"/>
      <c r="B58" s="386"/>
      <c r="G58" s="1282"/>
      <c r="H58" s="1282"/>
      <c r="I58" s="1277"/>
      <c r="J58" s="1277"/>
      <c r="K58" s="1283"/>
      <c r="L58" s="1283"/>
      <c r="M58" s="1283"/>
      <c r="N58" s="1283"/>
      <c r="AM58" s="367"/>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650</v>
      </c>
    </row>
    <row r="64" spans="1:109">
      <c r="B64" s="374"/>
      <c r="G64" s="381"/>
      <c r="I64" s="394"/>
      <c r="J64" s="394"/>
      <c r="K64" s="394"/>
      <c r="L64" s="394"/>
      <c r="M64" s="394"/>
      <c r="N64" s="395"/>
      <c r="AM64" s="381"/>
      <c r="AN64" s="381" t="s">
        <v>643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9" t="s">
        <v>651</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4"/>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4"/>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4"/>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4"/>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645</v>
      </c>
    </row>
    <row r="72" spans="2:107">
      <c r="B72" s="374"/>
      <c r="G72" s="1282"/>
      <c r="H72" s="1282"/>
      <c r="I72" s="1282"/>
      <c r="J72" s="1282"/>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575</v>
      </c>
      <c r="BQ72" s="1281"/>
      <c r="BR72" s="1281"/>
      <c r="BS72" s="1281"/>
      <c r="BT72" s="1281"/>
      <c r="BU72" s="1281"/>
      <c r="BV72" s="1281"/>
      <c r="BW72" s="1281"/>
      <c r="BX72" s="1281" t="s">
        <v>576</v>
      </c>
      <c r="BY72" s="1281"/>
      <c r="BZ72" s="1281"/>
      <c r="CA72" s="1281"/>
      <c r="CB72" s="1281"/>
      <c r="CC72" s="1281"/>
      <c r="CD72" s="1281"/>
      <c r="CE72" s="1281"/>
      <c r="CF72" s="1281" t="s">
        <v>577</v>
      </c>
      <c r="CG72" s="1281"/>
      <c r="CH72" s="1281"/>
      <c r="CI72" s="1281"/>
      <c r="CJ72" s="1281"/>
      <c r="CK72" s="1281"/>
      <c r="CL72" s="1281"/>
      <c r="CM72" s="1281"/>
      <c r="CN72" s="1281" t="s">
        <v>578</v>
      </c>
      <c r="CO72" s="1281"/>
      <c r="CP72" s="1281"/>
      <c r="CQ72" s="1281"/>
      <c r="CR72" s="1281"/>
      <c r="CS72" s="1281"/>
      <c r="CT72" s="1281"/>
      <c r="CU72" s="1281"/>
      <c r="CV72" s="1281" t="s">
        <v>579</v>
      </c>
      <c r="CW72" s="1281"/>
      <c r="CX72" s="1281"/>
      <c r="CY72" s="1281"/>
      <c r="CZ72" s="1281"/>
      <c r="DA72" s="1281"/>
      <c r="DB72" s="1281"/>
      <c r="DC72" s="1281"/>
    </row>
    <row r="73" spans="2:107">
      <c r="B73" s="374"/>
      <c r="G73" s="1284"/>
      <c r="H73" s="1284"/>
      <c r="I73" s="1284"/>
      <c r="J73" s="1284"/>
      <c r="K73" s="1280"/>
      <c r="L73" s="1280"/>
      <c r="M73" s="1280"/>
      <c r="N73" s="1280"/>
      <c r="AM73" s="383"/>
      <c r="AN73" s="1279" t="s">
        <v>646</v>
      </c>
      <c r="AO73" s="1279"/>
      <c r="AP73" s="1279"/>
      <c r="AQ73" s="1279"/>
      <c r="AR73" s="1279"/>
      <c r="AS73" s="1279"/>
      <c r="AT73" s="1279"/>
      <c r="AU73" s="1279"/>
      <c r="AV73" s="1279"/>
      <c r="AW73" s="1279"/>
      <c r="AX73" s="1279"/>
      <c r="AY73" s="1279"/>
      <c r="AZ73" s="1279"/>
      <c r="BA73" s="1279"/>
      <c r="BB73" s="1279" t="s">
        <v>652</v>
      </c>
      <c r="BC73" s="1279"/>
      <c r="BD73" s="1279"/>
      <c r="BE73" s="1279"/>
      <c r="BF73" s="1279"/>
      <c r="BG73" s="1279"/>
      <c r="BH73" s="1279"/>
      <c r="BI73" s="1279"/>
      <c r="BJ73" s="1279"/>
      <c r="BK73" s="1279"/>
      <c r="BL73" s="1279"/>
      <c r="BM73" s="1279"/>
      <c r="BN73" s="1279"/>
      <c r="BO73" s="1279"/>
      <c r="BP73" s="1276">
        <v>14.4</v>
      </c>
      <c r="BQ73" s="1276"/>
      <c r="BR73" s="1276"/>
      <c r="BS73" s="1276"/>
      <c r="BT73" s="1276"/>
      <c r="BU73" s="1276"/>
      <c r="BV73" s="1276"/>
      <c r="BW73" s="1276"/>
      <c r="BX73" s="1276">
        <v>5.5</v>
      </c>
      <c r="BY73" s="1276"/>
      <c r="BZ73" s="1276"/>
      <c r="CA73" s="1276"/>
      <c r="CB73" s="1276"/>
      <c r="CC73" s="1276"/>
      <c r="CD73" s="1276"/>
      <c r="CE73" s="1276"/>
      <c r="CF73" s="1276"/>
      <c r="CG73" s="1276"/>
      <c r="CH73" s="1276"/>
      <c r="CI73" s="1276"/>
      <c r="CJ73" s="1276"/>
      <c r="CK73" s="1276"/>
      <c r="CL73" s="1276"/>
      <c r="CM73" s="1276"/>
      <c r="CN73" s="1276"/>
      <c r="CO73" s="1276"/>
      <c r="CP73" s="1276"/>
      <c r="CQ73" s="1276"/>
      <c r="CR73" s="1276"/>
      <c r="CS73" s="1276"/>
      <c r="CT73" s="1276"/>
      <c r="CU73" s="1276"/>
      <c r="CV73" s="1276"/>
      <c r="CW73" s="1276"/>
      <c r="CX73" s="1276"/>
      <c r="CY73" s="1276"/>
      <c r="CZ73" s="1276"/>
      <c r="DA73" s="1276"/>
      <c r="DB73" s="1276"/>
      <c r="DC73" s="1276"/>
    </row>
    <row r="74" spans="2:107">
      <c r="B74" s="374"/>
      <c r="G74" s="1284"/>
      <c r="H74" s="1284"/>
      <c r="I74" s="1284"/>
      <c r="J74" s="1284"/>
      <c r="K74" s="1280"/>
      <c r="L74" s="1280"/>
      <c r="M74" s="1280"/>
      <c r="N74" s="1280"/>
      <c r="AM74" s="383"/>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c r="B75" s="374"/>
      <c r="G75" s="1284"/>
      <c r="H75" s="1284"/>
      <c r="I75" s="1282"/>
      <c r="J75" s="1282"/>
      <c r="K75" s="1283"/>
      <c r="L75" s="1283"/>
      <c r="M75" s="1283"/>
      <c r="N75" s="1283"/>
      <c r="AM75" s="383"/>
      <c r="AN75" s="1279"/>
      <c r="AO75" s="1279"/>
      <c r="AP75" s="1279"/>
      <c r="AQ75" s="1279"/>
      <c r="AR75" s="1279"/>
      <c r="AS75" s="1279"/>
      <c r="AT75" s="1279"/>
      <c r="AU75" s="1279"/>
      <c r="AV75" s="1279"/>
      <c r="AW75" s="1279"/>
      <c r="AX75" s="1279"/>
      <c r="AY75" s="1279"/>
      <c r="AZ75" s="1279"/>
      <c r="BA75" s="1279"/>
      <c r="BB75" s="1279" t="s">
        <v>653</v>
      </c>
      <c r="BC75" s="1279"/>
      <c r="BD75" s="1279"/>
      <c r="BE75" s="1279"/>
      <c r="BF75" s="1279"/>
      <c r="BG75" s="1279"/>
      <c r="BH75" s="1279"/>
      <c r="BI75" s="1279"/>
      <c r="BJ75" s="1279"/>
      <c r="BK75" s="1279"/>
      <c r="BL75" s="1279"/>
      <c r="BM75" s="1279"/>
      <c r="BN75" s="1279"/>
      <c r="BO75" s="1279"/>
      <c r="BP75" s="1276">
        <v>11.1</v>
      </c>
      <c r="BQ75" s="1276"/>
      <c r="BR75" s="1276"/>
      <c r="BS75" s="1276"/>
      <c r="BT75" s="1276"/>
      <c r="BU75" s="1276"/>
      <c r="BV75" s="1276"/>
      <c r="BW75" s="1276"/>
      <c r="BX75" s="1276">
        <v>9.8000000000000007</v>
      </c>
      <c r="BY75" s="1276"/>
      <c r="BZ75" s="1276"/>
      <c r="CA75" s="1276"/>
      <c r="CB75" s="1276"/>
      <c r="CC75" s="1276"/>
      <c r="CD75" s="1276"/>
      <c r="CE75" s="1276"/>
      <c r="CF75" s="1276">
        <v>8.5</v>
      </c>
      <c r="CG75" s="1276"/>
      <c r="CH75" s="1276"/>
      <c r="CI75" s="1276"/>
      <c r="CJ75" s="1276"/>
      <c r="CK75" s="1276"/>
      <c r="CL75" s="1276"/>
      <c r="CM75" s="1276"/>
      <c r="CN75" s="1276">
        <v>8.1999999999999993</v>
      </c>
      <c r="CO75" s="1276"/>
      <c r="CP75" s="1276"/>
      <c r="CQ75" s="1276"/>
      <c r="CR75" s="1276"/>
      <c r="CS75" s="1276"/>
      <c r="CT75" s="1276"/>
      <c r="CU75" s="1276"/>
      <c r="CV75" s="1276">
        <v>8.5</v>
      </c>
      <c r="CW75" s="1276"/>
      <c r="CX75" s="1276"/>
      <c r="CY75" s="1276"/>
      <c r="CZ75" s="1276"/>
      <c r="DA75" s="1276"/>
      <c r="DB75" s="1276"/>
      <c r="DC75" s="1276"/>
    </row>
    <row r="76" spans="2:107">
      <c r="B76" s="374"/>
      <c r="G76" s="1284"/>
      <c r="H76" s="1284"/>
      <c r="I76" s="1282"/>
      <c r="J76" s="1282"/>
      <c r="K76" s="1283"/>
      <c r="L76" s="1283"/>
      <c r="M76" s="1283"/>
      <c r="N76" s="1283"/>
      <c r="AM76" s="383"/>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c r="B77" s="374"/>
      <c r="G77" s="1282"/>
      <c r="H77" s="1282"/>
      <c r="I77" s="1282"/>
      <c r="J77" s="1282"/>
      <c r="K77" s="1280"/>
      <c r="L77" s="1280"/>
      <c r="M77" s="1280"/>
      <c r="N77" s="1280"/>
      <c r="AN77" s="1281" t="s">
        <v>654</v>
      </c>
      <c r="AO77" s="1281"/>
      <c r="AP77" s="1281"/>
      <c r="AQ77" s="1281"/>
      <c r="AR77" s="1281"/>
      <c r="AS77" s="1281"/>
      <c r="AT77" s="1281"/>
      <c r="AU77" s="1281"/>
      <c r="AV77" s="1281"/>
      <c r="AW77" s="1281"/>
      <c r="AX77" s="1281"/>
      <c r="AY77" s="1281"/>
      <c r="AZ77" s="1281"/>
      <c r="BA77" s="1281"/>
      <c r="BB77" s="1279" t="s">
        <v>647</v>
      </c>
      <c r="BC77" s="1279"/>
      <c r="BD77" s="1279"/>
      <c r="BE77" s="1279"/>
      <c r="BF77" s="1279"/>
      <c r="BG77" s="1279"/>
      <c r="BH77" s="1279"/>
      <c r="BI77" s="1279"/>
      <c r="BJ77" s="1279"/>
      <c r="BK77" s="1279"/>
      <c r="BL77" s="1279"/>
      <c r="BM77" s="1279"/>
      <c r="BN77" s="1279"/>
      <c r="BO77" s="1279"/>
      <c r="BP77" s="1276">
        <v>50.3</v>
      </c>
      <c r="BQ77" s="1276"/>
      <c r="BR77" s="1276"/>
      <c r="BS77" s="1276"/>
      <c r="BT77" s="1276"/>
      <c r="BU77" s="1276"/>
      <c r="BV77" s="1276"/>
      <c r="BW77" s="1276"/>
      <c r="BX77" s="1276">
        <v>45.9</v>
      </c>
      <c r="BY77" s="1276"/>
      <c r="BZ77" s="1276"/>
      <c r="CA77" s="1276"/>
      <c r="CB77" s="1276"/>
      <c r="CC77" s="1276"/>
      <c r="CD77" s="1276"/>
      <c r="CE77" s="1276"/>
      <c r="CF77" s="1276">
        <v>39</v>
      </c>
      <c r="CG77" s="1276"/>
      <c r="CH77" s="1276"/>
      <c r="CI77" s="1276"/>
      <c r="CJ77" s="1276"/>
      <c r="CK77" s="1276"/>
      <c r="CL77" s="1276"/>
      <c r="CM77" s="1276"/>
      <c r="CN77" s="1276">
        <v>32.5</v>
      </c>
      <c r="CO77" s="1276"/>
      <c r="CP77" s="1276"/>
      <c r="CQ77" s="1276"/>
      <c r="CR77" s="1276"/>
      <c r="CS77" s="1276"/>
      <c r="CT77" s="1276"/>
      <c r="CU77" s="1276"/>
      <c r="CV77" s="1276">
        <v>30.2</v>
      </c>
      <c r="CW77" s="1276"/>
      <c r="CX77" s="1276"/>
      <c r="CY77" s="1276"/>
      <c r="CZ77" s="1276"/>
      <c r="DA77" s="1276"/>
      <c r="DB77" s="1276"/>
      <c r="DC77" s="1276"/>
    </row>
    <row r="78" spans="2:107">
      <c r="B78" s="374"/>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c r="B79" s="374"/>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655</v>
      </c>
      <c r="BC79" s="1279"/>
      <c r="BD79" s="1279"/>
      <c r="BE79" s="1279"/>
      <c r="BF79" s="1279"/>
      <c r="BG79" s="1279"/>
      <c r="BH79" s="1279"/>
      <c r="BI79" s="1279"/>
      <c r="BJ79" s="1279"/>
      <c r="BK79" s="1279"/>
      <c r="BL79" s="1279"/>
      <c r="BM79" s="1279"/>
      <c r="BN79" s="1279"/>
      <c r="BO79" s="1279"/>
      <c r="BP79" s="1276">
        <v>9.6</v>
      </c>
      <c r="BQ79" s="1276"/>
      <c r="BR79" s="1276"/>
      <c r="BS79" s="1276"/>
      <c r="BT79" s="1276"/>
      <c r="BU79" s="1276"/>
      <c r="BV79" s="1276"/>
      <c r="BW79" s="1276"/>
      <c r="BX79" s="1276">
        <v>8.8000000000000007</v>
      </c>
      <c r="BY79" s="1276"/>
      <c r="BZ79" s="1276"/>
      <c r="CA79" s="1276"/>
      <c r="CB79" s="1276"/>
      <c r="CC79" s="1276"/>
      <c r="CD79" s="1276"/>
      <c r="CE79" s="1276"/>
      <c r="CF79" s="1276">
        <v>9</v>
      </c>
      <c r="CG79" s="1276"/>
      <c r="CH79" s="1276"/>
      <c r="CI79" s="1276"/>
      <c r="CJ79" s="1276"/>
      <c r="CK79" s="1276"/>
      <c r="CL79" s="1276"/>
      <c r="CM79" s="1276"/>
      <c r="CN79" s="1276">
        <v>8.1999999999999993</v>
      </c>
      <c r="CO79" s="1276"/>
      <c r="CP79" s="1276"/>
      <c r="CQ79" s="1276"/>
      <c r="CR79" s="1276"/>
      <c r="CS79" s="1276"/>
      <c r="CT79" s="1276"/>
      <c r="CU79" s="1276"/>
      <c r="CV79" s="1276">
        <v>8</v>
      </c>
      <c r="CW79" s="1276"/>
      <c r="CX79" s="1276"/>
      <c r="CY79" s="1276"/>
      <c r="CZ79" s="1276"/>
      <c r="DA79" s="1276"/>
      <c r="DB79" s="1276"/>
      <c r="DC79" s="1276"/>
    </row>
    <row r="80" spans="2:107">
      <c r="B80" s="374"/>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Y52MCxCvaai/HNp4lsD+mdKq0Q4snRq/As6WCGhhKTeY0IieJLsvjgxHjAPQuXi+Dkj+0SGguY9Gvn/KaUTJfQ==" saltValue="D96faOFnphQzHBbXKYW6h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520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LcfWBjwRhREyBuc4pOHDLGGnbZ1Ag3Oq4/yj7ZDXvBbaY5JxF9iN83jxJFQeJhJY2o9nL2ZLEghp2IUpmCykg==" saltValue="mqqfatpEgLdAKzul92xwo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656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DW3lrujdWYtjGpz04/tnsZDtXqsOG6BPWN/7WYIBDYq3agv/XlIO71LlSTekQM8KbZdZgb+saT1jluHoMv/tg==" saltValue="CbaTNdIlEa9J24VedayB/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572</v>
      </c>
      <c r="G2" s="136"/>
      <c r="H2" s="137"/>
    </row>
    <row r="3" spans="1:8">
      <c r="A3" s="133" t="s">
        <v>565</v>
      </c>
      <c r="B3" s="138"/>
      <c r="C3" s="139"/>
      <c r="D3" s="140">
        <v>101170</v>
      </c>
      <c r="E3" s="141"/>
      <c r="F3" s="142">
        <v>63956</v>
      </c>
      <c r="G3" s="143"/>
      <c r="H3" s="144"/>
    </row>
    <row r="4" spans="1:8">
      <c r="A4" s="145"/>
      <c r="B4" s="146"/>
      <c r="C4" s="147"/>
      <c r="D4" s="148">
        <v>65695</v>
      </c>
      <c r="E4" s="149"/>
      <c r="F4" s="150">
        <v>29239</v>
      </c>
      <c r="G4" s="151"/>
      <c r="H4" s="152"/>
    </row>
    <row r="5" spans="1:8">
      <c r="A5" s="133" t="s">
        <v>567</v>
      </c>
      <c r="B5" s="138"/>
      <c r="C5" s="139"/>
      <c r="D5" s="140">
        <v>81603</v>
      </c>
      <c r="E5" s="141"/>
      <c r="F5" s="142">
        <v>66255</v>
      </c>
      <c r="G5" s="143"/>
      <c r="H5" s="144"/>
    </row>
    <row r="6" spans="1:8">
      <c r="A6" s="145"/>
      <c r="B6" s="146"/>
      <c r="C6" s="147"/>
      <c r="D6" s="148">
        <v>40268</v>
      </c>
      <c r="E6" s="149"/>
      <c r="F6" s="150">
        <v>31822</v>
      </c>
      <c r="G6" s="151"/>
      <c r="H6" s="152"/>
    </row>
    <row r="7" spans="1:8">
      <c r="A7" s="133" t="s">
        <v>568</v>
      </c>
      <c r="B7" s="138"/>
      <c r="C7" s="139"/>
      <c r="D7" s="140">
        <v>82543</v>
      </c>
      <c r="E7" s="141"/>
      <c r="F7" s="142">
        <v>92247</v>
      </c>
      <c r="G7" s="143"/>
      <c r="H7" s="144"/>
    </row>
    <row r="8" spans="1:8">
      <c r="A8" s="145"/>
      <c r="B8" s="146"/>
      <c r="C8" s="147"/>
      <c r="D8" s="148">
        <v>22487</v>
      </c>
      <c r="E8" s="149"/>
      <c r="F8" s="150">
        <v>37204</v>
      </c>
      <c r="G8" s="151"/>
      <c r="H8" s="152"/>
    </row>
    <row r="9" spans="1:8">
      <c r="A9" s="133" t="s">
        <v>569</v>
      </c>
      <c r="B9" s="138"/>
      <c r="C9" s="139"/>
      <c r="D9" s="140">
        <v>80586</v>
      </c>
      <c r="E9" s="141"/>
      <c r="F9" s="142">
        <v>67319</v>
      </c>
      <c r="G9" s="143"/>
      <c r="H9" s="144"/>
    </row>
    <row r="10" spans="1:8">
      <c r="A10" s="145"/>
      <c r="B10" s="146"/>
      <c r="C10" s="147"/>
      <c r="D10" s="148">
        <v>42525</v>
      </c>
      <c r="E10" s="149"/>
      <c r="F10" s="150">
        <v>38101</v>
      </c>
      <c r="G10" s="151"/>
      <c r="H10" s="152"/>
    </row>
    <row r="11" spans="1:8">
      <c r="A11" s="133" t="s">
        <v>570</v>
      </c>
      <c r="B11" s="138"/>
      <c r="C11" s="139"/>
      <c r="D11" s="140">
        <v>94713</v>
      </c>
      <c r="E11" s="141"/>
      <c r="F11" s="142">
        <v>70615</v>
      </c>
      <c r="G11" s="143"/>
      <c r="H11" s="144"/>
    </row>
    <row r="12" spans="1:8">
      <c r="A12" s="145"/>
      <c r="B12" s="146"/>
      <c r="C12" s="153"/>
      <c r="D12" s="148">
        <v>49937</v>
      </c>
      <c r="E12" s="149"/>
      <c r="F12" s="150">
        <v>37382</v>
      </c>
      <c r="G12" s="151"/>
      <c r="H12" s="152"/>
    </row>
    <row r="13" spans="1:8">
      <c r="A13" s="133"/>
      <c r="B13" s="138"/>
      <c r="C13" s="154"/>
      <c r="D13" s="155">
        <v>88123</v>
      </c>
      <c r="E13" s="156"/>
      <c r="F13" s="157">
        <v>72078</v>
      </c>
      <c r="G13" s="158"/>
      <c r="H13" s="144"/>
    </row>
    <row r="14" spans="1:8">
      <c r="A14" s="145"/>
      <c r="B14" s="146"/>
      <c r="C14" s="147"/>
      <c r="D14" s="148">
        <v>44182</v>
      </c>
      <c r="E14" s="149"/>
      <c r="F14" s="150">
        <v>34750</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1.92</v>
      </c>
      <c r="C19" s="159">
        <f>ROUND(VALUE(SUBSTITUTE(実質収支比率等に係る経年分析!G$48,"▲","-")),2)</f>
        <v>1.78</v>
      </c>
      <c r="D19" s="159">
        <f>ROUND(VALUE(SUBSTITUTE(実質収支比率等に係る経年分析!H$48,"▲","-")),2)</f>
        <v>2.21</v>
      </c>
      <c r="E19" s="159">
        <f>ROUND(VALUE(SUBSTITUTE(実質収支比率等に係る経年分析!I$48,"▲","-")),2)</f>
        <v>2.96</v>
      </c>
      <c r="F19" s="159">
        <f>ROUND(VALUE(SUBSTITUTE(実質収支比率等に係る経年分析!J$48,"▲","-")),2)</f>
        <v>3.05</v>
      </c>
    </row>
    <row r="20" spans="1:11">
      <c r="A20" s="159" t="s">
        <v>49</v>
      </c>
      <c r="B20" s="159">
        <f>ROUND(VALUE(SUBSTITUTE(実質収支比率等に係る経年分析!F$47,"▲","-")),2)</f>
        <v>22.81</v>
      </c>
      <c r="C20" s="159">
        <f>ROUND(VALUE(SUBSTITUTE(実質収支比率等に係る経年分析!G$47,"▲","-")),2)</f>
        <v>24.37</v>
      </c>
      <c r="D20" s="159">
        <f>ROUND(VALUE(SUBSTITUTE(実質収支比率等に係る経年分析!H$47,"▲","-")),2)</f>
        <v>27.79</v>
      </c>
      <c r="E20" s="159">
        <f>ROUND(VALUE(SUBSTITUTE(実質収支比率等に係る経年分析!I$47,"▲","-")),2)</f>
        <v>27.7</v>
      </c>
      <c r="F20" s="159">
        <f>ROUND(VALUE(SUBSTITUTE(実質収支比率等に係る経年分析!J$47,"▲","-")),2)</f>
        <v>26.6</v>
      </c>
    </row>
    <row r="21" spans="1:11">
      <c r="A21" s="159" t="s">
        <v>50</v>
      </c>
      <c r="B21" s="159">
        <f>IF(ISNUMBER(VALUE(SUBSTITUTE(実質収支比率等に係る経年分析!F$49,"▲","-"))),ROUND(VALUE(SUBSTITUTE(実質収支比率等に係る経年分析!F$49,"▲","-")),2),NA())</f>
        <v>3.84</v>
      </c>
      <c r="C21" s="159">
        <f>IF(ISNUMBER(VALUE(SUBSTITUTE(実質収支比率等に係る経年分析!G$49,"▲","-"))),ROUND(VALUE(SUBSTITUTE(実質収支比率等に係る経年分析!G$49,"▲","-")),2),NA())</f>
        <v>2.66</v>
      </c>
      <c r="D21" s="159">
        <f>IF(ISNUMBER(VALUE(SUBSTITUTE(実質収支比率等に係る経年分析!H$49,"▲","-"))),ROUND(VALUE(SUBSTITUTE(実質収支比率等に係る経年分析!H$49,"▲","-")),2),NA())</f>
        <v>3.85</v>
      </c>
      <c r="E21" s="159">
        <f>IF(ISNUMBER(VALUE(SUBSTITUTE(実質収支比率等に係る経年分析!I$49,"▲","-"))),ROUND(VALUE(SUBSTITUTE(実質収支比率等に係る経年分析!I$49,"▲","-")),2),NA())</f>
        <v>-0.78</v>
      </c>
      <c r="F21" s="159">
        <f>IF(ISNUMBER(VALUE(SUBSTITUTE(実質収支比率等に係る経年分析!J$49,"▲","-"))),ROUND(VALUE(SUBSTITUTE(実質収支比率等に係る経年分析!J$49,"▲","-")),2),NA())</f>
        <v>-1.4</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地方卸売市場事業特別会計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0.02</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0.01</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0.01</v>
      </c>
    </row>
    <row r="31" spans="1:11">
      <c r="A31" s="160" t="str">
        <f>IF(連結実質赤字比率に係る赤字・黒字の構成分析!C$39="",NA(),連結実質赤字比率に係る赤字・黒字の構成分析!C$39)</f>
        <v>介護保険特別会計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0.55000000000000004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0.79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0.49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0.28000000000000003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0.14000000000000001</v>
      </c>
    </row>
    <row r="32" spans="1:11">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0.08</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0.04</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0.04</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0.09</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0.32</v>
      </c>
    </row>
    <row r="33" spans="1:16">
      <c r="A33" s="160" t="str">
        <f>IF(連結実質赤字比率に係る赤字・黒字の構成分析!C$37="",NA(),連結実質赤字比率に係る赤字・黒字の構成分析!C$37)</f>
        <v>国民健康保険特別会計（事業勘定）</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0.04</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0.08</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0.16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0.87</v>
      </c>
    </row>
    <row r="34" spans="1:16">
      <c r="A34" s="160" t="str">
        <f>IF(連結実質赤字比率に係る赤字・黒字の構成分析!C$36="",NA(),連結実質赤字比率に係る赤字・黒字の構成分析!C$36)</f>
        <v>公共下水道事業会計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1.49</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1.73</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1.95</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1.93</v>
      </c>
    </row>
    <row r="35" spans="1:16">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2.2599999999999998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2.04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2.2799999999999998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2.09</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1.91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1.78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2.2000000000000002</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2.96</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3.04</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7061</v>
      </c>
      <c r="E42" s="161"/>
      <c r="F42" s="161"/>
      <c r="G42" s="161">
        <f>'実質公債費比率（分子）の構造'!L$52</f>
        <v>7224</v>
      </c>
      <c r="H42" s="161"/>
      <c r="I42" s="161"/>
      <c r="J42" s="161">
        <f>'実質公債費比率（分子）の構造'!M$52</f>
        <v>7124</v>
      </c>
      <c r="K42" s="161"/>
      <c r="L42" s="161"/>
      <c r="M42" s="161">
        <f>'実質公債費比率（分子）の構造'!N$52</f>
        <v>6874</v>
      </c>
      <c r="N42" s="161"/>
      <c r="O42" s="161"/>
      <c r="P42" s="161">
        <f>'実質公債費比率（分子）の構造'!O$52</f>
        <v>6780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f>'実質公債費比率（分子）の構造'!K$50</f>
        <v>8</v>
      </c>
      <c r="C44" s="161"/>
      <c r="D44" s="161"/>
      <c r="E44" s="161">
        <f>'実質公債費比率（分子）の構造'!L$50</f>
        <v>7</v>
      </c>
      <c r="F44" s="161"/>
      <c r="G44" s="161"/>
      <c r="H44" s="161">
        <f>'実質公債費比率（分子）の構造'!M$50</f>
        <v>5</v>
      </c>
      <c r="I44" s="161"/>
      <c r="J44" s="161"/>
      <c r="K44" s="161">
        <f>'実質公債費比率（分子）の構造'!N$50</f>
        <v>3</v>
      </c>
      <c r="L44" s="161"/>
      <c r="M44" s="161"/>
      <c r="N44" s="161">
        <f>'実質公債費比率（分子）の構造'!O$50</f>
        <v>12</v>
      </c>
      <c r="O44" s="161"/>
      <c r="P44" s="161"/>
    </row>
    <row r="45" spans="1:16">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61</v>
      </c>
      <c r="B46" s="161">
        <f>'実質公債費比率（分子）の構造'!K$48</f>
        <v>1176</v>
      </c>
      <c r="C46" s="161"/>
      <c r="D46" s="161"/>
      <c r="E46" s="161">
        <f>'実質公債費比率（分子）の構造'!L$48</f>
        <v>1151</v>
      </c>
      <c r="F46" s="161"/>
      <c r="G46" s="161"/>
      <c r="H46" s="161">
        <f>'実質公債費比率（分子）の構造'!M$48</f>
        <v>1148</v>
      </c>
      <c r="I46" s="161"/>
      <c r="J46" s="161"/>
      <c r="K46" s="161">
        <f>'実質公債費比率（分子）の構造'!N$48</f>
        <v>1105</v>
      </c>
      <c r="L46" s="161"/>
      <c r="M46" s="161"/>
      <c r="N46" s="161">
        <f>'実質公債費比率（分子）の構造'!O$48</f>
        <v>1087</v>
      </c>
      <c r="O46" s="161"/>
      <c r="P46" s="161"/>
    </row>
    <row r="47" spans="1:16">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7966</v>
      </c>
      <c r="C49" s="161"/>
      <c r="D49" s="161"/>
      <c r="E49" s="161">
        <f>'実質公債費比率（分子）の構造'!L$45</f>
        <v>7956</v>
      </c>
      <c r="F49" s="161"/>
      <c r="G49" s="161"/>
      <c r="H49" s="161">
        <f>'実質公債費比率（分子）の構造'!M$45</f>
        <v>7486</v>
      </c>
      <c r="I49" s="161"/>
      <c r="J49" s="161"/>
      <c r="K49" s="161">
        <f>'実質公債費比率（分子）の構造'!N$45</f>
        <v>7542</v>
      </c>
      <c r="L49" s="161"/>
      <c r="M49" s="161"/>
      <c r="N49" s="161">
        <f>'実質公債費比率（分子）の構造'!O$45</f>
        <v>7642</v>
      </c>
      <c r="O49" s="161"/>
      <c r="P49" s="161"/>
    </row>
    <row r="50" spans="1:16">
      <c r="A50" s="161" t="s">
        <v>64</v>
      </c>
      <c r="B50" s="161" t="e">
        <f>NA()</f>
        <v>#N/A</v>
      </c>
      <c r="C50" s="161">
        <f>IF(ISNUMBER('実質公債費比率（分子）の構造'!K$53),'実質公債費比率（分子）の構造'!K$53,NA())</f>
        <v>2089</v>
      </c>
      <c r="D50" s="161" t="e">
        <f>NA()</f>
        <v>#N/A</v>
      </c>
      <c r="E50" s="161" t="e">
        <f>NA()</f>
        <v>#N/A</v>
      </c>
      <c r="F50" s="161">
        <f>IF(ISNUMBER('実質公債費比率（分子）の構造'!L$53),'実質公債費比率（分子）の構造'!L$53,NA())</f>
        <v>1890</v>
      </c>
      <c r="G50" s="161" t="e">
        <f>NA()</f>
        <v>#N/A</v>
      </c>
      <c r="H50" s="161" t="e">
        <f>NA()</f>
        <v>#N/A</v>
      </c>
      <c r="I50" s="161">
        <f>IF(ISNUMBER('実質公債費比率（分子）の構造'!M$53),'実質公債費比率（分子）の構造'!M$53,NA())</f>
        <v>1515</v>
      </c>
      <c r="J50" s="161" t="e">
        <f>NA()</f>
        <v>#N/A</v>
      </c>
      <c r="K50" s="161" t="e">
        <f>NA()</f>
        <v>#N/A</v>
      </c>
      <c r="L50" s="161">
        <f>IF(ISNUMBER('実質公債費比率（分子）の構造'!N$53),'実質公債費比率（分子）の構造'!N$53,NA())</f>
        <v>1776</v>
      </c>
      <c r="M50" s="161" t="e">
        <f>NA()</f>
        <v>#N/A</v>
      </c>
      <c r="N50" s="161" t="e">
        <f>NA()</f>
        <v>#N/A</v>
      </c>
      <c r="O50" s="161">
        <f>IF(ISNUMBER('実質公債費比率（分子）の構造'!O$53),'実質公債費比率（分子）の構造'!O$53,NA())</f>
        <v>1961</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37</v>
      </c>
      <c r="B56" s="160"/>
      <c r="C56" s="160"/>
      <c r="D56" s="160">
        <f>'将来負担比率（分子）の構造'!I$52</f>
        <v>53400</v>
      </c>
      <c r="E56" s="160"/>
      <c r="F56" s="160"/>
      <c r="G56" s="160">
        <f>'将来負担比率（分子）の構造'!J$52</f>
        <v>52273</v>
      </c>
      <c r="H56" s="160"/>
      <c r="I56" s="160"/>
      <c r="J56" s="160">
        <f>'将来負担比率（分子）の構造'!K$52</f>
        <v>49966</v>
      </c>
      <c r="K56" s="160"/>
      <c r="L56" s="160"/>
      <c r="M56" s="160">
        <f>'将来負担比率（分子）の構造'!L$52</f>
        <v>48093</v>
      </c>
      <c r="N56" s="160"/>
      <c r="O56" s="160"/>
      <c r="P56" s="160">
        <f>'将来負担比率（分子）の構造'!M$52</f>
        <v>46772</v>
      </c>
    </row>
    <row r="57" spans="1:16">
      <c r="A57" s="160" t="s">
        <v>36</v>
      </c>
      <c r="B57" s="160"/>
      <c r="C57" s="160"/>
      <c r="D57" s="160">
        <f>'将来負担比率（分子）の構造'!I$51</f>
        <v>3736</v>
      </c>
      <c r="E57" s="160"/>
      <c r="F57" s="160"/>
      <c r="G57" s="160">
        <f>'将来負担比率（分子）の構造'!J$51</f>
        <v>3603</v>
      </c>
      <c r="H57" s="160"/>
      <c r="I57" s="160"/>
      <c r="J57" s="160">
        <f>'将来負担比率（分子）の構造'!K$51</f>
        <v>3292</v>
      </c>
      <c r="K57" s="160"/>
      <c r="L57" s="160"/>
      <c r="M57" s="160">
        <f>'将来負担比率（分子）の構造'!L$51</f>
        <v>2981</v>
      </c>
      <c r="N57" s="160"/>
      <c r="O57" s="160"/>
      <c r="P57" s="160">
        <f>'将来負担比率（分子）の構造'!M$51</f>
        <v>2842</v>
      </c>
    </row>
    <row r="58" spans="1:16">
      <c r="A58" s="160" t="s">
        <v>35</v>
      </c>
      <c r="B58" s="160"/>
      <c r="C58" s="160"/>
      <c r="D58" s="160">
        <f>'将来負担比率（分子）の構造'!I$50</f>
        <v>21372</v>
      </c>
      <c r="E58" s="160"/>
      <c r="F58" s="160"/>
      <c r="G58" s="160">
        <f>'将来負担比率（分子）の構造'!J$50</f>
        <v>21442</v>
      </c>
      <c r="H58" s="160"/>
      <c r="I58" s="160"/>
      <c r="J58" s="160">
        <f>'将来負担比率（分子）の構造'!K$50</f>
        <v>23419</v>
      </c>
      <c r="K58" s="160"/>
      <c r="L58" s="160"/>
      <c r="M58" s="160">
        <f>'将来負担比率（分子）の構造'!L$50</f>
        <v>23037</v>
      </c>
      <c r="N58" s="160"/>
      <c r="O58" s="160"/>
      <c r="P58" s="160">
        <f>'将来負担比率（分子）の構造'!M$50</f>
        <v>22991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f>'将来負担比率（分子）の構造'!I$46</f>
        <v>125</v>
      </c>
      <c r="C61" s="160"/>
      <c r="D61" s="160"/>
      <c r="E61" s="160">
        <f>'将来負担比率（分子）の構造'!J$46</f>
        <v>92</v>
      </c>
      <c r="F61" s="160"/>
      <c r="G61" s="160"/>
      <c r="H61" s="160">
        <f>'将来負担比率（分子）の構造'!K$46</f>
        <v>30</v>
      </c>
      <c r="I61" s="160"/>
      <c r="J61" s="160"/>
      <c r="K61" s="160">
        <f>'将来負担比率（分子）の構造'!L$46</f>
        <v>28</v>
      </c>
      <c r="L61" s="160"/>
      <c r="M61" s="160"/>
      <c r="N61" s="160">
        <f>'将来負担比率（分子）の構造'!M$46</f>
        <v>19</v>
      </c>
      <c r="O61" s="160"/>
      <c r="P61" s="160"/>
    </row>
    <row r="62" spans="1:16">
      <c r="A62" s="160" t="s">
        <v>29</v>
      </c>
      <c r="B62" s="160">
        <f>'将来負担比率（分子）の構造'!I$45</f>
        <v>8798</v>
      </c>
      <c r="C62" s="160"/>
      <c r="D62" s="160"/>
      <c r="E62" s="160">
        <f>'将来負担比率（分子）の構造'!J$45</f>
        <v>8490</v>
      </c>
      <c r="F62" s="160"/>
      <c r="G62" s="160"/>
      <c r="H62" s="160">
        <f>'将来負担比率（分子）の構造'!K$45</f>
        <v>8523</v>
      </c>
      <c r="I62" s="160"/>
      <c r="J62" s="160"/>
      <c r="K62" s="160">
        <f>'将来負担比率（分子）の構造'!L$45</f>
        <v>8378</v>
      </c>
      <c r="L62" s="160"/>
      <c r="M62" s="160"/>
      <c r="N62" s="160">
        <f>'将来負担比率（分子）の構造'!M$45</f>
        <v>8083</v>
      </c>
      <c r="O62" s="160"/>
      <c r="P62" s="160"/>
    </row>
    <row r="63" spans="1:16">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27</v>
      </c>
      <c r="B64" s="160">
        <f>'将来負担比率（分子）の構造'!I$43</f>
        <v>12971</v>
      </c>
      <c r="C64" s="160"/>
      <c r="D64" s="160"/>
      <c r="E64" s="160">
        <f>'将来負担比率（分子）の構造'!J$43</f>
        <v>12455</v>
      </c>
      <c r="F64" s="160"/>
      <c r="G64" s="160"/>
      <c r="H64" s="160">
        <f>'将来負担比率（分子）の構造'!K$43</f>
        <v>11775</v>
      </c>
      <c r="I64" s="160"/>
      <c r="J64" s="160"/>
      <c r="K64" s="160">
        <f>'将来負担比率（分子）の構造'!L$43</f>
        <v>11255</v>
      </c>
      <c r="L64" s="160"/>
      <c r="M64" s="160"/>
      <c r="N64" s="160">
        <f>'将来負担比率（分子）の構造'!M$43</f>
        <v>10769</v>
      </c>
      <c r="O64" s="160"/>
      <c r="P64" s="160"/>
    </row>
    <row r="65" spans="1:16">
      <c r="A65" s="160" t="s">
        <v>26</v>
      </c>
      <c r="B65" s="160">
        <f>'将来負担比率（分子）の構造'!I$42</f>
        <v>369</v>
      </c>
      <c r="C65" s="160"/>
      <c r="D65" s="160"/>
      <c r="E65" s="160">
        <f>'将来負担比率（分子）の構造'!J$42</f>
        <v>369</v>
      </c>
      <c r="F65" s="160"/>
      <c r="G65" s="160"/>
      <c r="H65" s="160">
        <f>'将来負担比率（分子）の構造'!K$42</f>
        <v>369</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59375</v>
      </c>
      <c r="C66" s="160"/>
      <c r="D66" s="160"/>
      <c r="E66" s="160">
        <f>'将来負担比率（分子）の構造'!J$41</f>
        <v>57076</v>
      </c>
      <c r="F66" s="160"/>
      <c r="G66" s="160"/>
      <c r="H66" s="160">
        <f>'将来負担比率（分子）の構造'!K$41</f>
        <v>54918</v>
      </c>
      <c r="I66" s="160"/>
      <c r="J66" s="160"/>
      <c r="K66" s="160">
        <f>'将来負担比率（分子）の構造'!L$41</f>
        <v>52567</v>
      </c>
      <c r="L66" s="160"/>
      <c r="M66" s="160"/>
      <c r="N66" s="160">
        <f>'将来負担比率（分子）の構造'!M$41</f>
        <v>51096</v>
      </c>
      <c r="O66" s="160"/>
      <c r="P66" s="160"/>
    </row>
    <row r="67" spans="1:16">
      <c r="A67" s="160" t="s">
        <v>68</v>
      </c>
      <c r="B67" s="160" t="e">
        <f>NA()</f>
        <v>#N/A</v>
      </c>
      <c r="C67" s="160">
        <f>IF(ISNUMBER('将来負担比率（分子）の構造'!I$53), IF('将来負担比率（分子）の構造'!I$53 &lt; 0, 0, '将来負担比率（分子）の構造'!I$53), NA())</f>
        <v>3130</v>
      </c>
      <c r="D67" s="160" t="e">
        <f>NA()</f>
        <v>#N/A</v>
      </c>
      <c r="E67" s="160" t="e">
        <f>NA()</f>
        <v>#N/A</v>
      </c>
      <c r="F67" s="160">
        <f>IF(ISNUMBER('将来負担比率（分子）の構造'!J$53), IF('将来負担比率（分子）の構造'!J$53 &lt; 0, 0, '将来負担比率（分子）の構造'!J$53), NA())</f>
        <v>1164</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7743</v>
      </c>
      <c r="C72" s="164">
        <f>基金残高に係る経年分析!G55</f>
        <v>7363</v>
      </c>
      <c r="D72" s="164">
        <f>基金残高に係る経年分析!H55</f>
        <v>6982</v>
      </c>
    </row>
    <row r="73" spans="1:16">
      <c r="A73" s="163" t="s">
        <v>71</v>
      </c>
      <c r="B73" s="164">
        <f>基金残高に係る経年分析!F56</f>
        <v>7891</v>
      </c>
      <c r="C73" s="164">
        <f>基金残高に係る経年分析!G56</f>
        <v>7900</v>
      </c>
      <c r="D73" s="164">
        <f>基金残高に係る経年分析!H56</f>
        <v>7115</v>
      </c>
    </row>
    <row r="74" spans="1:16">
      <c r="A74" s="163" t="s">
        <v>72</v>
      </c>
      <c r="B74" s="164">
        <f>基金残高に係る経年分析!F57</f>
        <v>9159</v>
      </c>
      <c r="C74" s="164">
        <f>基金残高に係る経年分析!G57</f>
        <v>9221</v>
      </c>
      <c r="D74" s="164">
        <f>基金残高に係る経年分析!H57</f>
        <v>10273</v>
      </c>
    </row>
  </sheetData>
  <sheetProtection algorithmName="SHA-512" hashValue="Hx5rYw1RLIzLiMPjX94g9zNBsExGm10kvgwEM6Z76ee7EmwCXgsGJJf0lVocZ8X4+x7bFWbSsxs/6+TL5Clu2A==" saltValue="M1KGwtIDTDbmW0RxU9SZc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c r="B5" s="645" t="s">
        <v>221</v>
      </c>
      <c r="C5" s="646"/>
      <c r="D5" s="646"/>
      <c r="E5" s="646"/>
      <c r="F5" s="646"/>
      <c r="G5" s="646"/>
      <c r="H5" s="646"/>
      <c r="I5" s="646"/>
      <c r="J5" s="646"/>
      <c r="K5" s="646"/>
      <c r="L5" s="646"/>
      <c r="M5" s="646"/>
      <c r="N5" s="646"/>
      <c r="O5" s="646"/>
      <c r="P5" s="646"/>
      <c r="Q5" s="647"/>
      <c r="R5" s="648">
        <v>7487069</v>
      </c>
      <c r="S5" s="649"/>
      <c r="T5" s="649"/>
      <c r="U5" s="649"/>
      <c r="V5" s="649"/>
      <c r="W5" s="649"/>
      <c r="X5" s="649"/>
      <c r="Y5" s="650"/>
      <c r="Z5" s="651">
        <v>15.6</v>
      </c>
      <c r="AA5" s="651"/>
      <c r="AB5" s="651"/>
      <c r="AC5" s="651"/>
      <c r="AD5" s="652">
        <v>7214267</v>
      </c>
      <c r="AE5" s="652"/>
      <c r="AF5" s="652"/>
      <c r="AG5" s="652"/>
      <c r="AH5" s="652"/>
      <c r="AI5" s="652"/>
      <c r="AJ5" s="652"/>
      <c r="AK5" s="652"/>
      <c r="AL5" s="653">
        <v>28.7</v>
      </c>
      <c r="AM5" s="654"/>
      <c r="AN5" s="654"/>
      <c r="AO5" s="655"/>
      <c r="AP5" s="645" t="s">
        <v>222</v>
      </c>
      <c r="AQ5" s="646"/>
      <c r="AR5" s="646"/>
      <c r="AS5" s="646"/>
      <c r="AT5" s="646"/>
      <c r="AU5" s="646"/>
      <c r="AV5" s="646"/>
      <c r="AW5" s="646"/>
      <c r="AX5" s="646"/>
      <c r="AY5" s="646"/>
      <c r="AZ5" s="646"/>
      <c r="BA5" s="646"/>
      <c r="BB5" s="646"/>
      <c r="BC5" s="646"/>
      <c r="BD5" s="646"/>
      <c r="BE5" s="646"/>
      <c r="BF5" s="647"/>
      <c r="BG5" s="659">
        <v>7214267</v>
      </c>
      <c r="BH5" s="660"/>
      <c r="BI5" s="660"/>
      <c r="BJ5" s="660"/>
      <c r="BK5" s="660"/>
      <c r="BL5" s="660"/>
      <c r="BM5" s="660"/>
      <c r="BN5" s="661"/>
      <c r="BO5" s="662">
        <v>96.4</v>
      </c>
      <c r="BP5" s="662"/>
      <c r="BQ5" s="662"/>
      <c r="BR5" s="662"/>
      <c r="BS5" s="663">
        <v>58056</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c r="B6" s="656" t="s">
        <v>226</v>
      </c>
      <c r="C6" s="657"/>
      <c r="D6" s="657"/>
      <c r="E6" s="657"/>
      <c r="F6" s="657"/>
      <c r="G6" s="657"/>
      <c r="H6" s="657"/>
      <c r="I6" s="657"/>
      <c r="J6" s="657"/>
      <c r="K6" s="657"/>
      <c r="L6" s="657"/>
      <c r="M6" s="657"/>
      <c r="N6" s="657"/>
      <c r="O6" s="657"/>
      <c r="P6" s="657"/>
      <c r="Q6" s="658"/>
      <c r="R6" s="659">
        <v>340883</v>
      </c>
      <c r="S6" s="660"/>
      <c r="T6" s="660"/>
      <c r="U6" s="660"/>
      <c r="V6" s="660"/>
      <c r="W6" s="660"/>
      <c r="X6" s="660"/>
      <c r="Y6" s="661"/>
      <c r="Z6" s="662">
        <v>0.7</v>
      </c>
      <c r="AA6" s="662"/>
      <c r="AB6" s="662"/>
      <c r="AC6" s="662"/>
      <c r="AD6" s="663">
        <v>340883</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7214267</v>
      </c>
      <c r="BH6" s="660"/>
      <c r="BI6" s="660"/>
      <c r="BJ6" s="660"/>
      <c r="BK6" s="660"/>
      <c r="BL6" s="660"/>
      <c r="BM6" s="660"/>
      <c r="BN6" s="661"/>
      <c r="BO6" s="662">
        <v>96.4</v>
      </c>
      <c r="BP6" s="662"/>
      <c r="BQ6" s="662"/>
      <c r="BR6" s="662"/>
      <c r="BS6" s="663">
        <v>58056</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277874</v>
      </c>
      <c r="CS6" s="660"/>
      <c r="CT6" s="660"/>
      <c r="CU6" s="660"/>
      <c r="CV6" s="660"/>
      <c r="CW6" s="660"/>
      <c r="CX6" s="660"/>
      <c r="CY6" s="661"/>
      <c r="CZ6" s="653">
        <v>0.6</v>
      </c>
      <c r="DA6" s="654"/>
      <c r="DB6" s="654"/>
      <c r="DC6" s="673"/>
      <c r="DD6" s="668">
        <v>5940</v>
      </c>
      <c r="DE6" s="660"/>
      <c r="DF6" s="660"/>
      <c r="DG6" s="660"/>
      <c r="DH6" s="660"/>
      <c r="DI6" s="660"/>
      <c r="DJ6" s="660"/>
      <c r="DK6" s="660"/>
      <c r="DL6" s="660"/>
      <c r="DM6" s="660"/>
      <c r="DN6" s="660"/>
      <c r="DO6" s="660"/>
      <c r="DP6" s="661"/>
      <c r="DQ6" s="668">
        <v>277869</v>
      </c>
      <c r="DR6" s="660"/>
      <c r="DS6" s="660"/>
      <c r="DT6" s="660"/>
      <c r="DU6" s="660"/>
      <c r="DV6" s="660"/>
      <c r="DW6" s="660"/>
      <c r="DX6" s="660"/>
      <c r="DY6" s="660"/>
      <c r="DZ6" s="660"/>
      <c r="EA6" s="660"/>
      <c r="EB6" s="660"/>
      <c r="EC6" s="669"/>
    </row>
    <row r="7" spans="2:143" ht="11.25" customHeight="1">
      <c r="B7" s="656" t="s">
        <v>229</v>
      </c>
      <c r="C7" s="657"/>
      <c r="D7" s="657"/>
      <c r="E7" s="657"/>
      <c r="F7" s="657"/>
      <c r="G7" s="657"/>
      <c r="H7" s="657"/>
      <c r="I7" s="657"/>
      <c r="J7" s="657"/>
      <c r="K7" s="657"/>
      <c r="L7" s="657"/>
      <c r="M7" s="657"/>
      <c r="N7" s="657"/>
      <c r="O7" s="657"/>
      <c r="P7" s="657"/>
      <c r="Q7" s="658"/>
      <c r="R7" s="659">
        <v>11680</v>
      </c>
      <c r="S7" s="660"/>
      <c r="T7" s="660"/>
      <c r="U7" s="660"/>
      <c r="V7" s="660"/>
      <c r="W7" s="660"/>
      <c r="X7" s="660"/>
      <c r="Y7" s="661"/>
      <c r="Z7" s="662">
        <v>0</v>
      </c>
      <c r="AA7" s="662"/>
      <c r="AB7" s="662"/>
      <c r="AC7" s="662"/>
      <c r="AD7" s="663">
        <v>11680</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3012760</v>
      </c>
      <c r="BH7" s="660"/>
      <c r="BI7" s="660"/>
      <c r="BJ7" s="660"/>
      <c r="BK7" s="660"/>
      <c r="BL7" s="660"/>
      <c r="BM7" s="660"/>
      <c r="BN7" s="661"/>
      <c r="BO7" s="662">
        <v>40.200000000000003</v>
      </c>
      <c r="BP7" s="662"/>
      <c r="BQ7" s="662"/>
      <c r="BR7" s="662"/>
      <c r="BS7" s="663">
        <v>58056</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7032140</v>
      </c>
      <c r="CS7" s="660"/>
      <c r="CT7" s="660"/>
      <c r="CU7" s="660"/>
      <c r="CV7" s="660"/>
      <c r="CW7" s="660"/>
      <c r="CX7" s="660"/>
      <c r="CY7" s="661"/>
      <c r="CZ7" s="662">
        <v>14.9</v>
      </c>
      <c r="DA7" s="662"/>
      <c r="DB7" s="662"/>
      <c r="DC7" s="662"/>
      <c r="DD7" s="668">
        <v>641710</v>
      </c>
      <c r="DE7" s="660"/>
      <c r="DF7" s="660"/>
      <c r="DG7" s="660"/>
      <c r="DH7" s="660"/>
      <c r="DI7" s="660"/>
      <c r="DJ7" s="660"/>
      <c r="DK7" s="660"/>
      <c r="DL7" s="660"/>
      <c r="DM7" s="660"/>
      <c r="DN7" s="660"/>
      <c r="DO7" s="660"/>
      <c r="DP7" s="661"/>
      <c r="DQ7" s="668">
        <v>5403291</v>
      </c>
      <c r="DR7" s="660"/>
      <c r="DS7" s="660"/>
      <c r="DT7" s="660"/>
      <c r="DU7" s="660"/>
      <c r="DV7" s="660"/>
      <c r="DW7" s="660"/>
      <c r="DX7" s="660"/>
      <c r="DY7" s="660"/>
      <c r="DZ7" s="660"/>
      <c r="EA7" s="660"/>
      <c r="EB7" s="660"/>
      <c r="EC7" s="669"/>
    </row>
    <row r="8" spans="2:143" ht="11.25" customHeight="1">
      <c r="B8" s="656" t="s">
        <v>232</v>
      </c>
      <c r="C8" s="657"/>
      <c r="D8" s="657"/>
      <c r="E8" s="657"/>
      <c r="F8" s="657"/>
      <c r="G8" s="657"/>
      <c r="H8" s="657"/>
      <c r="I8" s="657"/>
      <c r="J8" s="657"/>
      <c r="K8" s="657"/>
      <c r="L8" s="657"/>
      <c r="M8" s="657"/>
      <c r="N8" s="657"/>
      <c r="O8" s="657"/>
      <c r="P8" s="657"/>
      <c r="Q8" s="658"/>
      <c r="R8" s="659">
        <v>19640</v>
      </c>
      <c r="S8" s="660"/>
      <c r="T8" s="660"/>
      <c r="U8" s="660"/>
      <c r="V8" s="660"/>
      <c r="W8" s="660"/>
      <c r="X8" s="660"/>
      <c r="Y8" s="661"/>
      <c r="Z8" s="662">
        <v>0</v>
      </c>
      <c r="AA8" s="662"/>
      <c r="AB8" s="662"/>
      <c r="AC8" s="662"/>
      <c r="AD8" s="663">
        <v>19640</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110476</v>
      </c>
      <c r="BH8" s="660"/>
      <c r="BI8" s="660"/>
      <c r="BJ8" s="660"/>
      <c r="BK8" s="660"/>
      <c r="BL8" s="660"/>
      <c r="BM8" s="660"/>
      <c r="BN8" s="661"/>
      <c r="BO8" s="662">
        <v>1.5</v>
      </c>
      <c r="BP8" s="662"/>
      <c r="BQ8" s="662"/>
      <c r="BR8" s="662"/>
      <c r="BS8" s="668" t="s">
        <v>132</v>
      </c>
      <c r="BT8" s="660"/>
      <c r="BU8" s="660"/>
      <c r="BV8" s="660"/>
      <c r="BW8" s="660"/>
      <c r="BX8" s="660"/>
      <c r="BY8" s="660"/>
      <c r="BZ8" s="660"/>
      <c r="CA8" s="660"/>
      <c r="CB8" s="669"/>
      <c r="CD8" s="674" t="s">
        <v>234</v>
      </c>
      <c r="CE8" s="675"/>
      <c r="CF8" s="675"/>
      <c r="CG8" s="675"/>
      <c r="CH8" s="675"/>
      <c r="CI8" s="675"/>
      <c r="CJ8" s="675"/>
      <c r="CK8" s="675"/>
      <c r="CL8" s="675"/>
      <c r="CM8" s="675"/>
      <c r="CN8" s="675"/>
      <c r="CO8" s="675"/>
      <c r="CP8" s="675"/>
      <c r="CQ8" s="676"/>
      <c r="CR8" s="659">
        <v>13572465</v>
      </c>
      <c r="CS8" s="660"/>
      <c r="CT8" s="660"/>
      <c r="CU8" s="660"/>
      <c r="CV8" s="660"/>
      <c r="CW8" s="660"/>
      <c r="CX8" s="660"/>
      <c r="CY8" s="661"/>
      <c r="CZ8" s="662">
        <v>28.8</v>
      </c>
      <c r="DA8" s="662"/>
      <c r="DB8" s="662"/>
      <c r="DC8" s="662"/>
      <c r="DD8" s="668">
        <v>395689</v>
      </c>
      <c r="DE8" s="660"/>
      <c r="DF8" s="660"/>
      <c r="DG8" s="660"/>
      <c r="DH8" s="660"/>
      <c r="DI8" s="660"/>
      <c r="DJ8" s="660"/>
      <c r="DK8" s="660"/>
      <c r="DL8" s="660"/>
      <c r="DM8" s="660"/>
      <c r="DN8" s="660"/>
      <c r="DO8" s="660"/>
      <c r="DP8" s="661"/>
      <c r="DQ8" s="668">
        <v>6722288</v>
      </c>
      <c r="DR8" s="660"/>
      <c r="DS8" s="660"/>
      <c r="DT8" s="660"/>
      <c r="DU8" s="660"/>
      <c r="DV8" s="660"/>
      <c r="DW8" s="660"/>
      <c r="DX8" s="660"/>
      <c r="DY8" s="660"/>
      <c r="DZ8" s="660"/>
      <c r="EA8" s="660"/>
      <c r="EB8" s="660"/>
      <c r="EC8" s="669"/>
    </row>
    <row r="9" spans="2:143" ht="11.25" customHeight="1">
      <c r="B9" s="656" t="s">
        <v>235</v>
      </c>
      <c r="C9" s="657"/>
      <c r="D9" s="657"/>
      <c r="E9" s="657"/>
      <c r="F9" s="657"/>
      <c r="G9" s="657"/>
      <c r="H9" s="657"/>
      <c r="I9" s="657"/>
      <c r="J9" s="657"/>
      <c r="K9" s="657"/>
      <c r="L9" s="657"/>
      <c r="M9" s="657"/>
      <c r="N9" s="657"/>
      <c r="O9" s="657"/>
      <c r="P9" s="657"/>
      <c r="Q9" s="658"/>
      <c r="R9" s="659">
        <v>22529</v>
      </c>
      <c r="S9" s="660"/>
      <c r="T9" s="660"/>
      <c r="U9" s="660"/>
      <c r="V9" s="660"/>
      <c r="W9" s="660"/>
      <c r="X9" s="660"/>
      <c r="Y9" s="661"/>
      <c r="Z9" s="662">
        <v>0</v>
      </c>
      <c r="AA9" s="662"/>
      <c r="AB9" s="662"/>
      <c r="AC9" s="662"/>
      <c r="AD9" s="663">
        <v>22529</v>
      </c>
      <c r="AE9" s="663"/>
      <c r="AF9" s="663"/>
      <c r="AG9" s="663"/>
      <c r="AH9" s="663"/>
      <c r="AI9" s="663"/>
      <c r="AJ9" s="663"/>
      <c r="AK9" s="663"/>
      <c r="AL9" s="664">
        <v>0.1</v>
      </c>
      <c r="AM9" s="665"/>
      <c r="AN9" s="665"/>
      <c r="AO9" s="666"/>
      <c r="AP9" s="656" t="s">
        <v>236</v>
      </c>
      <c r="AQ9" s="657"/>
      <c r="AR9" s="657"/>
      <c r="AS9" s="657"/>
      <c r="AT9" s="657"/>
      <c r="AU9" s="657"/>
      <c r="AV9" s="657"/>
      <c r="AW9" s="657"/>
      <c r="AX9" s="657"/>
      <c r="AY9" s="657"/>
      <c r="AZ9" s="657"/>
      <c r="BA9" s="657"/>
      <c r="BB9" s="657"/>
      <c r="BC9" s="657"/>
      <c r="BD9" s="657"/>
      <c r="BE9" s="657"/>
      <c r="BF9" s="658"/>
      <c r="BG9" s="659">
        <v>2429361</v>
      </c>
      <c r="BH9" s="660"/>
      <c r="BI9" s="660"/>
      <c r="BJ9" s="660"/>
      <c r="BK9" s="660"/>
      <c r="BL9" s="660"/>
      <c r="BM9" s="660"/>
      <c r="BN9" s="661"/>
      <c r="BO9" s="662">
        <v>32.4</v>
      </c>
      <c r="BP9" s="662"/>
      <c r="BQ9" s="662"/>
      <c r="BR9" s="662"/>
      <c r="BS9" s="668" t="s">
        <v>237</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2991175</v>
      </c>
      <c r="CS9" s="660"/>
      <c r="CT9" s="660"/>
      <c r="CU9" s="660"/>
      <c r="CV9" s="660"/>
      <c r="CW9" s="660"/>
      <c r="CX9" s="660"/>
      <c r="CY9" s="661"/>
      <c r="CZ9" s="662">
        <v>6.4</v>
      </c>
      <c r="DA9" s="662"/>
      <c r="DB9" s="662"/>
      <c r="DC9" s="662"/>
      <c r="DD9" s="668">
        <v>380887</v>
      </c>
      <c r="DE9" s="660"/>
      <c r="DF9" s="660"/>
      <c r="DG9" s="660"/>
      <c r="DH9" s="660"/>
      <c r="DI9" s="660"/>
      <c r="DJ9" s="660"/>
      <c r="DK9" s="660"/>
      <c r="DL9" s="660"/>
      <c r="DM9" s="660"/>
      <c r="DN9" s="660"/>
      <c r="DO9" s="660"/>
      <c r="DP9" s="661"/>
      <c r="DQ9" s="668">
        <v>2176912</v>
      </c>
      <c r="DR9" s="660"/>
      <c r="DS9" s="660"/>
      <c r="DT9" s="660"/>
      <c r="DU9" s="660"/>
      <c r="DV9" s="660"/>
      <c r="DW9" s="660"/>
      <c r="DX9" s="660"/>
      <c r="DY9" s="660"/>
      <c r="DZ9" s="660"/>
      <c r="EA9" s="660"/>
      <c r="EB9" s="660"/>
      <c r="EC9" s="669"/>
    </row>
    <row r="10" spans="2:143" ht="11.25" customHeight="1">
      <c r="B10" s="656" t="s">
        <v>239</v>
      </c>
      <c r="C10" s="657"/>
      <c r="D10" s="657"/>
      <c r="E10" s="657"/>
      <c r="F10" s="657"/>
      <c r="G10" s="657"/>
      <c r="H10" s="657"/>
      <c r="I10" s="657"/>
      <c r="J10" s="657"/>
      <c r="K10" s="657"/>
      <c r="L10" s="657"/>
      <c r="M10" s="657"/>
      <c r="N10" s="657"/>
      <c r="O10" s="657"/>
      <c r="P10" s="657"/>
      <c r="Q10" s="658"/>
      <c r="R10" s="659" t="s">
        <v>237</v>
      </c>
      <c r="S10" s="660"/>
      <c r="T10" s="660"/>
      <c r="U10" s="660"/>
      <c r="V10" s="660"/>
      <c r="W10" s="660"/>
      <c r="X10" s="660"/>
      <c r="Y10" s="661"/>
      <c r="Z10" s="662" t="s">
        <v>237</v>
      </c>
      <c r="AA10" s="662"/>
      <c r="AB10" s="662"/>
      <c r="AC10" s="662"/>
      <c r="AD10" s="663" t="s">
        <v>237</v>
      </c>
      <c r="AE10" s="663"/>
      <c r="AF10" s="663"/>
      <c r="AG10" s="663"/>
      <c r="AH10" s="663"/>
      <c r="AI10" s="663"/>
      <c r="AJ10" s="663"/>
      <c r="AK10" s="663"/>
      <c r="AL10" s="664" t="s">
        <v>237</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179867</v>
      </c>
      <c r="BH10" s="660"/>
      <c r="BI10" s="660"/>
      <c r="BJ10" s="660"/>
      <c r="BK10" s="660"/>
      <c r="BL10" s="660"/>
      <c r="BM10" s="660"/>
      <c r="BN10" s="661"/>
      <c r="BO10" s="662">
        <v>2.4</v>
      </c>
      <c r="BP10" s="662"/>
      <c r="BQ10" s="662"/>
      <c r="BR10" s="662"/>
      <c r="BS10" s="668" t="s">
        <v>132</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27258</v>
      </c>
      <c r="CS10" s="660"/>
      <c r="CT10" s="660"/>
      <c r="CU10" s="660"/>
      <c r="CV10" s="660"/>
      <c r="CW10" s="660"/>
      <c r="CX10" s="660"/>
      <c r="CY10" s="661"/>
      <c r="CZ10" s="662">
        <v>0.1</v>
      </c>
      <c r="DA10" s="662"/>
      <c r="DB10" s="662"/>
      <c r="DC10" s="662"/>
      <c r="DD10" s="668" t="s">
        <v>237</v>
      </c>
      <c r="DE10" s="660"/>
      <c r="DF10" s="660"/>
      <c r="DG10" s="660"/>
      <c r="DH10" s="660"/>
      <c r="DI10" s="660"/>
      <c r="DJ10" s="660"/>
      <c r="DK10" s="660"/>
      <c r="DL10" s="660"/>
      <c r="DM10" s="660"/>
      <c r="DN10" s="660"/>
      <c r="DO10" s="660"/>
      <c r="DP10" s="661"/>
      <c r="DQ10" s="668">
        <v>27258</v>
      </c>
      <c r="DR10" s="660"/>
      <c r="DS10" s="660"/>
      <c r="DT10" s="660"/>
      <c r="DU10" s="660"/>
      <c r="DV10" s="660"/>
      <c r="DW10" s="660"/>
      <c r="DX10" s="660"/>
      <c r="DY10" s="660"/>
      <c r="DZ10" s="660"/>
      <c r="EA10" s="660"/>
      <c r="EB10" s="660"/>
      <c r="EC10" s="669"/>
    </row>
    <row r="11" spans="2:143" ht="11.25" customHeight="1">
      <c r="B11" s="656" t="s">
        <v>242</v>
      </c>
      <c r="C11" s="657"/>
      <c r="D11" s="657"/>
      <c r="E11" s="657"/>
      <c r="F11" s="657"/>
      <c r="G11" s="657"/>
      <c r="H11" s="657"/>
      <c r="I11" s="657"/>
      <c r="J11" s="657"/>
      <c r="K11" s="657"/>
      <c r="L11" s="657"/>
      <c r="M11" s="657"/>
      <c r="N11" s="657"/>
      <c r="O11" s="657"/>
      <c r="P11" s="657"/>
      <c r="Q11" s="658"/>
      <c r="R11" s="659" t="s">
        <v>132</v>
      </c>
      <c r="S11" s="660"/>
      <c r="T11" s="660"/>
      <c r="U11" s="660"/>
      <c r="V11" s="660"/>
      <c r="W11" s="660"/>
      <c r="X11" s="660"/>
      <c r="Y11" s="661"/>
      <c r="Z11" s="662" t="s">
        <v>132</v>
      </c>
      <c r="AA11" s="662"/>
      <c r="AB11" s="662"/>
      <c r="AC11" s="662"/>
      <c r="AD11" s="663" t="s">
        <v>132</v>
      </c>
      <c r="AE11" s="663"/>
      <c r="AF11" s="663"/>
      <c r="AG11" s="663"/>
      <c r="AH11" s="663"/>
      <c r="AI11" s="663"/>
      <c r="AJ11" s="663"/>
      <c r="AK11" s="663"/>
      <c r="AL11" s="664" t="s">
        <v>132</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293056</v>
      </c>
      <c r="BH11" s="660"/>
      <c r="BI11" s="660"/>
      <c r="BJ11" s="660"/>
      <c r="BK11" s="660"/>
      <c r="BL11" s="660"/>
      <c r="BM11" s="660"/>
      <c r="BN11" s="661"/>
      <c r="BO11" s="662">
        <v>3.9</v>
      </c>
      <c r="BP11" s="662"/>
      <c r="BQ11" s="662"/>
      <c r="BR11" s="662"/>
      <c r="BS11" s="668">
        <v>58056</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2547495</v>
      </c>
      <c r="CS11" s="660"/>
      <c r="CT11" s="660"/>
      <c r="CU11" s="660"/>
      <c r="CV11" s="660"/>
      <c r="CW11" s="660"/>
      <c r="CX11" s="660"/>
      <c r="CY11" s="661"/>
      <c r="CZ11" s="662">
        <v>5.4</v>
      </c>
      <c r="DA11" s="662"/>
      <c r="DB11" s="662"/>
      <c r="DC11" s="662"/>
      <c r="DD11" s="668">
        <v>950542</v>
      </c>
      <c r="DE11" s="660"/>
      <c r="DF11" s="660"/>
      <c r="DG11" s="660"/>
      <c r="DH11" s="660"/>
      <c r="DI11" s="660"/>
      <c r="DJ11" s="660"/>
      <c r="DK11" s="660"/>
      <c r="DL11" s="660"/>
      <c r="DM11" s="660"/>
      <c r="DN11" s="660"/>
      <c r="DO11" s="660"/>
      <c r="DP11" s="661"/>
      <c r="DQ11" s="668">
        <v>1512200</v>
      </c>
      <c r="DR11" s="660"/>
      <c r="DS11" s="660"/>
      <c r="DT11" s="660"/>
      <c r="DU11" s="660"/>
      <c r="DV11" s="660"/>
      <c r="DW11" s="660"/>
      <c r="DX11" s="660"/>
      <c r="DY11" s="660"/>
      <c r="DZ11" s="660"/>
      <c r="EA11" s="660"/>
      <c r="EB11" s="660"/>
      <c r="EC11" s="669"/>
    </row>
    <row r="12" spans="2:143" ht="11.25" customHeight="1">
      <c r="B12" s="656" t="s">
        <v>245</v>
      </c>
      <c r="C12" s="657"/>
      <c r="D12" s="657"/>
      <c r="E12" s="657"/>
      <c r="F12" s="657"/>
      <c r="G12" s="657"/>
      <c r="H12" s="657"/>
      <c r="I12" s="657"/>
      <c r="J12" s="657"/>
      <c r="K12" s="657"/>
      <c r="L12" s="657"/>
      <c r="M12" s="657"/>
      <c r="N12" s="657"/>
      <c r="O12" s="657"/>
      <c r="P12" s="657"/>
      <c r="Q12" s="658"/>
      <c r="R12" s="659">
        <v>1305619</v>
      </c>
      <c r="S12" s="660"/>
      <c r="T12" s="660"/>
      <c r="U12" s="660"/>
      <c r="V12" s="660"/>
      <c r="W12" s="660"/>
      <c r="X12" s="660"/>
      <c r="Y12" s="661"/>
      <c r="Z12" s="662">
        <v>2.7</v>
      </c>
      <c r="AA12" s="662"/>
      <c r="AB12" s="662"/>
      <c r="AC12" s="662"/>
      <c r="AD12" s="663">
        <v>1305619</v>
      </c>
      <c r="AE12" s="663"/>
      <c r="AF12" s="663"/>
      <c r="AG12" s="663"/>
      <c r="AH12" s="663"/>
      <c r="AI12" s="663"/>
      <c r="AJ12" s="663"/>
      <c r="AK12" s="663"/>
      <c r="AL12" s="664">
        <v>5.2</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3494509</v>
      </c>
      <c r="BH12" s="660"/>
      <c r="BI12" s="660"/>
      <c r="BJ12" s="660"/>
      <c r="BK12" s="660"/>
      <c r="BL12" s="660"/>
      <c r="BM12" s="660"/>
      <c r="BN12" s="661"/>
      <c r="BO12" s="662">
        <v>46.7</v>
      </c>
      <c r="BP12" s="662"/>
      <c r="BQ12" s="662"/>
      <c r="BR12" s="662"/>
      <c r="BS12" s="668" t="s">
        <v>132</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1201466</v>
      </c>
      <c r="CS12" s="660"/>
      <c r="CT12" s="660"/>
      <c r="CU12" s="660"/>
      <c r="CV12" s="660"/>
      <c r="CW12" s="660"/>
      <c r="CX12" s="660"/>
      <c r="CY12" s="661"/>
      <c r="CZ12" s="662">
        <v>2.6</v>
      </c>
      <c r="DA12" s="662"/>
      <c r="DB12" s="662"/>
      <c r="DC12" s="662"/>
      <c r="DD12" s="668">
        <v>52569</v>
      </c>
      <c r="DE12" s="660"/>
      <c r="DF12" s="660"/>
      <c r="DG12" s="660"/>
      <c r="DH12" s="660"/>
      <c r="DI12" s="660"/>
      <c r="DJ12" s="660"/>
      <c r="DK12" s="660"/>
      <c r="DL12" s="660"/>
      <c r="DM12" s="660"/>
      <c r="DN12" s="660"/>
      <c r="DO12" s="660"/>
      <c r="DP12" s="661"/>
      <c r="DQ12" s="668">
        <v>692839</v>
      </c>
      <c r="DR12" s="660"/>
      <c r="DS12" s="660"/>
      <c r="DT12" s="660"/>
      <c r="DU12" s="660"/>
      <c r="DV12" s="660"/>
      <c r="DW12" s="660"/>
      <c r="DX12" s="660"/>
      <c r="DY12" s="660"/>
      <c r="DZ12" s="660"/>
      <c r="EA12" s="660"/>
      <c r="EB12" s="660"/>
      <c r="EC12" s="669"/>
    </row>
    <row r="13" spans="2:143" ht="11.25" customHeight="1">
      <c r="B13" s="656" t="s">
        <v>248</v>
      </c>
      <c r="C13" s="657"/>
      <c r="D13" s="657"/>
      <c r="E13" s="657"/>
      <c r="F13" s="657"/>
      <c r="G13" s="657"/>
      <c r="H13" s="657"/>
      <c r="I13" s="657"/>
      <c r="J13" s="657"/>
      <c r="K13" s="657"/>
      <c r="L13" s="657"/>
      <c r="M13" s="657"/>
      <c r="N13" s="657"/>
      <c r="O13" s="657"/>
      <c r="P13" s="657"/>
      <c r="Q13" s="658"/>
      <c r="R13" s="659" t="s">
        <v>141</v>
      </c>
      <c r="S13" s="660"/>
      <c r="T13" s="660"/>
      <c r="U13" s="660"/>
      <c r="V13" s="660"/>
      <c r="W13" s="660"/>
      <c r="X13" s="660"/>
      <c r="Y13" s="661"/>
      <c r="Z13" s="662" t="s">
        <v>132</v>
      </c>
      <c r="AA13" s="662"/>
      <c r="AB13" s="662"/>
      <c r="AC13" s="662"/>
      <c r="AD13" s="663" t="s">
        <v>237</v>
      </c>
      <c r="AE13" s="663"/>
      <c r="AF13" s="663"/>
      <c r="AG13" s="663"/>
      <c r="AH13" s="663"/>
      <c r="AI13" s="663"/>
      <c r="AJ13" s="663"/>
      <c r="AK13" s="663"/>
      <c r="AL13" s="664" t="s">
        <v>141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3468138</v>
      </c>
      <c r="BH13" s="660"/>
      <c r="BI13" s="660"/>
      <c r="BJ13" s="660"/>
      <c r="BK13" s="660"/>
      <c r="BL13" s="660"/>
      <c r="BM13" s="660"/>
      <c r="BN13" s="661"/>
      <c r="BO13" s="662">
        <v>46.3</v>
      </c>
      <c r="BP13" s="662"/>
      <c r="BQ13" s="662"/>
      <c r="BR13" s="662"/>
      <c r="BS13" s="668" t="s">
        <v>237</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4585864</v>
      </c>
      <c r="CS13" s="660"/>
      <c r="CT13" s="660"/>
      <c r="CU13" s="660"/>
      <c r="CV13" s="660"/>
      <c r="CW13" s="660"/>
      <c r="CX13" s="660"/>
      <c r="CY13" s="661"/>
      <c r="CZ13" s="662">
        <v>9.6999999999999993</v>
      </c>
      <c r="DA13" s="662"/>
      <c r="DB13" s="662"/>
      <c r="DC13" s="662"/>
      <c r="DD13" s="668">
        <v>2781520</v>
      </c>
      <c r="DE13" s="660"/>
      <c r="DF13" s="660"/>
      <c r="DG13" s="660"/>
      <c r="DH13" s="660"/>
      <c r="DI13" s="660"/>
      <c r="DJ13" s="660"/>
      <c r="DK13" s="660"/>
      <c r="DL13" s="660"/>
      <c r="DM13" s="660"/>
      <c r="DN13" s="660"/>
      <c r="DO13" s="660"/>
      <c r="DP13" s="661"/>
      <c r="DQ13" s="668">
        <v>1926888</v>
      </c>
      <c r="DR13" s="660"/>
      <c r="DS13" s="660"/>
      <c r="DT13" s="660"/>
      <c r="DU13" s="660"/>
      <c r="DV13" s="660"/>
      <c r="DW13" s="660"/>
      <c r="DX13" s="660"/>
      <c r="DY13" s="660"/>
      <c r="DZ13" s="660"/>
      <c r="EA13" s="660"/>
      <c r="EB13" s="660"/>
      <c r="EC13" s="669"/>
    </row>
    <row r="14" spans="2:143" ht="11.25" customHeight="1">
      <c r="B14" s="656" t="s">
        <v>251</v>
      </c>
      <c r="C14" s="657"/>
      <c r="D14" s="657"/>
      <c r="E14" s="657"/>
      <c r="F14" s="657"/>
      <c r="G14" s="657"/>
      <c r="H14" s="657"/>
      <c r="I14" s="657"/>
      <c r="J14" s="657"/>
      <c r="K14" s="657"/>
      <c r="L14" s="657"/>
      <c r="M14" s="657"/>
      <c r="N14" s="657"/>
      <c r="O14" s="657"/>
      <c r="P14" s="657"/>
      <c r="Q14" s="658"/>
      <c r="R14" s="659" t="s">
        <v>237</v>
      </c>
      <c r="S14" s="660"/>
      <c r="T14" s="660"/>
      <c r="U14" s="660"/>
      <c r="V14" s="660"/>
      <c r="W14" s="660"/>
      <c r="X14" s="660"/>
      <c r="Y14" s="661"/>
      <c r="Z14" s="662" t="s">
        <v>237</v>
      </c>
      <c r="AA14" s="662"/>
      <c r="AB14" s="662"/>
      <c r="AC14" s="662"/>
      <c r="AD14" s="663" t="s">
        <v>132</v>
      </c>
      <c r="AE14" s="663"/>
      <c r="AF14" s="663"/>
      <c r="AG14" s="663"/>
      <c r="AH14" s="663"/>
      <c r="AI14" s="663"/>
      <c r="AJ14" s="663"/>
      <c r="AK14" s="663"/>
      <c r="AL14" s="664" t="s">
        <v>132</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233130</v>
      </c>
      <c r="BH14" s="660"/>
      <c r="BI14" s="660"/>
      <c r="BJ14" s="660"/>
      <c r="BK14" s="660"/>
      <c r="BL14" s="660"/>
      <c r="BM14" s="660"/>
      <c r="BN14" s="661"/>
      <c r="BO14" s="662">
        <v>3.1</v>
      </c>
      <c r="BP14" s="662"/>
      <c r="BQ14" s="662"/>
      <c r="BR14" s="662"/>
      <c r="BS14" s="668" t="s">
        <v>141</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2074007</v>
      </c>
      <c r="CS14" s="660"/>
      <c r="CT14" s="660"/>
      <c r="CU14" s="660"/>
      <c r="CV14" s="660"/>
      <c r="CW14" s="660"/>
      <c r="CX14" s="660"/>
      <c r="CY14" s="661"/>
      <c r="CZ14" s="662">
        <v>4.4000000000000004</v>
      </c>
      <c r="DA14" s="662"/>
      <c r="DB14" s="662"/>
      <c r="DC14" s="662"/>
      <c r="DD14" s="668">
        <v>809129</v>
      </c>
      <c r="DE14" s="660"/>
      <c r="DF14" s="660"/>
      <c r="DG14" s="660"/>
      <c r="DH14" s="660"/>
      <c r="DI14" s="660"/>
      <c r="DJ14" s="660"/>
      <c r="DK14" s="660"/>
      <c r="DL14" s="660"/>
      <c r="DM14" s="660"/>
      <c r="DN14" s="660"/>
      <c r="DO14" s="660"/>
      <c r="DP14" s="661"/>
      <c r="DQ14" s="668">
        <v>1288449</v>
      </c>
      <c r="DR14" s="660"/>
      <c r="DS14" s="660"/>
      <c r="DT14" s="660"/>
      <c r="DU14" s="660"/>
      <c r="DV14" s="660"/>
      <c r="DW14" s="660"/>
      <c r="DX14" s="660"/>
      <c r="DY14" s="660"/>
      <c r="DZ14" s="660"/>
      <c r="EA14" s="660"/>
      <c r="EB14" s="660"/>
      <c r="EC14" s="669"/>
    </row>
    <row r="15" spans="2:143" ht="11.25" customHeight="1">
      <c r="B15" s="656" t="s">
        <v>254</v>
      </c>
      <c r="C15" s="657"/>
      <c r="D15" s="657"/>
      <c r="E15" s="657"/>
      <c r="F15" s="657"/>
      <c r="G15" s="657"/>
      <c r="H15" s="657"/>
      <c r="I15" s="657"/>
      <c r="J15" s="657"/>
      <c r="K15" s="657"/>
      <c r="L15" s="657"/>
      <c r="M15" s="657"/>
      <c r="N15" s="657"/>
      <c r="O15" s="657"/>
      <c r="P15" s="657"/>
      <c r="Q15" s="658"/>
      <c r="R15" s="659">
        <v>71988</v>
      </c>
      <c r="S15" s="660"/>
      <c r="T15" s="660"/>
      <c r="U15" s="660"/>
      <c r="V15" s="660"/>
      <c r="W15" s="660"/>
      <c r="X15" s="660"/>
      <c r="Y15" s="661"/>
      <c r="Z15" s="662">
        <v>0.1</v>
      </c>
      <c r="AA15" s="662"/>
      <c r="AB15" s="662"/>
      <c r="AC15" s="662"/>
      <c r="AD15" s="663">
        <v>71988</v>
      </c>
      <c r="AE15" s="663"/>
      <c r="AF15" s="663"/>
      <c r="AG15" s="663"/>
      <c r="AH15" s="663"/>
      <c r="AI15" s="663"/>
      <c r="AJ15" s="663"/>
      <c r="AK15" s="663"/>
      <c r="AL15" s="664">
        <v>0.3</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473793</v>
      </c>
      <c r="BH15" s="660"/>
      <c r="BI15" s="660"/>
      <c r="BJ15" s="660"/>
      <c r="BK15" s="660"/>
      <c r="BL15" s="660"/>
      <c r="BM15" s="660"/>
      <c r="BN15" s="661"/>
      <c r="BO15" s="662">
        <v>6.3</v>
      </c>
      <c r="BP15" s="662"/>
      <c r="BQ15" s="662"/>
      <c r="BR15" s="662"/>
      <c r="BS15" s="668" t="s">
        <v>132</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3920469</v>
      </c>
      <c r="CS15" s="660"/>
      <c r="CT15" s="660"/>
      <c r="CU15" s="660"/>
      <c r="CV15" s="660"/>
      <c r="CW15" s="660"/>
      <c r="CX15" s="660"/>
      <c r="CY15" s="661"/>
      <c r="CZ15" s="662">
        <v>8.3000000000000007</v>
      </c>
      <c r="DA15" s="662"/>
      <c r="DB15" s="662"/>
      <c r="DC15" s="662"/>
      <c r="DD15" s="668">
        <v>887344</v>
      </c>
      <c r="DE15" s="660"/>
      <c r="DF15" s="660"/>
      <c r="DG15" s="660"/>
      <c r="DH15" s="660"/>
      <c r="DI15" s="660"/>
      <c r="DJ15" s="660"/>
      <c r="DK15" s="660"/>
      <c r="DL15" s="660"/>
      <c r="DM15" s="660"/>
      <c r="DN15" s="660"/>
      <c r="DO15" s="660"/>
      <c r="DP15" s="661"/>
      <c r="DQ15" s="668">
        <v>2401226</v>
      </c>
      <c r="DR15" s="660"/>
      <c r="DS15" s="660"/>
      <c r="DT15" s="660"/>
      <c r="DU15" s="660"/>
      <c r="DV15" s="660"/>
      <c r="DW15" s="660"/>
      <c r="DX15" s="660"/>
      <c r="DY15" s="660"/>
      <c r="DZ15" s="660"/>
      <c r="EA15" s="660"/>
      <c r="EB15" s="660"/>
      <c r="EC15" s="669"/>
    </row>
    <row r="16" spans="2:143" ht="11.25" customHeight="1">
      <c r="B16" s="656" t="s">
        <v>257</v>
      </c>
      <c r="C16" s="657"/>
      <c r="D16" s="657"/>
      <c r="E16" s="657"/>
      <c r="F16" s="657"/>
      <c r="G16" s="657"/>
      <c r="H16" s="657"/>
      <c r="I16" s="657"/>
      <c r="J16" s="657"/>
      <c r="K16" s="657"/>
      <c r="L16" s="657"/>
      <c r="M16" s="657"/>
      <c r="N16" s="657"/>
      <c r="O16" s="657"/>
      <c r="P16" s="657"/>
      <c r="Q16" s="658"/>
      <c r="R16" s="659" t="s">
        <v>237</v>
      </c>
      <c r="S16" s="660"/>
      <c r="T16" s="660"/>
      <c r="U16" s="660"/>
      <c r="V16" s="660"/>
      <c r="W16" s="660"/>
      <c r="X16" s="660"/>
      <c r="Y16" s="661"/>
      <c r="Z16" s="662" t="s">
        <v>132</v>
      </c>
      <c r="AA16" s="662"/>
      <c r="AB16" s="662"/>
      <c r="AC16" s="662"/>
      <c r="AD16" s="663" t="s">
        <v>132</v>
      </c>
      <c r="AE16" s="663"/>
      <c r="AF16" s="663"/>
      <c r="AG16" s="663"/>
      <c r="AH16" s="663"/>
      <c r="AI16" s="663"/>
      <c r="AJ16" s="663"/>
      <c r="AK16" s="663"/>
      <c r="AL16" s="664" t="s">
        <v>132</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75</v>
      </c>
      <c r="BH16" s="660"/>
      <c r="BI16" s="660"/>
      <c r="BJ16" s="660"/>
      <c r="BK16" s="660"/>
      <c r="BL16" s="660"/>
      <c r="BM16" s="660"/>
      <c r="BN16" s="661"/>
      <c r="BO16" s="662">
        <v>0</v>
      </c>
      <c r="BP16" s="662"/>
      <c r="BQ16" s="662"/>
      <c r="BR16" s="662"/>
      <c r="BS16" s="668" t="s">
        <v>237</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1065075</v>
      </c>
      <c r="CS16" s="660"/>
      <c r="CT16" s="660"/>
      <c r="CU16" s="660"/>
      <c r="CV16" s="660"/>
      <c r="CW16" s="660"/>
      <c r="CX16" s="660"/>
      <c r="CY16" s="661"/>
      <c r="CZ16" s="662">
        <v>2.2999999999999998</v>
      </c>
      <c r="DA16" s="662"/>
      <c r="DB16" s="662"/>
      <c r="DC16" s="662"/>
      <c r="DD16" s="668" t="s">
        <v>237</v>
      </c>
      <c r="DE16" s="660"/>
      <c r="DF16" s="660"/>
      <c r="DG16" s="660"/>
      <c r="DH16" s="660"/>
      <c r="DI16" s="660"/>
      <c r="DJ16" s="660"/>
      <c r="DK16" s="660"/>
      <c r="DL16" s="660"/>
      <c r="DM16" s="660"/>
      <c r="DN16" s="660"/>
      <c r="DO16" s="660"/>
      <c r="DP16" s="661"/>
      <c r="DQ16" s="668">
        <v>697338</v>
      </c>
      <c r="DR16" s="660"/>
      <c r="DS16" s="660"/>
      <c r="DT16" s="660"/>
      <c r="DU16" s="660"/>
      <c r="DV16" s="660"/>
      <c r="DW16" s="660"/>
      <c r="DX16" s="660"/>
      <c r="DY16" s="660"/>
      <c r="DZ16" s="660"/>
      <c r="EA16" s="660"/>
      <c r="EB16" s="660"/>
      <c r="EC16" s="669"/>
    </row>
    <row r="17" spans="2:133" ht="11.25" customHeight="1">
      <c r="B17" s="656" t="s">
        <v>260</v>
      </c>
      <c r="C17" s="657"/>
      <c r="D17" s="657"/>
      <c r="E17" s="657"/>
      <c r="F17" s="657"/>
      <c r="G17" s="657"/>
      <c r="H17" s="657"/>
      <c r="I17" s="657"/>
      <c r="J17" s="657"/>
      <c r="K17" s="657"/>
      <c r="L17" s="657"/>
      <c r="M17" s="657"/>
      <c r="N17" s="657"/>
      <c r="O17" s="657"/>
      <c r="P17" s="657"/>
      <c r="Q17" s="658"/>
      <c r="R17" s="659">
        <v>27592</v>
      </c>
      <c r="S17" s="660"/>
      <c r="T17" s="660"/>
      <c r="U17" s="660"/>
      <c r="V17" s="660"/>
      <c r="W17" s="660"/>
      <c r="X17" s="660"/>
      <c r="Y17" s="661"/>
      <c r="Z17" s="662">
        <v>0.1</v>
      </c>
      <c r="AA17" s="662"/>
      <c r="AB17" s="662"/>
      <c r="AC17" s="662"/>
      <c r="AD17" s="663">
        <v>27592</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132</v>
      </c>
      <c r="BH17" s="660"/>
      <c r="BI17" s="660"/>
      <c r="BJ17" s="660"/>
      <c r="BK17" s="660"/>
      <c r="BL17" s="660"/>
      <c r="BM17" s="660"/>
      <c r="BN17" s="661"/>
      <c r="BO17" s="662" t="s">
        <v>237</v>
      </c>
      <c r="BP17" s="662"/>
      <c r="BQ17" s="662"/>
      <c r="BR17" s="662"/>
      <c r="BS17" s="668" t="s">
        <v>237</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7759401</v>
      </c>
      <c r="CS17" s="660"/>
      <c r="CT17" s="660"/>
      <c r="CU17" s="660"/>
      <c r="CV17" s="660"/>
      <c r="CW17" s="660"/>
      <c r="CX17" s="660"/>
      <c r="CY17" s="661"/>
      <c r="CZ17" s="662">
        <v>16.5</v>
      </c>
      <c r="DA17" s="662"/>
      <c r="DB17" s="662"/>
      <c r="DC17" s="662"/>
      <c r="DD17" s="668" t="s">
        <v>132</v>
      </c>
      <c r="DE17" s="660"/>
      <c r="DF17" s="660"/>
      <c r="DG17" s="660"/>
      <c r="DH17" s="660"/>
      <c r="DI17" s="660"/>
      <c r="DJ17" s="660"/>
      <c r="DK17" s="660"/>
      <c r="DL17" s="660"/>
      <c r="DM17" s="660"/>
      <c r="DN17" s="660"/>
      <c r="DO17" s="660"/>
      <c r="DP17" s="661"/>
      <c r="DQ17" s="668">
        <v>7510695</v>
      </c>
      <c r="DR17" s="660"/>
      <c r="DS17" s="660"/>
      <c r="DT17" s="660"/>
      <c r="DU17" s="660"/>
      <c r="DV17" s="660"/>
      <c r="DW17" s="660"/>
      <c r="DX17" s="660"/>
      <c r="DY17" s="660"/>
      <c r="DZ17" s="660"/>
      <c r="EA17" s="660"/>
      <c r="EB17" s="660"/>
      <c r="EC17" s="669"/>
    </row>
    <row r="18" spans="2:133" ht="11.25" customHeight="1">
      <c r="B18" s="656" t="s">
        <v>263</v>
      </c>
      <c r="C18" s="657"/>
      <c r="D18" s="657"/>
      <c r="E18" s="657"/>
      <c r="F18" s="657"/>
      <c r="G18" s="657"/>
      <c r="H18" s="657"/>
      <c r="I18" s="657"/>
      <c r="J18" s="657"/>
      <c r="K18" s="657"/>
      <c r="L18" s="657"/>
      <c r="M18" s="657"/>
      <c r="N18" s="657"/>
      <c r="O18" s="657"/>
      <c r="P18" s="657"/>
      <c r="Q18" s="658"/>
      <c r="R18" s="659">
        <v>17555236</v>
      </c>
      <c r="S18" s="660"/>
      <c r="T18" s="660"/>
      <c r="U18" s="660"/>
      <c r="V18" s="660"/>
      <c r="W18" s="660"/>
      <c r="X18" s="660"/>
      <c r="Y18" s="661"/>
      <c r="Z18" s="662">
        <v>36.5</v>
      </c>
      <c r="AA18" s="662"/>
      <c r="AB18" s="662"/>
      <c r="AC18" s="662"/>
      <c r="AD18" s="663">
        <v>16111849</v>
      </c>
      <c r="AE18" s="663"/>
      <c r="AF18" s="663"/>
      <c r="AG18" s="663"/>
      <c r="AH18" s="663"/>
      <c r="AI18" s="663"/>
      <c r="AJ18" s="663"/>
      <c r="AK18" s="663"/>
      <c r="AL18" s="664">
        <v>64</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237</v>
      </c>
      <c r="BH18" s="660"/>
      <c r="BI18" s="660"/>
      <c r="BJ18" s="660"/>
      <c r="BK18" s="660"/>
      <c r="BL18" s="660"/>
      <c r="BM18" s="660"/>
      <c r="BN18" s="661"/>
      <c r="BO18" s="662" t="s">
        <v>141</v>
      </c>
      <c r="BP18" s="662"/>
      <c r="BQ18" s="662"/>
      <c r="BR18" s="662"/>
      <c r="BS18" s="668" t="s">
        <v>237</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18211</v>
      </c>
      <c r="CS18" s="660"/>
      <c r="CT18" s="660"/>
      <c r="CU18" s="660"/>
      <c r="CV18" s="660"/>
      <c r="CW18" s="660"/>
      <c r="CX18" s="660"/>
      <c r="CY18" s="661"/>
      <c r="CZ18" s="662">
        <v>0</v>
      </c>
      <c r="DA18" s="662"/>
      <c r="DB18" s="662"/>
      <c r="DC18" s="662"/>
      <c r="DD18" s="668" t="s">
        <v>132</v>
      </c>
      <c r="DE18" s="660"/>
      <c r="DF18" s="660"/>
      <c r="DG18" s="660"/>
      <c r="DH18" s="660"/>
      <c r="DI18" s="660"/>
      <c r="DJ18" s="660"/>
      <c r="DK18" s="660"/>
      <c r="DL18" s="660"/>
      <c r="DM18" s="660"/>
      <c r="DN18" s="660"/>
      <c r="DO18" s="660"/>
      <c r="DP18" s="661"/>
      <c r="DQ18" s="668">
        <v>18211</v>
      </c>
      <c r="DR18" s="660"/>
      <c r="DS18" s="660"/>
      <c r="DT18" s="660"/>
      <c r="DU18" s="660"/>
      <c r="DV18" s="660"/>
      <c r="DW18" s="660"/>
      <c r="DX18" s="660"/>
      <c r="DY18" s="660"/>
      <c r="DZ18" s="660"/>
      <c r="EA18" s="660"/>
      <c r="EB18" s="660"/>
      <c r="EC18" s="669"/>
    </row>
    <row r="19" spans="2:133" ht="11.25" customHeight="1">
      <c r="B19" s="656" t="s">
        <v>266</v>
      </c>
      <c r="C19" s="657"/>
      <c r="D19" s="657"/>
      <c r="E19" s="657"/>
      <c r="F19" s="657"/>
      <c r="G19" s="657"/>
      <c r="H19" s="657"/>
      <c r="I19" s="657"/>
      <c r="J19" s="657"/>
      <c r="K19" s="657"/>
      <c r="L19" s="657"/>
      <c r="M19" s="657"/>
      <c r="N19" s="657"/>
      <c r="O19" s="657"/>
      <c r="P19" s="657"/>
      <c r="Q19" s="658"/>
      <c r="R19" s="659">
        <v>16111849</v>
      </c>
      <c r="S19" s="660"/>
      <c r="T19" s="660"/>
      <c r="U19" s="660"/>
      <c r="V19" s="660"/>
      <c r="W19" s="660"/>
      <c r="X19" s="660"/>
      <c r="Y19" s="661"/>
      <c r="Z19" s="662">
        <v>33.5</v>
      </c>
      <c r="AA19" s="662"/>
      <c r="AB19" s="662"/>
      <c r="AC19" s="662"/>
      <c r="AD19" s="663">
        <v>16111849</v>
      </c>
      <c r="AE19" s="663"/>
      <c r="AF19" s="663"/>
      <c r="AG19" s="663"/>
      <c r="AH19" s="663"/>
      <c r="AI19" s="663"/>
      <c r="AJ19" s="663"/>
      <c r="AK19" s="663"/>
      <c r="AL19" s="664">
        <v>64</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272802</v>
      </c>
      <c r="BH19" s="660"/>
      <c r="BI19" s="660"/>
      <c r="BJ19" s="660"/>
      <c r="BK19" s="660"/>
      <c r="BL19" s="660"/>
      <c r="BM19" s="660"/>
      <c r="BN19" s="661"/>
      <c r="BO19" s="662">
        <v>3.6</v>
      </c>
      <c r="BP19" s="662"/>
      <c r="BQ19" s="662"/>
      <c r="BR19" s="662"/>
      <c r="BS19" s="668" t="s">
        <v>237</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132</v>
      </c>
      <c r="CS19" s="660"/>
      <c r="CT19" s="660"/>
      <c r="CU19" s="660"/>
      <c r="CV19" s="660"/>
      <c r="CW19" s="660"/>
      <c r="CX19" s="660"/>
      <c r="CY19" s="661"/>
      <c r="CZ19" s="662" t="s">
        <v>237</v>
      </c>
      <c r="DA19" s="662"/>
      <c r="DB19" s="662"/>
      <c r="DC19" s="662"/>
      <c r="DD19" s="668" t="s">
        <v>132</v>
      </c>
      <c r="DE19" s="660"/>
      <c r="DF19" s="660"/>
      <c r="DG19" s="660"/>
      <c r="DH19" s="660"/>
      <c r="DI19" s="660"/>
      <c r="DJ19" s="660"/>
      <c r="DK19" s="660"/>
      <c r="DL19" s="660"/>
      <c r="DM19" s="660"/>
      <c r="DN19" s="660"/>
      <c r="DO19" s="660"/>
      <c r="DP19" s="661"/>
      <c r="DQ19" s="668" t="s">
        <v>132</v>
      </c>
      <c r="DR19" s="660"/>
      <c r="DS19" s="660"/>
      <c r="DT19" s="660"/>
      <c r="DU19" s="660"/>
      <c r="DV19" s="660"/>
      <c r="DW19" s="660"/>
      <c r="DX19" s="660"/>
      <c r="DY19" s="660"/>
      <c r="DZ19" s="660"/>
      <c r="EA19" s="660"/>
      <c r="EB19" s="660"/>
      <c r="EC19" s="669"/>
    </row>
    <row r="20" spans="2:133" ht="11.25" customHeight="1">
      <c r="B20" s="656" t="s">
        <v>269</v>
      </c>
      <c r="C20" s="657"/>
      <c r="D20" s="657"/>
      <c r="E20" s="657"/>
      <c r="F20" s="657"/>
      <c r="G20" s="657"/>
      <c r="H20" s="657"/>
      <c r="I20" s="657"/>
      <c r="J20" s="657"/>
      <c r="K20" s="657"/>
      <c r="L20" s="657"/>
      <c r="M20" s="657"/>
      <c r="N20" s="657"/>
      <c r="O20" s="657"/>
      <c r="P20" s="657"/>
      <c r="Q20" s="658"/>
      <c r="R20" s="659">
        <v>1443382</v>
      </c>
      <c r="S20" s="660"/>
      <c r="T20" s="660"/>
      <c r="U20" s="660"/>
      <c r="V20" s="660"/>
      <c r="W20" s="660"/>
      <c r="X20" s="660"/>
      <c r="Y20" s="661"/>
      <c r="Z20" s="662">
        <v>3</v>
      </c>
      <c r="AA20" s="662"/>
      <c r="AB20" s="662"/>
      <c r="AC20" s="662"/>
      <c r="AD20" s="663" t="s">
        <v>237</v>
      </c>
      <c r="AE20" s="663"/>
      <c r="AF20" s="663"/>
      <c r="AG20" s="663"/>
      <c r="AH20" s="663"/>
      <c r="AI20" s="663"/>
      <c r="AJ20" s="663"/>
      <c r="AK20" s="663"/>
      <c r="AL20" s="664" t="s">
        <v>237</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272802</v>
      </c>
      <c r="BH20" s="660"/>
      <c r="BI20" s="660"/>
      <c r="BJ20" s="660"/>
      <c r="BK20" s="660"/>
      <c r="BL20" s="660"/>
      <c r="BM20" s="660"/>
      <c r="BN20" s="661"/>
      <c r="BO20" s="662">
        <v>3.6</v>
      </c>
      <c r="BP20" s="662"/>
      <c r="BQ20" s="662"/>
      <c r="BR20" s="662"/>
      <c r="BS20" s="668" t="s">
        <v>132</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47072900</v>
      </c>
      <c r="CS20" s="660"/>
      <c r="CT20" s="660"/>
      <c r="CU20" s="660"/>
      <c r="CV20" s="660"/>
      <c r="CW20" s="660"/>
      <c r="CX20" s="660"/>
      <c r="CY20" s="661"/>
      <c r="CZ20" s="662">
        <v>100</v>
      </c>
      <c r="DA20" s="662"/>
      <c r="DB20" s="662"/>
      <c r="DC20" s="662"/>
      <c r="DD20" s="668">
        <v>6905330</v>
      </c>
      <c r="DE20" s="660"/>
      <c r="DF20" s="660"/>
      <c r="DG20" s="660"/>
      <c r="DH20" s="660"/>
      <c r="DI20" s="660"/>
      <c r="DJ20" s="660"/>
      <c r="DK20" s="660"/>
      <c r="DL20" s="660"/>
      <c r="DM20" s="660"/>
      <c r="DN20" s="660"/>
      <c r="DO20" s="660"/>
      <c r="DP20" s="661"/>
      <c r="DQ20" s="668">
        <v>30655464</v>
      </c>
      <c r="DR20" s="660"/>
      <c r="DS20" s="660"/>
      <c r="DT20" s="660"/>
      <c r="DU20" s="660"/>
      <c r="DV20" s="660"/>
      <c r="DW20" s="660"/>
      <c r="DX20" s="660"/>
      <c r="DY20" s="660"/>
      <c r="DZ20" s="660"/>
      <c r="EA20" s="660"/>
      <c r="EB20" s="660"/>
      <c r="EC20" s="669"/>
    </row>
    <row r="21" spans="2:133" ht="11.25" customHeight="1">
      <c r="B21" s="656" t="s">
        <v>272</v>
      </c>
      <c r="C21" s="657"/>
      <c r="D21" s="657"/>
      <c r="E21" s="657"/>
      <c r="F21" s="657"/>
      <c r="G21" s="657"/>
      <c r="H21" s="657"/>
      <c r="I21" s="657"/>
      <c r="J21" s="657"/>
      <c r="K21" s="657"/>
      <c r="L21" s="657"/>
      <c r="M21" s="657"/>
      <c r="N21" s="657"/>
      <c r="O21" s="657"/>
      <c r="P21" s="657"/>
      <c r="Q21" s="658"/>
      <c r="R21" s="659">
        <v>5</v>
      </c>
      <c r="S21" s="660"/>
      <c r="T21" s="660"/>
      <c r="U21" s="660"/>
      <c r="V21" s="660"/>
      <c r="W21" s="660"/>
      <c r="X21" s="660"/>
      <c r="Y21" s="661"/>
      <c r="Z21" s="662">
        <v>0</v>
      </c>
      <c r="AA21" s="662"/>
      <c r="AB21" s="662"/>
      <c r="AC21" s="662"/>
      <c r="AD21" s="663" t="s">
        <v>237</v>
      </c>
      <c r="AE21" s="663"/>
      <c r="AF21" s="663"/>
      <c r="AG21" s="663"/>
      <c r="AH21" s="663"/>
      <c r="AI21" s="663"/>
      <c r="AJ21" s="663"/>
      <c r="AK21" s="663"/>
      <c r="AL21" s="664" t="s">
        <v>132</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t="s">
        <v>237</v>
      </c>
      <c r="BH21" s="660"/>
      <c r="BI21" s="660"/>
      <c r="BJ21" s="660"/>
      <c r="BK21" s="660"/>
      <c r="BL21" s="660"/>
      <c r="BM21" s="660"/>
      <c r="BN21" s="661"/>
      <c r="BO21" s="662" t="s">
        <v>237</v>
      </c>
      <c r="BP21" s="662"/>
      <c r="BQ21" s="662"/>
      <c r="BR21" s="662"/>
      <c r="BS21" s="668" t="s">
        <v>237</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c r="B22" s="656" t="s">
        <v>274</v>
      </c>
      <c r="C22" s="657"/>
      <c r="D22" s="657"/>
      <c r="E22" s="657"/>
      <c r="F22" s="657"/>
      <c r="G22" s="657"/>
      <c r="H22" s="657"/>
      <c r="I22" s="657"/>
      <c r="J22" s="657"/>
      <c r="K22" s="657"/>
      <c r="L22" s="657"/>
      <c r="M22" s="657"/>
      <c r="N22" s="657"/>
      <c r="O22" s="657"/>
      <c r="P22" s="657"/>
      <c r="Q22" s="658"/>
      <c r="R22" s="659">
        <v>26842236</v>
      </c>
      <c r="S22" s="660"/>
      <c r="T22" s="660"/>
      <c r="U22" s="660"/>
      <c r="V22" s="660"/>
      <c r="W22" s="660"/>
      <c r="X22" s="660"/>
      <c r="Y22" s="661"/>
      <c r="Z22" s="662">
        <v>55.8</v>
      </c>
      <c r="AA22" s="662"/>
      <c r="AB22" s="662"/>
      <c r="AC22" s="662"/>
      <c r="AD22" s="663">
        <v>25126047</v>
      </c>
      <c r="AE22" s="663"/>
      <c r="AF22" s="663"/>
      <c r="AG22" s="663"/>
      <c r="AH22" s="663"/>
      <c r="AI22" s="663"/>
      <c r="AJ22" s="663"/>
      <c r="AK22" s="663"/>
      <c r="AL22" s="664">
        <v>99.8</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237</v>
      </c>
      <c r="BH22" s="660"/>
      <c r="BI22" s="660"/>
      <c r="BJ22" s="660"/>
      <c r="BK22" s="660"/>
      <c r="BL22" s="660"/>
      <c r="BM22" s="660"/>
      <c r="BN22" s="661"/>
      <c r="BO22" s="662" t="s">
        <v>237</v>
      </c>
      <c r="BP22" s="662"/>
      <c r="BQ22" s="662"/>
      <c r="BR22" s="662"/>
      <c r="BS22" s="668" t="s">
        <v>132</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c r="B23" s="656" t="s">
        <v>277</v>
      </c>
      <c r="C23" s="657"/>
      <c r="D23" s="657"/>
      <c r="E23" s="657"/>
      <c r="F23" s="657"/>
      <c r="G23" s="657"/>
      <c r="H23" s="657"/>
      <c r="I23" s="657"/>
      <c r="J23" s="657"/>
      <c r="K23" s="657"/>
      <c r="L23" s="657"/>
      <c r="M23" s="657"/>
      <c r="N23" s="657"/>
      <c r="O23" s="657"/>
      <c r="P23" s="657"/>
      <c r="Q23" s="658"/>
      <c r="R23" s="659">
        <v>8938</v>
      </c>
      <c r="S23" s="660"/>
      <c r="T23" s="660"/>
      <c r="U23" s="660"/>
      <c r="V23" s="660"/>
      <c r="W23" s="660"/>
      <c r="X23" s="660"/>
      <c r="Y23" s="661"/>
      <c r="Z23" s="662">
        <v>0</v>
      </c>
      <c r="AA23" s="662"/>
      <c r="AB23" s="662"/>
      <c r="AC23" s="662"/>
      <c r="AD23" s="663">
        <v>8938</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272802</v>
      </c>
      <c r="BH23" s="660"/>
      <c r="BI23" s="660"/>
      <c r="BJ23" s="660"/>
      <c r="BK23" s="660"/>
      <c r="BL23" s="660"/>
      <c r="BM23" s="660"/>
      <c r="BN23" s="661"/>
      <c r="BO23" s="662">
        <v>3.6</v>
      </c>
      <c r="BP23" s="662"/>
      <c r="BQ23" s="662"/>
      <c r="BR23" s="662"/>
      <c r="BS23" s="668" t="s">
        <v>132</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c r="B24" s="656" t="s">
        <v>284</v>
      </c>
      <c r="C24" s="657"/>
      <c r="D24" s="657"/>
      <c r="E24" s="657"/>
      <c r="F24" s="657"/>
      <c r="G24" s="657"/>
      <c r="H24" s="657"/>
      <c r="I24" s="657"/>
      <c r="J24" s="657"/>
      <c r="K24" s="657"/>
      <c r="L24" s="657"/>
      <c r="M24" s="657"/>
      <c r="N24" s="657"/>
      <c r="O24" s="657"/>
      <c r="P24" s="657"/>
      <c r="Q24" s="658"/>
      <c r="R24" s="659">
        <v>158786</v>
      </c>
      <c r="S24" s="660"/>
      <c r="T24" s="660"/>
      <c r="U24" s="660"/>
      <c r="V24" s="660"/>
      <c r="W24" s="660"/>
      <c r="X24" s="660"/>
      <c r="Y24" s="661"/>
      <c r="Z24" s="662">
        <v>0.3</v>
      </c>
      <c r="AA24" s="662"/>
      <c r="AB24" s="662"/>
      <c r="AC24" s="662"/>
      <c r="AD24" s="663" t="s">
        <v>132</v>
      </c>
      <c r="AE24" s="663"/>
      <c r="AF24" s="663"/>
      <c r="AG24" s="663"/>
      <c r="AH24" s="663"/>
      <c r="AI24" s="663"/>
      <c r="AJ24" s="663"/>
      <c r="AK24" s="663"/>
      <c r="AL24" s="664" t="s">
        <v>132</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132</v>
      </c>
      <c r="BH24" s="660"/>
      <c r="BI24" s="660"/>
      <c r="BJ24" s="660"/>
      <c r="BK24" s="660"/>
      <c r="BL24" s="660"/>
      <c r="BM24" s="660"/>
      <c r="BN24" s="661"/>
      <c r="BO24" s="662" t="s">
        <v>237</v>
      </c>
      <c r="BP24" s="662"/>
      <c r="BQ24" s="662"/>
      <c r="BR24" s="662"/>
      <c r="BS24" s="668" t="s">
        <v>237</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22924871</v>
      </c>
      <c r="CS24" s="649"/>
      <c r="CT24" s="649"/>
      <c r="CU24" s="649"/>
      <c r="CV24" s="649"/>
      <c r="CW24" s="649"/>
      <c r="CX24" s="649"/>
      <c r="CY24" s="650"/>
      <c r="CZ24" s="653">
        <v>48.7</v>
      </c>
      <c r="DA24" s="654"/>
      <c r="DB24" s="654"/>
      <c r="DC24" s="673"/>
      <c r="DD24" s="692">
        <v>17074285</v>
      </c>
      <c r="DE24" s="649"/>
      <c r="DF24" s="649"/>
      <c r="DG24" s="649"/>
      <c r="DH24" s="649"/>
      <c r="DI24" s="649"/>
      <c r="DJ24" s="649"/>
      <c r="DK24" s="650"/>
      <c r="DL24" s="692">
        <v>16707593</v>
      </c>
      <c r="DM24" s="649"/>
      <c r="DN24" s="649"/>
      <c r="DO24" s="649"/>
      <c r="DP24" s="649"/>
      <c r="DQ24" s="649"/>
      <c r="DR24" s="649"/>
      <c r="DS24" s="649"/>
      <c r="DT24" s="649"/>
      <c r="DU24" s="649"/>
      <c r="DV24" s="650"/>
      <c r="DW24" s="653">
        <v>63.5</v>
      </c>
      <c r="DX24" s="654"/>
      <c r="DY24" s="654"/>
      <c r="DZ24" s="654"/>
      <c r="EA24" s="654"/>
      <c r="EB24" s="654"/>
      <c r="EC24" s="655"/>
    </row>
    <row r="25" spans="2:133" ht="11.25" customHeight="1">
      <c r="B25" s="656" t="s">
        <v>287</v>
      </c>
      <c r="C25" s="657"/>
      <c r="D25" s="657"/>
      <c r="E25" s="657"/>
      <c r="F25" s="657"/>
      <c r="G25" s="657"/>
      <c r="H25" s="657"/>
      <c r="I25" s="657"/>
      <c r="J25" s="657"/>
      <c r="K25" s="657"/>
      <c r="L25" s="657"/>
      <c r="M25" s="657"/>
      <c r="N25" s="657"/>
      <c r="O25" s="657"/>
      <c r="P25" s="657"/>
      <c r="Q25" s="658"/>
      <c r="R25" s="659">
        <v>642502</v>
      </c>
      <c r="S25" s="660"/>
      <c r="T25" s="660"/>
      <c r="U25" s="660"/>
      <c r="V25" s="660"/>
      <c r="W25" s="660"/>
      <c r="X25" s="660"/>
      <c r="Y25" s="661"/>
      <c r="Z25" s="662">
        <v>1.3</v>
      </c>
      <c r="AA25" s="662"/>
      <c r="AB25" s="662"/>
      <c r="AC25" s="662"/>
      <c r="AD25" s="663">
        <v>16490</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237</v>
      </c>
      <c r="BH25" s="660"/>
      <c r="BI25" s="660"/>
      <c r="BJ25" s="660"/>
      <c r="BK25" s="660"/>
      <c r="BL25" s="660"/>
      <c r="BM25" s="660"/>
      <c r="BN25" s="661"/>
      <c r="BO25" s="662" t="s">
        <v>237</v>
      </c>
      <c r="BP25" s="662"/>
      <c r="BQ25" s="662"/>
      <c r="BR25" s="662"/>
      <c r="BS25" s="668" t="s">
        <v>132</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7721550</v>
      </c>
      <c r="CS25" s="695"/>
      <c r="CT25" s="695"/>
      <c r="CU25" s="695"/>
      <c r="CV25" s="695"/>
      <c r="CW25" s="695"/>
      <c r="CX25" s="695"/>
      <c r="CY25" s="696"/>
      <c r="CZ25" s="664">
        <v>16.399999999999999</v>
      </c>
      <c r="DA25" s="693"/>
      <c r="DB25" s="693"/>
      <c r="DC25" s="697"/>
      <c r="DD25" s="668">
        <v>7513486</v>
      </c>
      <c r="DE25" s="695"/>
      <c r="DF25" s="695"/>
      <c r="DG25" s="695"/>
      <c r="DH25" s="695"/>
      <c r="DI25" s="695"/>
      <c r="DJ25" s="695"/>
      <c r="DK25" s="696"/>
      <c r="DL25" s="668">
        <v>7283203</v>
      </c>
      <c r="DM25" s="695"/>
      <c r="DN25" s="695"/>
      <c r="DO25" s="695"/>
      <c r="DP25" s="695"/>
      <c r="DQ25" s="695"/>
      <c r="DR25" s="695"/>
      <c r="DS25" s="695"/>
      <c r="DT25" s="695"/>
      <c r="DU25" s="695"/>
      <c r="DV25" s="696"/>
      <c r="DW25" s="664">
        <v>27.7</v>
      </c>
      <c r="DX25" s="693"/>
      <c r="DY25" s="693"/>
      <c r="DZ25" s="693"/>
      <c r="EA25" s="693"/>
      <c r="EB25" s="693"/>
      <c r="EC25" s="694"/>
    </row>
    <row r="26" spans="2:133" ht="11.25" customHeight="1">
      <c r="B26" s="656" t="s">
        <v>290</v>
      </c>
      <c r="C26" s="657"/>
      <c r="D26" s="657"/>
      <c r="E26" s="657"/>
      <c r="F26" s="657"/>
      <c r="G26" s="657"/>
      <c r="H26" s="657"/>
      <c r="I26" s="657"/>
      <c r="J26" s="657"/>
      <c r="K26" s="657"/>
      <c r="L26" s="657"/>
      <c r="M26" s="657"/>
      <c r="N26" s="657"/>
      <c r="O26" s="657"/>
      <c r="P26" s="657"/>
      <c r="Q26" s="658"/>
      <c r="R26" s="659">
        <v>227779</v>
      </c>
      <c r="S26" s="660"/>
      <c r="T26" s="660"/>
      <c r="U26" s="660"/>
      <c r="V26" s="660"/>
      <c r="W26" s="660"/>
      <c r="X26" s="660"/>
      <c r="Y26" s="661"/>
      <c r="Z26" s="662">
        <v>0.5</v>
      </c>
      <c r="AA26" s="662"/>
      <c r="AB26" s="662"/>
      <c r="AC26" s="662"/>
      <c r="AD26" s="663" t="s">
        <v>237</v>
      </c>
      <c r="AE26" s="663"/>
      <c r="AF26" s="663"/>
      <c r="AG26" s="663"/>
      <c r="AH26" s="663"/>
      <c r="AI26" s="663"/>
      <c r="AJ26" s="663"/>
      <c r="AK26" s="663"/>
      <c r="AL26" s="664" t="s">
        <v>132</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141</v>
      </c>
      <c r="BH26" s="660"/>
      <c r="BI26" s="660"/>
      <c r="BJ26" s="660"/>
      <c r="BK26" s="660"/>
      <c r="BL26" s="660"/>
      <c r="BM26" s="660"/>
      <c r="BN26" s="661"/>
      <c r="BO26" s="662" t="s">
        <v>132</v>
      </c>
      <c r="BP26" s="662"/>
      <c r="BQ26" s="662"/>
      <c r="BR26" s="662"/>
      <c r="BS26" s="668" t="s">
        <v>237</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5021889</v>
      </c>
      <c r="CS26" s="660"/>
      <c r="CT26" s="660"/>
      <c r="CU26" s="660"/>
      <c r="CV26" s="660"/>
      <c r="CW26" s="660"/>
      <c r="CX26" s="660"/>
      <c r="CY26" s="661"/>
      <c r="CZ26" s="664">
        <v>10.7</v>
      </c>
      <c r="DA26" s="693"/>
      <c r="DB26" s="693"/>
      <c r="DC26" s="697"/>
      <c r="DD26" s="668">
        <v>4842175</v>
      </c>
      <c r="DE26" s="660"/>
      <c r="DF26" s="660"/>
      <c r="DG26" s="660"/>
      <c r="DH26" s="660"/>
      <c r="DI26" s="660"/>
      <c r="DJ26" s="660"/>
      <c r="DK26" s="661"/>
      <c r="DL26" s="668" t="s">
        <v>237</v>
      </c>
      <c r="DM26" s="660"/>
      <c r="DN26" s="660"/>
      <c r="DO26" s="660"/>
      <c r="DP26" s="660"/>
      <c r="DQ26" s="660"/>
      <c r="DR26" s="660"/>
      <c r="DS26" s="660"/>
      <c r="DT26" s="660"/>
      <c r="DU26" s="660"/>
      <c r="DV26" s="661"/>
      <c r="DW26" s="664" t="s">
        <v>237</v>
      </c>
      <c r="DX26" s="693"/>
      <c r="DY26" s="693"/>
      <c r="DZ26" s="693"/>
      <c r="EA26" s="693"/>
      <c r="EB26" s="693"/>
      <c r="EC26" s="694"/>
    </row>
    <row r="27" spans="2:133" ht="11.25" customHeight="1">
      <c r="B27" s="656" t="s">
        <v>293</v>
      </c>
      <c r="C27" s="657"/>
      <c r="D27" s="657"/>
      <c r="E27" s="657"/>
      <c r="F27" s="657"/>
      <c r="G27" s="657"/>
      <c r="H27" s="657"/>
      <c r="I27" s="657"/>
      <c r="J27" s="657"/>
      <c r="K27" s="657"/>
      <c r="L27" s="657"/>
      <c r="M27" s="657"/>
      <c r="N27" s="657"/>
      <c r="O27" s="657"/>
      <c r="P27" s="657"/>
      <c r="Q27" s="658"/>
      <c r="R27" s="659">
        <v>5948935</v>
      </c>
      <c r="S27" s="660"/>
      <c r="T27" s="660"/>
      <c r="U27" s="660"/>
      <c r="V27" s="660"/>
      <c r="W27" s="660"/>
      <c r="X27" s="660"/>
      <c r="Y27" s="661"/>
      <c r="Z27" s="662">
        <v>12.4</v>
      </c>
      <c r="AA27" s="662"/>
      <c r="AB27" s="662"/>
      <c r="AC27" s="662"/>
      <c r="AD27" s="663" t="s">
        <v>237</v>
      </c>
      <c r="AE27" s="663"/>
      <c r="AF27" s="663"/>
      <c r="AG27" s="663"/>
      <c r="AH27" s="663"/>
      <c r="AI27" s="663"/>
      <c r="AJ27" s="663"/>
      <c r="AK27" s="663"/>
      <c r="AL27" s="664" t="s">
        <v>237</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7487069</v>
      </c>
      <c r="BH27" s="660"/>
      <c r="BI27" s="660"/>
      <c r="BJ27" s="660"/>
      <c r="BK27" s="660"/>
      <c r="BL27" s="660"/>
      <c r="BM27" s="660"/>
      <c r="BN27" s="661"/>
      <c r="BO27" s="662">
        <v>100</v>
      </c>
      <c r="BP27" s="662"/>
      <c r="BQ27" s="662"/>
      <c r="BR27" s="662"/>
      <c r="BS27" s="668">
        <v>58056</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7444494</v>
      </c>
      <c r="CS27" s="695"/>
      <c r="CT27" s="695"/>
      <c r="CU27" s="695"/>
      <c r="CV27" s="695"/>
      <c r="CW27" s="695"/>
      <c r="CX27" s="695"/>
      <c r="CY27" s="696"/>
      <c r="CZ27" s="664">
        <v>15.8</v>
      </c>
      <c r="DA27" s="693"/>
      <c r="DB27" s="693"/>
      <c r="DC27" s="697"/>
      <c r="DD27" s="668">
        <v>2050678</v>
      </c>
      <c r="DE27" s="695"/>
      <c r="DF27" s="695"/>
      <c r="DG27" s="695"/>
      <c r="DH27" s="695"/>
      <c r="DI27" s="695"/>
      <c r="DJ27" s="695"/>
      <c r="DK27" s="696"/>
      <c r="DL27" s="668">
        <v>2047332</v>
      </c>
      <c r="DM27" s="695"/>
      <c r="DN27" s="695"/>
      <c r="DO27" s="695"/>
      <c r="DP27" s="695"/>
      <c r="DQ27" s="695"/>
      <c r="DR27" s="695"/>
      <c r="DS27" s="695"/>
      <c r="DT27" s="695"/>
      <c r="DU27" s="695"/>
      <c r="DV27" s="696"/>
      <c r="DW27" s="664">
        <v>7.8</v>
      </c>
      <c r="DX27" s="693"/>
      <c r="DY27" s="693"/>
      <c r="DZ27" s="693"/>
      <c r="EA27" s="693"/>
      <c r="EB27" s="693"/>
      <c r="EC27" s="694"/>
    </row>
    <row r="28" spans="2:133" ht="11.25" customHeight="1">
      <c r="B28" s="701" t="s">
        <v>296</v>
      </c>
      <c r="C28" s="702"/>
      <c r="D28" s="702"/>
      <c r="E28" s="702"/>
      <c r="F28" s="702"/>
      <c r="G28" s="702"/>
      <c r="H28" s="702"/>
      <c r="I28" s="702"/>
      <c r="J28" s="702"/>
      <c r="K28" s="702"/>
      <c r="L28" s="702"/>
      <c r="M28" s="702"/>
      <c r="N28" s="702"/>
      <c r="O28" s="702"/>
      <c r="P28" s="702"/>
      <c r="Q28" s="703"/>
      <c r="R28" s="659" t="s">
        <v>132</v>
      </c>
      <c r="S28" s="660"/>
      <c r="T28" s="660"/>
      <c r="U28" s="660"/>
      <c r="V28" s="660"/>
      <c r="W28" s="660"/>
      <c r="X28" s="660"/>
      <c r="Y28" s="661"/>
      <c r="Z28" s="662" t="s">
        <v>141</v>
      </c>
      <c r="AA28" s="662"/>
      <c r="AB28" s="662"/>
      <c r="AC28" s="662"/>
      <c r="AD28" s="663" t="s">
        <v>237</v>
      </c>
      <c r="AE28" s="663"/>
      <c r="AF28" s="663"/>
      <c r="AG28" s="663"/>
      <c r="AH28" s="663"/>
      <c r="AI28" s="663"/>
      <c r="AJ28" s="663"/>
      <c r="AK28" s="663"/>
      <c r="AL28" s="664" t="s">
        <v>132</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7758827</v>
      </c>
      <c r="CS28" s="660"/>
      <c r="CT28" s="660"/>
      <c r="CU28" s="660"/>
      <c r="CV28" s="660"/>
      <c r="CW28" s="660"/>
      <c r="CX28" s="660"/>
      <c r="CY28" s="661"/>
      <c r="CZ28" s="664">
        <v>16.5</v>
      </c>
      <c r="DA28" s="693"/>
      <c r="DB28" s="693"/>
      <c r="DC28" s="697"/>
      <c r="DD28" s="668">
        <v>7510121</v>
      </c>
      <c r="DE28" s="660"/>
      <c r="DF28" s="660"/>
      <c r="DG28" s="660"/>
      <c r="DH28" s="660"/>
      <c r="DI28" s="660"/>
      <c r="DJ28" s="660"/>
      <c r="DK28" s="661"/>
      <c r="DL28" s="668">
        <v>7377058</v>
      </c>
      <c r="DM28" s="660"/>
      <c r="DN28" s="660"/>
      <c r="DO28" s="660"/>
      <c r="DP28" s="660"/>
      <c r="DQ28" s="660"/>
      <c r="DR28" s="660"/>
      <c r="DS28" s="660"/>
      <c r="DT28" s="660"/>
      <c r="DU28" s="660"/>
      <c r="DV28" s="661"/>
      <c r="DW28" s="664">
        <v>28</v>
      </c>
      <c r="DX28" s="693"/>
      <c r="DY28" s="693"/>
      <c r="DZ28" s="693"/>
      <c r="EA28" s="693"/>
      <c r="EB28" s="693"/>
      <c r="EC28" s="694"/>
    </row>
    <row r="29" spans="2:133" ht="11.25" customHeight="1">
      <c r="B29" s="656" t="s">
        <v>298</v>
      </c>
      <c r="C29" s="657"/>
      <c r="D29" s="657"/>
      <c r="E29" s="657"/>
      <c r="F29" s="657"/>
      <c r="G29" s="657"/>
      <c r="H29" s="657"/>
      <c r="I29" s="657"/>
      <c r="J29" s="657"/>
      <c r="K29" s="657"/>
      <c r="L29" s="657"/>
      <c r="M29" s="657"/>
      <c r="N29" s="657"/>
      <c r="O29" s="657"/>
      <c r="P29" s="657"/>
      <c r="Q29" s="658"/>
      <c r="R29" s="659">
        <v>2962209</v>
      </c>
      <c r="S29" s="660"/>
      <c r="T29" s="660"/>
      <c r="U29" s="660"/>
      <c r="V29" s="660"/>
      <c r="W29" s="660"/>
      <c r="X29" s="660"/>
      <c r="Y29" s="661"/>
      <c r="Z29" s="662">
        <v>6.2</v>
      </c>
      <c r="AA29" s="662"/>
      <c r="AB29" s="662"/>
      <c r="AC29" s="662"/>
      <c r="AD29" s="663" t="s">
        <v>237</v>
      </c>
      <c r="AE29" s="663"/>
      <c r="AF29" s="663"/>
      <c r="AG29" s="663"/>
      <c r="AH29" s="663"/>
      <c r="AI29" s="663"/>
      <c r="AJ29" s="663"/>
      <c r="AK29" s="663"/>
      <c r="AL29" s="664" t="s">
        <v>237</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63</v>
      </c>
      <c r="CG29" s="675"/>
      <c r="CH29" s="675"/>
      <c r="CI29" s="675"/>
      <c r="CJ29" s="675"/>
      <c r="CK29" s="675"/>
      <c r="CL29" s="675"/>
      <c r="CM29" s="675"/>
      <c r="CN29" s="675"/>
      <c r="CO29" s="675"/>
      <c r="CP29" s="675"/>
      <c r="CQ29" s="676"/>
      <c r="CR29" s="659">
        <v>7758690</v>
      </c>
      <c r="CS29" s="695"/>
      <c r="CT29" s="695"/>
      <c r="CU29" s="695"/>
      <c r="CV29" s="695"/>
      <c r="CW29" s="695"/>
      <c r="CX29" s="695"/>
      <c r="CY29" s="696"/>
      <c r="CZ29" s="664">
        <v>16.5</v>
      </c>
      <c r="DA29" s="693"/>
      <c r="DB29" s="693"/>
      <c r="DC29" s="697"/>
      <c r="DD29" s="668">
        <v>7509984</v>
      </c>
      <c r="DE29" s="695"/>
      <c r="DF29" s="695"/>
      <c r="DG29" s="695"/>
      <c r="DH29" s="695"/>
      <c r="DI29" s="695"/>
      <c r="DJ29" s="695"/>
      <c r="DK29" s="696"/>
      <c r="DL29" s="668">
        <v>7376921</v>
      </c>
      <c r="DM29" s="695"/>
      <c r="DN29" s="695"/>
      <c r="DO29" s="695"/>
      <c r="DP29" s="695"/>
      <c r="DQ29" s="695"/>
      <c r="DR29" s="695"/>
      <c r="DS29" s="695"/>
      <c r="DT29" s="695"/>
      <c r="DU29" s="695"/>
      <c r="DV29" s="696"/>
      <c r="DW29" s="664">
        <v>28</v>
      </c>
      <c r="DX29" s="693"/>
      <c r="DY29" s="693"/>
      <c r="DZ29" s="693"/>
      <c r="EA29" s="693"/>
      <c r="EB29" s="693"/>
      <c r="EC29" s="694"/>
    </row>
    <row r="30" spans="2:133" ht="11.25" customHeight="1">
      <c r="B30" s="656" t="s">
        <v>302</v>
      </c>
      <c r="C30" s="657"/>
      <c r="D30" s="657"/>
      <c r="E30" s="657"/>
      <c r="F30" s="657"/>
      <c r="G30" s="657"/>
      <c r="H30" s="657"/>
      <c r="I30" s="657"/>
      <c r="J30" s="657"/>
      <c r="K30" s="657"/>
      <c r="L30" s="657"/>
      <c r="M30" s="657"/>
      <c r="N30" s="657"/>
      <c r="O30" s="657"/>
      <c r="P30" s="657"/>
      <c r="Q30" s="658"/>
      <c r="R30" s="659">
        <v>236994</v>
      </c>
      <c r="S30" s="660"/>
      <c r="T30" s="660"/>
      <c r="U30" s="660"/>
      <c r="V30" s="660"/>
      <c r="W30" s="660"/>
      <c r="X30" s="660"/>
      <c r="Y30" s="661"/>
      <c r="Z30" s="662">
        <v>0.5</v>
      </c>
      <c r="AA30" s="662"/>
      <c r="AB30" s="662"/>
      <c r="AC30" s="662"/>
      <c r="AD30" s="663">
        <v>11319</v>
      </c>
      <c r="AE30" s="663"/>
      <c r="AF30" s="663"/>
      <c r="AG30" s="663"/>
      <c r="AH30" s="663"/>
      <c r="AI30" s="663"/>
      <c r="AJ30" s="663"/>
      <c r="AK30" s="663"/>
      <c r="AL30" s="664">
        <v>0</v>
      </c>
      <c r="AM30" s="665"/>
      <c r="AN30" s="665"/>
      <c r="AO30" s="666"/>
      <c r="AP30" s="707" t="s">
        <v>303</v>
      </c>
      <c r="AQ30" s="708"/>
      <c r="AR30" s="708"/>
      <c r="AS30" s="708"/>
      <c r="AT30" s="713" t="s">
        <v>304</v>
      </c>
      <c r="AU30" s="210"/>
      <c r="AV30" s="210"/>
      <c r="AW30" s="210"/>
      <c r="AX30" s="645" t="s">
        <v>182</v>
      </c>
      <c r="AY30" s="646"/>
      <c r="AZ30" s="646"/>
      <c r="BA30" s="646"/>
      <c r="BB30" s="646"/>
      <c r="BC30" s="646"/>
      <c r="BD30" s="646"/>
      <c r="BE30" s="646"/>
      <c r="BF30" s="647"/>
      <c r="BG30" s="719">
        <v>98.7</v>
      </c>
      <c r="BH30" s="720"/>
      <c r="BI30" s="720"/>
      <c r="BJ30" s="720"/>
      <c r="BK30" s="720"/>
      <c r="BL30" s="720"/>
      <c r="BM30" s="654">
        <v>95</v>
      </c>
      <c r="BN30" s="720"/>
      <c r="BO30" s="720"/>
      <c r="BP30" s="720"/>
      <c r="BQ30" s="721"/>
      <c r="BR30" s="719">
        <v>98.8</v>
      </c>
      <c r="BS30" s="720"/>
      <c r="BT30" s="720"/>
      <c r="BU30" s="720"/>
      <c r="BV30" s="720"/>
      <c r="BW30" s="720"/>
      <c r="BX30" s="654">
        <v>94.9</v>
      </c>
      <c r="BY30" s="720"/>
      <c r="BZ30" s="720"/>
      <c r="CA30" s="720"/>
      <c r="CB30" s="721"/>
      <c r="CD30" s="724"/>
      <c r="CE30" s="725"/>
      <c r="CF30" s="674" t="s">
        <v>305</v>
      </c>
      <c r="CG30" s="675"/>
      <c r="CH30" s="675"/>
      <c r="CI30" s="675"/>
      <c r="CJ30" s="675"/>
      <c r="CK30" s="675"/>
      <c r="CL30" s="675"/>
      <c r="CM30" s="675"/>
      <c r="CN30" s="675"/>
      <c r="CO30" s="675"/>
      <c r="CP30" s="675"/>
      <c r="CQ30" s="676"/>
      <c r="CR30" s="659">
        <v>7372002</v>
      </c>
      <c r="CS30" s="660"/>
      <c r="CT30" s="660"/>
      <c r="CU30" s="660"/>
      <c r="CV30" s="660"/>
      <c r="CW30" s="660"/>
      <c r="CX30" s="660"/>
      <c r="CY30" s="661"/>
      <c r="CZ30" s="664">
        <v>15.7</v>
      </c>
      <c r="DA30" s="693"/>
      <c r="DB30" s="693"/>
      <c r="DC30" s="697"/>
      <c r="DD30" s="668">
        <v>7154272</v>
      </c>
      <c r="DE30" s="660"/>
      <c r="DF30" s="660"/>
      <c r="DG30" s="660"/>
      <c r="DH30" s="660"/>
      <c r="DI30" s="660"/>
      <c r="DJ30" s="660"/>
      <c r="DK30" s="661"/>
      <c r="DL30" s="668">
        <v>7024039</v>
      </c>
      <c r="DM30" s="660"/>
      <c r="DN30" s="660"/>
      <c r="DO30" s="660"/>
      <c r="DP30" s="660"/>
      <c r="DQ30" s="660"/>
      <c r="DR30" s="660"/>
      <c r="DS30" s="660"/>
      <c r="DT30" s="660"/>
      <c r="DU30" s="660"/>
      <c r="DV30" s="661"/>
      <c r="DW30" s="664">
        <v>26.7</v>
      </c>
      <c r="DX30" s="693"/>
      <c r="DY30" s="693"/>
      <c r="DZ30" s="693"/>
      <c r="EA30" s="693"/>
      <c r="EB30" s="693"/>
      <c r="EC30" s="694"/>
    </row>
    <row r="31" spans="2:133" ht="11.25" customHeight="1">
      <c r="B31" s="656" t="s">
        <v>306</v>
      </c>
      <c r="C31" s="657"/>
      <c r="D31" s="657"/>
      <c r="E31" s="657"/>
      <c r="F31" s="657"/>
      <c r="G31" s="657"/>
      <c r="H31" s="657"/>
      <c r="I31" s="657"/>
      <c r="J31" s="657"/>
      <c r="K31" s="657"/>
      <c r="L31" s="657"/>
      <c r="M31" s="657"/>
      <c r="N31" s="657"/>
      <c r="O31" s="657"/>
      <c r="P31" s="657"/>
      <c r="Q31" s="658"/>
      <c r="R31" s="659">
        <v>1872838</v>
      </c>
      <c r="S31" s="660"/>
      <c r="T31" s="660"/>
      <c r="U31" s="660"/>
      <c r="V31" s="660"/>
      <c r="W31" s="660"/>
      <c r="X31" s="660"/>
      <c r="Y31" s="661"/>
      <c r="Z31" s="662">
        <v>3.9</v>
      </c>
      <c r="AA31" s="662"/>
      <c r="AB31" s="662"/>
      <c r="AC31" s="662"/>
      <c r="AD31" s="663" t="s">
        <v>237</v>
      </c>
      <c r="AE31" s="663"/>
      <c r="AF31" s="663"/>
      <c r="AG31" s="663"/>
      <c r="AH31" s="663"/>
      <c r="AI31" s="663"/>
      <c r="AJ31" s="663"/>
      <c r="AK31" s="663"/>
      <c r="AL31" s="664" t="s">
        <v>237</v>
      </c>
      <c r="AM31" s="665"/>
      <c r="AN31" s="665"/>
      <c r="AO31" s="666"/>
      <c r="AP31" s="709"/>
      <c r="AQ31" s="710"/>
      <c r="AR31" s="710"/>
      <c r="AS31" s="710"/>
      <c r="AT31" s="714"/>
      <c r="AU31" s="209" t="s">
        <v>307</v>
      </c>
      <c r="AV31" s="209"/>
      <c r="AW31" s="209"/>
      <c r="AX31" s="656" t="s">
        <v>308</v>
      </c>
      <c r="AY31" s="657"/>
      <c r="AZ31" s="657"/>
      <c r="BA31" s="657"/>
      <c r="BB31" s="657"/>
      <c r="BC31" s="657"/>
      <c r="BD31" s="657"/>
      <c r="BE31" s="657"/>
      <c r="BF31" s="658"/>
      <c r="BG31" s="716">
        <v>98.8</v>
      </c>
      <c r="BH31" s="695"/>
      <c r="BI31" s="695"/>
      <c r="BJ31" s="695"/>
      <c r="BK31" s="695"/>
      <c r="BL31" s="695"/>
      <c r="BM31" s="665">
        <v>95.1</v>
      </c>
      <c r="BN31" s="717"/>
      <c r="BO31" s="717"/>
      <c r="BP31" s="717"/>
      <c r="BQ31" s="718"/>
      <c r="BR31" s="716">
        <v>98.8</v>
      </c>
      <c r="BS31" s="695"/>
      <c r="BT31" s="695"/>
      <c r="BU31" s="695"/>
      <c r="BV31" s="695"/>
      <c r="BW31" s="695"/>
      <c r="BX31" s="665">
        <v>95</v>
      </c>
      <c r="BY31" s="717"/>
      <c r="BZ31" s="717"/>
      <c r="CA31" s="717"/>
      <c r="CB31" s="718"/>
      <c r="CD31" s="724"/>
      <c r="CE31" s="725"/>
      <c r="CF31" s="674" t="s">
        <v>309</v>
      </c>
      <c r="CG31" s="675"/>
      <c r="CH31" s="675"/>
      <c r="CI31" s="675"/>
      <c r="CJ31" s="675"/>
      <c r="CK31" s="675"/>
      <c r="CL31" s="675"/>
      <c r="CM31" s="675"/>
      <c r="CN31" s="675"/>
      <c r="CO31" s="675"/>
      <c r="CP31" s="675"/>
      <c r="CQ31" s="676"/>
      <c r="CR31" s="659">
        <v>386688</v>
      </c>
      <c r="CS31" s="695"/>
      <c r="CT31" s="695"/>
      <c r="CU31" s="695"/>
      <c r="CV31" s="695"/>
      <c r="CW31" s="695"/>
      <c r="CX31" s="695"/>
      <c r="CY31" s="696"/>
      <c r="CZ31" s="664">
        <v>0.8</v>
      </c>
      <c r="DA31" s="693"/>
      <c r="DB31" s="693"/>
      <c r="DC31" s="697"/>
      <c r="DD31" s="668">
        <v>355712</v>
      </c>
      <c r="DE31" s="695"/>
      <c r="DF31" s="695"/>
      <c r="DG31" s="695"/>
      <c r="DH31" s="695"/>
      <c r="DI31" s="695"/>
      <c r="DJ31" s="695"/>
      <c r="DK31" s="696"/>
      <c r="DL31" s="668">
        <v>352882</v>
      </c>
      <c r="DM31" s="695"/>
      <c r="DN31" s="695"/>
      <c r="DO31" s="695"/>
      <c r="DP31" s="695"/>
      <c r="DQ31" s="695"/>
      <c r="DR31" s="695"/>
      <c r="DS31" s="695"/>
      <c r="DT31" s="695"/>
      <c r="DU31" s="695"/>
      <c r="DV31" s="696"/>
      <c r="DW31" s="664">
        <v>1.3</v>
      </c>
      <c r="DX31" s="693"/>
      <c r="DY31" s="693"/>
      <c r="DZ31" s="693"/>
      <c r="EA31" s="693"/>
      <c r="EB31" s="693"/>
      <c r="EC31" s="694"/>
    </row>
    <row r="32" spans="2:133" ht="11.25" customHeight="1">
      <c r="B32" s="656" t="s">
        <v>310</v>
      </c>
      <c r="C32" s="657"/>
      <c r="D32" s="657"/>
      <c r="E32" s="657"/>
      <c r="F32" s="657"/>
      <c r="G32" s="657"/>
      <c r="H32" s="657"/>
      <c r="I32" s="657"/>
      <c r="J32" s="657"/>
      <c r="K32" s="657"/>
      <c r="L32" s="657"/>
      <c r="M32" s="657"/>
      <c r="N32" s="657"/>
      <c r="O32" s="657"/>
      <c r="P32" s="657"/>
      <c r="Q32" s="658"/>
      <c r="R32" s="659">
        <v>1592590</v>
      </c>
      <c r="S32" s="660"/>
      <c r="T32" s="660"/>
      <c r="U32" s="660"/>
      <c r="V32" s="660"/>
      <c r="W32" s="660"/>
      <c r="X32" s="660"/>
      <c r="Y32" s="661"/>
      <c r="Z32" s="662">
        <v>3.3</v>
      </c>
      <c r="AA32" s="662"/>
      <c r="AB32" s="662"/>
      <c r="AC32" s="662"/>
      <c r="AD32" s="663" t="s">
        <v>237</v>
      </c>
      <c r="AE32" s="663"/>
      <c r="AF32" s="663"/>
      <c r="AG32" s="663"/>
      <c r="AH32" s="663"/>
      <c r="AI32" s="663"/>
      <c r="AJ32" s="663"/>
      <c r="AK32" s="663"/>
      <c r="AL32" s="664" t="s">
        <v>237</v>
      </c>
      <c r="AM32" s="665"/>
      <c r="AN32" s="665"/>
      <c r="AO32" s="666"/>
      <c r="AP32" s="711"/>
      <c r="AQ32" s="712"/>
      <c r="AR32" s="712"/>
      <c r="AS32" s="712"/>
      <c r="AT32" s="715"/>
      <c r="AU32" s="211"/>
      <c r="AV32" s="211"/>
      <c r="AW32" s="211"/>
      <c r="AX32" s="704" t="s">
        <v>311</v>
      </c>
      <c r="AY32" s="705"/>
      <c r="AZ32" s="705"/>
      <c r="BA32" s="705"/>
      <c r="BB32" s="705"/>
      <c r="BC32" s="705"/>
      <c r="BD32" s="705"/>
      <c r="BE32" s="705"/>
      <c r="BF32" s="706"/>
      <c r="BG32" s="728">
        <v>98.6</v>
      </c>
      <c r="BH32" s="729"/>
      <c r="BI32" s="729"/>
      <c r="BJ32" s="729"/>
      <c r="BK32" s="729"/>
      <c r="BL32" s="729"/>
      <c r="BM32" s="730">
        <v>94.4</v>
      </c>
      <c r="BN32" s="729"/>
      <c r="BO32" s="729"/>
      <c r="BP32" s="729"/>
      <c r="BQ32" s="731"/>
      <c r="BR32" s="728">
        <v>98.7</v>
      </c>
      <c r="BS32" s="729"/>
      <c r="BT32" s="729"/>
      <c r="BU32" s="729"/>
      <c r="BV32" s="729"/>
      <c r="BW32" s="729"/>
      <c r="BX32" s="730">
        <v>94.2</v>
      </c>
      <c r="BY32" s="729"/>
      <c r="BZ32" s="729"/>
      <c r="CA32" s="729"/>
      <c r="CB32" s="731"/>
      <c r="CD32" s="726"/>
      <c r="CE32" s="727"/>
      <c r="CF32" s="674" t="s">
        <v>312</v>
      </c>
      <c r="CG32" s="675"/>
      <c r="CH32" s="675"/>
      <c r="CI32" s="675"/>
      <c r="CJ32" s="675"/>
      <c r="CK32" s="675"/>
      <c r="CL32" s="675"/>
      <c r="CM32" s="675"/>
      <c r="CN32" s="675"/>
      <c r="CO32" s="675"/>
      <c r="CP32" s="675"/>
      <c r="CQ32" s="676"/>
      <c r="CR32" s="659">
        <v>137</v>
      </c>
      <c r="CS32" s="660"/>
      <c r="CT32" s="660"/>
      <c r="CU32" s="660"/>
      <c r="CV32" s="660"/>
      <c r="CW32" s="660"/>
      <c r="CX32" s="660"/>
      <c r="CY32" s="661"/>
      <c r="CZ32" s="664">
        <v>0</v>
      </c>
      <c r="DA32" s="693"/>
      <c r="DB32" s="693"/>
      <c r="DC32" s="697"/>
      <c r="DD32" s="668">
        <v>137</v>
      </c>
      <c r="DE32" s="660"/>
      <c r="DF32" s="660"/>
      <c r="DG32" s="660"/>
      <c r="DH32" s="660"/>
      <c r="DI32" s="660"/>
      <c r="DJ32" s="660"/>
      <c r="DK32" s="661"/>
      <c r="DL32" s="668">
        <v>137</v>
      </c>
      <c r="DM32" s="660"/>
      <c r="DN32" s="660"/>
      <c r="DO32" s="660"/>
      <c r="DP32" s="660"/>
      <c r="DQ32" s="660"/>
      <c r="DR32" s="660"/>
      <c r="DS32" s="660"/>
      <c r="DT32" s="660"/>
      <c r="DU32" s="660"/>
      <c r="DV32" s="661"/>
      <c r="DW32" s="664">
        <v>0</v>
      </c>
      <c r="DX32" s="693"/>
      <c r="DY32" s="693"/>
      <c r="DZ32" s="693"/>
      <c r="EA32" s="693"/>
      <c r="EB32" s="693"/>
      <c r="EC32" s="694"/>
    </row>
    <row r="33" spans="2:133" ht="11.25" customHeight="1">
      <c r="B33" s="656" t="s">
        <v>313</v>
      </c>
      <c r="C33" s="657"/>
      <c r="D33" s="657"/>
      <c r="E33" s="657"/>
      <c r="F33" s="657"/>
      <c r="G33" s="657"/>
      <c r="H33" s="657"/>
      <c r="I33" s="657"/>
      <c r="J33" s="657"/>
      <c r="K33" s="657"/>
      <c r="L33" s="657"/>
      <c r="M33" s="657"/>
      <c r="N33" s="657"/>
      <c r="O33" s="657"/>
      <c r="P33" s="657"/>
      <c r="Q33" s="658"/>
      <c r="R33" s="659">
        <v>1050553</v>
      </c>
      <c r="S33" s="660"/>
      <c r="T33" s="660"/>
      <c r="U33" s="660"/>
      <c r="V33" s="660"/>
      <c r="W33" s="660"/>
      <c r="X33" s="660"/>
      <c r="Y33" s="661"/>
      <c r="Z33" s="662">
        <v>2.2000000000000002</v>
      </c>
      <c r="AA33" s="662"/>
      <c r="AB33" s="662"/>
      <c r="AC33" s="662"/>
      <c r="AD33" s="663" t="s">
        <v>237</v>
      </c>
      <c r="AE33" s="663"/>
      <c r="AF33" s="663"/>
      <c r="AG33" s="663"/>
      <c r="AH33" s="663"/>
      <c r="AI33" s="663"/>
      <c r="AJ33" s="663"/>
      <c r="AK33" s="663"/>
      <c r="AL33" s="664" t="s">
        <v>237</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314</v>
      </c>
      <c r="CE33" s="675"/>
      <c r="CF33" s="675"/>
      <c r="CG33" s="675"/>
      <c r="CH33" s="675"/>
      <c r="CI33" s="675"/>
      <c r="CJ33" s="675"/>
      <c r="CK33" s="675"/>
      <c r="CL33" s="675"/>
      <c r="CM33" s="675"/>
      <c r="CN33" s="675"/>
      <c r="CO33" s="675"/>
      <c r="CP33" s="675"/>
      <c r="CQ33" s="676"/>
      <c r="CR33" s="659">
        <v>16177624</v>
      </c>
      <c r="CS33" s="695"/>
      <c r="CT33" s="695"/>
      <c r="CU33" s="695"/>
      <c r="CV33" s="695"/>
      <c r="CW33" s="695"/>
      <c r="CX33" s="695"/>
      <c r="CY33" s="696"/>
      <c r="CZ33" s="664">
        <v>34.4</v>
      </c>
      <c r="DA33" s="693"/>
      <c r="DB33" s="693"/>
      <c r="DC33" s="697"/>
      <c r="DD33" s="668">
        <v>11989138</v>
      </c>
      <c r="DE33" s="695"/>
      <c r="DF33" s="695"/>
      <c r="DG33" s="695"/>
      <c r="DH33" s="695"/>
      <c r="DI33" s="695"/>
      <c r="DJ33" s="695"/>
      <c r="DK33" s="696"/>
      <c r="DL33" s="668">
        <v>9018180</v>
      </c>
      <c r="DM33" s="695"/>
      <c r="DN33" s="695"/>
      <c r="DO33" s="695"/>
      <c r="DP33" s="695"/>
      <c r="DQ33" s="695"/>
      <c r="DR33" s="695"/>
      <c r="DS33" s="695"/>
      <c r="DT33" s="695"/>
      <c r="DU33" s="695"/>
      <c r="DV33" s="696"/>
      <c r="DW33" s="664">
        <v>34.299999999999997</v>
      </c>
      <c r="DX33" s="693"/>
      <c r="DY33" s="693"/>
      <c r="DZ33" s="693"/>
      <c r="EA33" s="693"/>
      <c r="EB33" s="693"/>
      <c r="EC33" s="694"/>
    </row>
    <row r="34" spans="2:133" ht="11.25" customHeight="1">
      <c r="B34" s="656" t="s">
        <v>315</v>
      </c>
      <c r="C34" s="657"/>
      <c r="D34" s="657"/>
      <c r="E34" s="657"/>
      <c r="F34" s="657"/>
      <c r="G34" s="657"/>
      <c r="H34" s="657"/>
      <c r="I34" s="657"/>
      <c r="J34" s="657"/>
      <c r="K34" s="657"/>
      <c r="L34" s="657"/>
      <c r="M34" s="657"/>
      <c r="N34" s="657"/>
      <c r="O34" s="657"/>
      <c r="P34" s="657"/>
      <c r="Q34" s="658"/>
      <c r="R34" s="659">
        <v>649658</v>
      </c>
      <c r="S34" s="660"/>
      <c r="T34" s="660"/>
      <c r="U34" s="660"/>
      <c r="V34" s="660"/>
      <c r="W34" s="660"/>
      <c r="X34" s="660"/>
      <c r="Y34" s="661"/>
      <c r="Z34" s="662">
        <v>1.4</v>
      </c>
      <c r="AA34" s="662"/>
      <c r="AB34" s="662"/>
      <c r="AC34" s="662"/>
      <c r="AD34" s="663">
        <v>2140</v>
      </c>
      <c r="AE34" s="663"/>
      <c r="AF34" s="663"/>
      <c r="AG34" s="663"/>
      <c r="AH34" s="663"/>
      <c r="AI34" s="663"/>
      <c r="AJ34" s="663"/>
      <c r="AK34" s="663"/>
      <c r="AL34" s="664">
        <v>0</v>
      </c>
      <c r="AM34" s="665"/>
      <c r="AN34" s="665"/>
      <c r="AO34" s="666"/>
      <c r="AP34" s="214"/>
      <c r="AQ34" s="638" t="s">
        <v>316</v>
      </c>
      <c r="AR34" s="639"/>
      <c r="AS34" s="639"/>
      <c r="AT34" s="639"/>
      <c r="AU34" s="639"/>
      <c r="AV34" s="639"/>
      <c r="AW34" s="639"/>
      <c r="AX34" s="639"/>
      <c r="AY34" s="639"/>
      <c r="AZ34" s="639"/>
      <c r="BA34" s="639"/>
      <c r="BB34" s="639"/>
      <c r="BC34" s="639"/>
      <c r="BD34" s="639"/>
      <c r="BE34" s="639"/>
      <c r="BF34" s="640"/>
      <c r="BG34" s="638" t="s">
        <v>317</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318</v>
      </c>
      <c r="CE34" s="675"/>
      <c r="CF34" s="675"/>
      <c r="CG34" s="675"/>
      <c r="CH34" s="675"/>
      <c r="CI34" s="675"/>
      <c r="CJ34" s="675"/>
      <c r="CK34" s="675"/>
      <c r="CL34" s="675"/>
      <c r="CM34" s="675"/>
      <c r="CN34" s="675"/>
      <c r="CO34" s="675"/>
      <c r="CP34" s="675"/>
      <c r="CQ34" s="676"/>
      <c r="CR34" s="659">
        <v>6690586</v>
      </c>
      <c r="CS34" s="660"/>
      <c r="CT34" s="660"/>
      <c r="CU34" s="660"/>
      <c r="CV34" s="660"/>
      <c r="CW34" s="660"/>
      <c r="CX34" s="660"/>
      <c r="CY34" s="661"/>
      <c r="CZ34" s="664">
        <v>14.2</v>
      </c>
      <c r="DA34" s="693"/>
      <c r="DB34" s="693"/>
      <c r="DC34" s="697"/>
      <c r="DD34" s="668">
        <v>5497149</v>
      </c>
      <c r="DE34" s="660"/>
      <c r="DF34" s="660"/>
      <c r="DG34" s="660"/>
      <c r="DH34" s="660"/>
      <c r="DI34" s="660"/>
      <c r="DJ34" s="660"/>
      <c r="DK34" s="661"/>
      <c r="DL34" s="668">
        <v>4116226</v>
      </c>
      <c r="DM34" s="660"/>
      <c r="DN34" s="660"/>
      <c r="DO34" s="660"/>
      <c r="DP34" s="660"/>
      <c r="DQ34" s="660"/>
      <c r="DR34" s="660"/>
      <c r="DS34" s="660"/>
      <c r="DT34" s="660"/>
      <c r="DU34" s="660"/>
      <c r="DV34" s="661"/>
      <c r="DW34" s="664">
        <v>15.6</v>
      </c>
      <c r="DX34" s="693"/>
      <c r="DY34" s="693"/>
      <c r="DZ34" s="693"/>
      <c r="EA34" s="693"/>
      <c r="EB34" s="693"/>
      <c r="EC34" s="694"/>
    </row>
    <row r="35" spans="2:133" ht="11.25" customHeight="1">
      <c r="B35" s="656" t="s">
        <v>319</v>
      </c>
      <c r="C35" s="657"/>
      <c r="D35" s="657"/>
      <c r="E35" s="657"/>
      <c r="F35" s="657"/>
      <c r="G35" s="657"/>
      <c r="H35" s="657"/>
      <c r="I35" s="657"/>
      <c r="J35" s="657"/>
      <c r="K35" s="657"/>
      <c r="L35" s="657"/>
      <c r="M35" s="657"/>
      <c r="N35" s="657"/>
      <c r="O35" s="657"/>
      <c r="P35" s="657"/>
      <c r="Q35" s="658"/>
      <c r="R35" s="659">
        <v>5901200</v>
      </c>
      <c r="S35" s="660"/>
      <c r="T35" s="660"/>
      <c r="U35" s="660"/>
      <c r="V35" s="660"/>
      <c r="W35" s="660"/>
      <c r="X35" s="660"/>
      <c r="Y35" s="661"/>
      <c r="Z35" s="662">
        <v>12.3</v>
      </c>
      <c r="AA35" s="662"/>
      <c r="AB35" s="662"/>
      <c r="AC35" s="662"/>
      <c r="AD35" s="663" t="s">
        <v>237</v>
      </c>
      <c r="AE35" s="663"/>
      <c r="AF35" s="663"/>
      <c r="AG35" s="663"/>
      <c r="AH35" s="663"/>
      <c r="AI35" s="663"/>
      <c r="AJ35" s="663"/>
      <c r="AK35" s="663"/>
      <c r="AL35" s="664" t="s">
        <v>132</v>
      </c>
      <c r="AM35" s="665"/>
      <c r="AN35" s="665"/>
      <c r="AO35" s="666"/>
      <c r="AP35" s="214"/>
      <c r="AQ35" s="732" t="s">
        <v>320</v>
      </c>
      <c r="AR35" s="733"/>
      <c r="AS35" s="733"/>
      <c r="AT35" s="733"/>
      <c r="AU35" s="733"/>
      <c r="AV35" s="733"/>
      <c r="AW35" s="733"/>
      <c r="AX35" s="733"/>
      <c r="AY35" s="734"/>
      <c r="AZ35" s="648">
        <v>5165709</v>
      </c>
      <c r="BA35" s="649"/>
      <c r="BB35" s="649"/>
      <c r="BC35" s="649"/>
      <c r="BD35" s="649"/>
      <c r="BE35" s="649"/>
      <c r="BF35" s="735"/>
      <c r="BG35" s="670" t="s">
        <v>321</v>
      </c>
      <c r="BH35" s="671"/>
      <c r="BI35" s="671"/>
      <c r="BJ35" s="671"/>
      <c r="BK35" s="671"/>
      <c r="BL35" s="671"/>
      <c r="BM35" s="671"/>
      <c r="BN35" s="671"/>
      <c r="BO35" s="671"/>
      <c r="BP35" s="671"/>
      <c r="BQ35" s="671"/>
      <c r="BR35" s="671"/>
      <c r="BS35" s="671"/>
      <c r="BT35" s="671"/>
      <c r="BU35" s="672"/>
      <c r="BV35" s="648">
        <v>230377</v>
      </c>
      <c r="BW35" s="649"/>
      <c r="BX35" s="649"/>
      <c r="BY35" s="649"/>
      <c r="BZ35" s="649"/>
      <c r="CA35" s="649"/>
      <c r="CB35" s="735"/>
      <c r="CD35" s="674" t="s">
        <v>322</v>
      </c>
      <c r="CE35" s="675"/>
      <c r="CF35" s="675"/>
      <c r="CG35" s="675"/>
      <c r="CH35" s="675"/>
      <c r="CI35" s="675"/>
      <c r="CJ35" s="675"/>
      <c r="CK35" s="675"/>
      <c r="CL35" s="675"/>
      <c r="CM35" s="675"/>
      <c r="CN35" s="675"/>
      <c r="CO35" s="675"/>
      <c r="CP35" s="675"/>
      <c r="CQ35" s="676"/>
      <c r="CR35" s="659">
        <v>579622</v>
      </c>
      <c r="CS35" s="695"/>
      <c r="CT35" s="695"/>
      <c r="CU35" s="695"/>
      <c r="CV35" s="695"/>
      <c r="CW35" s="695"/>
      <c r="CX35" s="695"/>
      <c r="CY35" s="696"/>
      <c r="CZ35" s="664">
        <v>1.2</v>
      </c>
      <c r="DA35" s="693"/>
      <c r="DB35" s="693"/>
      <c r="DC35" s="697"/>
      <c r="DD35" s="668">
        <v>518460</v>
      </c>
      <c r="DE35" s="695"/>
      <c r="DF35" s="695"/>
      <c r="DG35" s="695"/>
      <c r="DH35" s="695"/>
      <c r="DI35" s="695"/>
      <c r="DJ35" s="695"/>
      <c r="DK35" s="696"/>
      <c r="DL35" s="668">
        <v>342989</v>
      </c>
      <c r="DM35" s="695"/>
      <c r="DN35" s="695"/>
      <c r="DO35" s="695"/>
      <c r="DP35" s="695"/>
      <c r="DQ35" s="695"/>
      <c r="DR35" s="695"/>
      <c r="DS35" s="695"/>
      <c r="DT35" s="695"/>
      <c r="DU35" s="695"/>
      <c r="DV35" s="696"/>
      <c r="DW35" s="664">
        <v>1.3</v>
      </c>
      <c r="DX35" s="693"/>
      <c r="DY35" s="693"/>
      <c r="DZ35" s="693"/>
      <c r="EA35" s="693"/>
      <c r="EB35" s="693"/>
      <c r="EC35" s="694"/>
    </row>
    <row r="36" spans="2:133" ht="11.25" customHeight="1">
      <c r="B36" s="656" t="s">
        <v>323</v>
      </c>
      <c r="C36" s="657"/>
      <c r="D36" s="657"/>
      <c r="E36" s="657"/>
      <c r="F36" s="657"/>
      <c r="G36" s="657"/>
      <c r="H36" s="657"/>
      <c r="I36" s="657"/>
      <c r="J36" s="657"/>
      <c r="K36" s="657"/>
      <c r="L36" s="657"/>
      <c r="M36" s="657"/>
      <c r="N36" s="657"/>
      <c r="O36" s="657"/>
      <c r="P36" s="657"/>
      <c r="Q36" s="658"/>
      <c r="R36" s="659" t="s">
        <v>132</v>
      </c>
      <c r="S36" s="660"/>
      <c r="T36" s="660"/>
      <c r="U36" s="660"/>
      <c r="V36" s="660"/>
      <c r="W36" s="660"/>
      <c r="X36" s="660"/>
      <c r="Y36" s="661"/>
      <c r="Z36" s="662" t="s">
        <v>132</v>
      </c>
      <c r="AA36" s="662"/>
      <c r="AB36" s="662"/>
      <c r="AC36" s="662"/>
      <c r="AD36" s="663" t="s">
        <v>237</v>
      </c>
      <c r="AE36" s="663"/>
      <c r="AF36" s="663"/>
      <c r="AG36" s="663"/>
      <c r="AH36" s="663"/>
      <c r="AI36" s="663"/>
      <c r="AJ36" s="663"/>
      <c r="AK36" s="663"/>
      <c r="AL36" s="664" t="s">
        <v>237</v>
      </c>
      <c r="AM36" s="665"/>
      <c r="AN36" s="665"/>
      <c r="AO36" s="666"/>
      <c r="AQ36" s="736" t="s">
        <v>324</v>
      </c>
      <c r="AR36" s="737"/>
      <c r="AS36" s="737"/>
      <c r="AT36" s="737"/>
      <c r="AU36" s="737"/>
      <c r="AV36" s="737"/>
      <c r="AW36" s="737"/>
      <c r="AX36" s="737"/>
      <c r="AY36" s="738"/>
      <c r="AZ36" s="659">
        <v>1243387</v>
      </c>
      <c r="BA36" s="660"/>
      <c r="BB36" s="660"/>
      <c r="BC36" s="660"/>
      <c r="BD36" s="695"/>
      <c r="BE36" s="695"/>
      <c r="BF36" s="718"/>
      <c r="BG36" s="674" t="s">
        <v>325</v>
      </c>
      <c r="BH36" s="675"/>
      <c r="BI36" s="675"/>
      <c r="BJ36" s="675"/>
      <c r="BK36" s="675"/>
      <c r="BL36" s="675"/>
      <c r="BM36" s="675"/>
      <c r="BN36" s="675"/>
      <c r="BO36" s="675"/>
      <c r="BP36" s="675"/>
      <c r="BQ36" s="675"/>
      <c r="BR36" s="675"/>
      <c r="BS36" s="675"/>
      <c r="BT36" s="675"/>
      <c r="BU36" s="676"/>
      <c r="BV36" s="659">
        <v>35099</v>
      </c>
      <c r="BW36" s="660"/>
      <c r="BX36" s="660"/>
      <c r="BY36" s="660"/>
      <c r="BZ36" s="660"/>
      <c r="CA36" s="660"/>
      <c r="CB36" s="669"/>
      <c r="CD36" s="674" t="s">
        <v>326</v>
      </c>
      <c r="CE36" s="675"/>
      <c r="CF36" s="675"/>
      <c r="CG36" s="675"/>
      <c r="CH36" s="675"/>
      <c r="CI36" s="675"/>
      <c r="CJ36" s="675"/>
      <c r="CK36" s="675"/>
      <c r="CL36" s="675"/>
      <c r="CM36" s="675"/>
      <c r="CN36" s="675"/>
      <c r="CO36" s="675"/>
      <c r="CP36" s="675"/>
      <c r="CQ36" s="676"/>
      <c r="CR36" s="659">
        <v>2499887</v>
      </c>
      <c r="CS36" s="660"/>
      <c r="CT36" s="660"/>
      <c r="CU36" s="660"/>
      <c r="CV36" s="660"/>
      <c r="CW36" s="660"/>
      <c r="CX36" s="660"/>
      <c r="CY36" s="661"/>
      <c r="CZ36" s="664">
        <v>5.3</v>
      </c>
      <c r="DA36" s="693"/>
      <c r="DB36" s="693"/>
      <c r="DC36" s="697"/>
      <c r="DD36" s="668">
        <v>1533549</v>
      </c>
      <c r="DE36" s="660"/>
      <c r="DF36" s="660"/>
      <c r="DG36" s="660"/>
      <c r="DH36" s="660"/>
      <c r="DI36" s="660"/>
      <c r="DJ36" s="660"/>
      <c r="DK36" s="661"/>
      <c r="DL36" s="668">
        <v>1141699</v>
      </c>
      <c r="DM36" s="660"/>
      <c r="DN36" s="660"/>
      <c r="DO36" s="660"/>
      <c r="DP36" s="660"/>
      <c r="DQ36" s="660"/>
      <c r="DR36" s="660"/>
      <c r="DS36" s="660"/>
      <c r="DT36" s="660"/>
      <c r="DU36" s="660"/>
      <c r="DV36" s="661"/>
      <c r="DW36" s="664">
        <v>4.3</v>
      </c>
      <c r="DX36" s="693"/>
      <c r="DY36" s="693"/>
      <c r="DZ36" s="693"/>
      <c r="EA36" s="693"/>
      <c r="EB36" s="693"/>
      <c r="EC36" s="694"/>
    </row>
    <row r="37" spans="2:133" ht="11.25" customHeight="1">
      <c r="B37" s="656" t="s">
        <v>327</v>
      </c>
      <c r="C37" s="657"/>
      <c r="D37" s="657"/>
      <c r="E37" s="657"/>
      <c r="F37" s="657"/>
      <c r="G37" s="657"/>
      <c r="H37" s="657"/>
      <c r="I37" s="657"/>
      <c r="J37" s="657"/>
      <c r="K37" s="657"/>
      <c r="L37" s="657"/>
      <c r="M37" s="657"/>
      <c r="N37" s="657"/>
      <c r="O37" s="657"/>
      <c r="P37" s="657"/>
      <c r="Q37" s="658"/>
      <c r="R37" s="659">
        <v>1143900</v>
      </c>
      <c r="S37" s="660"/>
      <c r="T37" s="660"/>
      <c r="U37" s="660"/>
      <c r="V37" s="660"/>
      <c r="W37" s="660"/>
      <c r="X37" s="660"/>
      <c r="Y37" s="661"/>
      <c r="Z37" s="662">
        <v>2.4</v>
      </c>
      <c r="AA37" s="662"/>
      <c r="AB37" s="662"/>
      <c r="AC37" s="662"/>
      <c r="AD37" s="663" t="s">
        <v>141</v>
      </c>
      <c r="AE37" s="663"/>
      <c r="AF37" s="663"/>
      <c r="AG37" s="663"/>
      <c r="AH37" s="663"/>
      <c r="AI37" s="663"/>
      <c r="AJ37" s="663"/>
      <c r="AK37" s="663"/>
      <c r="AL37" s="664" t="s">
        <v>237</v>
      </c>
      <c r="AM37" s="665"/>
      <c r="AN37" s="665"/>
      <c r="AO37" s="666"/>
      <c r="AQ37" s="736" t="s">
        <v>328</v>
      </c>
      <c r="AR37" s="737"/>
      <c r="AS37" s="737"/>
      <c r="AT37" s="737"/>
      <c r="AU37" s="737"/>
      <c r="AV37" s="737"/>
      <c r="AW37" s="737"/>
      <c r="AX37" s="737"/>
      <c r="AY37" s="738"/>
      <c r="AZ37" s="659">
        <v>193036</v>
      </c>
      <c r="BA37" s="660"/>
      <c r="BB37" s="660"/>
      <c r="BC37" s="660"/>
      <c r="BD37" s="695"/>
      <c r="BE37" s="695"/>
      <c r="BF37" s="718"/>
      <c r="BG37" s="674" t="s">
        <v>329</v>
      </c>
      <c r="BH37" s="675"/>
      <c r="BI37" s="675"/>
      <c r="BJ37" s="675"/>
      <c r="BK37" s="675"/>
      <c r="BL37" s="675"/>
      <c r="BM37" s="675"/>
      <c r="BN37" s="675"/>
      <c r="BO37" s="675"/>
      <c r="BP37" s="675"/>
      <c r="BQ37" s="675"/>
      <c r="BR37" s="675"/>
      <c r="BS37" s="675"/>
      <c r="BT37" s="675"/>
      <c r="BU37" s="676"/>
      <c r="BV37" s="659">
        <v>11877</v>
      </c>
      <c r="BW37" s="660"/>
      <c r="BX37" s="660"/>
      <c r="BY37" s="660"/>
      <c r="BZ37" s="660"/>
      <c r="CA37" s="660"/>
      <c r="CB37" s="669"/>
      <c r="CD37" s="674" t="s">
        <v>330</v>
      </c>
      <c r="CE37" s="675"/>
      <c r="CF37" s="675"/>
      <c r="CG37" s="675"/>
      <c r="CH37" s="675"/>
      <c r="CI37" s="675"/>
      <c r="CJ37" s="675"/>
      <c r="CK37" s="675"/>
      <c r="CL37" s="675"/>
      <c r="CM37" s="675"/>
      <c r="CN37" s="675"/>
      <c r="CO37" s="675"/>
      <c r="CP37" s="675"/>
      <c r="CQ37" s="676"/>
      <c r="CR37" s="659">
        <v>53198</v>
      </c>
      <c r="CS37" s="695"/>
      <c r="CT37" s="695"/>
      <c r="CU37" s="695"/>
      <c r="CV37" s="695"/>
      <c r="CW37" s="695"/>
      <c r="CX37" s="695"/>
      <c r="CY37" s="696"/>
      <c r="CZ37" s="664">
        <v>0.1</v>
      </c>
      <c r="DA37" s="693"/>
      <c r="DB37" s="693"/>
      <c r="DC37" s="697"/>
      <c r="DD37" s="668">
        <v>53198</v>
      </c>
      <c r="DE37" s="695"/>
      <c r="DF37" s="695"/>
      <c r="DG37" s="695"/>
      <c r="DH37" s="695"/>
      <c r="DI37" s="695"/>
      <c r="DJ37" s="695"/>
      <c r="DK37" s="696"/>
      <c r="DL37" s="668">
        <v>52626</v>
      </c>
      <c r="DM37" s="695"/>
      <c r="DN37" s="695"/>
      <c r="DO37" s="695"/>
      <c r="DP37" s="695"/>
      <c r="DQ37" s="695"/>
      <c r="DR37" s="695"/>
      <c r="DS37" s="695"/>
      <c r="DT37" s="695"/>
      <c r="DU37" s="695"/>
      <c r="DV37" s="696"/>
      <c r="DW37" s="664">
        <v>0.2</v>
      </c>
      <c r="DX37" s="693"/>
      <c r="DY37" s="693"/>
      <c r="DZ37" s="693"/>
      <c r="EA37" s="693"/>
      <c r="EB37" s="693"/>
      <c r="EC37" s="694"/>
    </row>
    <row r="38" spans="2:133" ht="11.25" customHeight="1">
      <c r="B38" s="704" t="s">
        <v>331</v>
      </c>
      <c r="C38" s="705"/>
      <c r="D38" s="705"/>
      <c r="E38" s="705"/>
      <c r="F38" s="705"/>
      <c r="G38" s="705"/>
      <c r="H38" s="705"/>
      <c r="I38" s="705"/>
      <c r="J38" s="705"/>
      <c r="K38" s="705"/>
      <c r="L38" s="705"/>
      <c r="M38" s="705"/>
      <c r="N38" s="705"/>
      <c r="O38" s="705"/>
      <c r="P38" s="705"/>
      <c r="Q38" s="706"/>
      <c r="R38" s="739">
        <v>48095218</v>
      </c>
      <c r="S38" s="740"/>
      <c r="T38" s="740"/>
      <c r="U38" s="740"/>
      <c r="V38" s="740"/>
      <c r="W38" s="740"/>
      <c r="X38" s="740"/>
      <c r="Y38" s="741"/>
      <c r="Z38" s="742">
        <v>100</v>
      </c>
      <c r="AA38" s="742"/>
      <c r="AB38" s="742"/>
      <c r="AC38" s="742"/>
      <c r="AD38" s="743">
        <v>25164934</v>
      </c>
      <c r="AE38" s="743"/>
      <c r="AF38" s="743"/>
      <c r="AG38" s="743"/>
      <c r="AH38" s="743"/>
      <c r="AI38" s="743"/>
      <c r="AJ38" s="743"/>
      <c r="AK38" s="743"/>
      <c r="AL38" s="744">
        <v>100</v>
      </c>
      <c r="AM38" s="730"/>
      <c r="AN38" s="730"/>
      <c r="AO38" s="745"/>
      <c r="AQ38" s="736" t="s">
        <v>332</v>
      </c>
      <c r="AR38" s="737"/>
      <c r="AS38" s="737"/>
      <c r="AT38" s="737"/>
      <c r="AU38" s="737"/>
      <c r="AV38" s="737"/>
      <c r="AW38" s="737"/>
      <c r="AX38" s="737"/>
      <c r="AY38" s="738"/>
      <c r="AZ38" s="659">
        <v>21940</v>
      </c>
      <c r="BA38" s="660"/>
      <c r="BB38" s="660"/>
      <c r="BC38" s="660"/>
      <c r="BD38" s="695"/>
      <c r="BE38" s="695"/>
      <c r="BF38" s="718"/>
      <c r="BG38" s="674" t="s">
        <v>333</v>
      </c>
      <c r="BH38" s="675"/>
      <c r="BI38" s="675"/>
      <c r="BJ38" s="675"/>
      <c r="BK38" s="675"/>
      <c r="BL38" s="675"/>
      <c r="BM38" s="675"/>
      <c r="BN38" s="675"/>
      <c r="BO38" s="675"/>
      <c r="BP38" s="675"/>
      <c r="BQ38" s="675"/>
      <c r="BR38" s="675"/>
      <c r="BS38" s="675"/>
      <c r="BT38" s="675"/>
      <c r="BU38" s="676"/>
      <c r="BV38" s="659">
        <v>18974</v>
      </c>
      <c r="BW38" s="660"/>
      <c r="BX38" s="660"/>
      <c r="BY38" s="660"/>
      <c r="BZ38" s="660"/>
      <c r="CA38" s="660"/>
      <c r="CB38" s="669"/>
      <c r="CD38" s="674" t="s">
        <v>334</v>
      </c>
      <c r="CE38" s="675"/>
      <c r="CF38" s="675"/>
      <c r="CG38" s="675"/>
      <c r="CH38" s="675"/>
      <c r="CI38" s="675"/>
      <c r="CJ38" s="675"/>
      <c r="CK38" s="675"/>
      <c r="CL38" s="675"/>
      <c r="CM38" s="675"/>
      <c r="CN38" s="675"/>
      <c r="CO38" s="675"/>
      <c r="CP38" s="675"/>
      <c r="CQ38" s="676"/>
      <c r="CR38" s="659">
        <v>4647553</v>
      </c>
      <c r="CS38" s="660"/>
      <c r="CT38" s="660"/>
      <c r="CU38" s="660"/>
      <c r="CV38" s="660"/>
      <c r="CW38" s="660"/>
      <c r="CX38" s="660"/>
      <c r="CY38" s="661"/>
      <c r="CZ38" s="664">
        <v>9.9</v>
      </c>
      <c r="DA38" s="693"/>
      <c r="DB38" s="693"/>
      <c r="DC38" s="697"/>
      <c r="DD38" s="668">
        <v>3939980</v>
      </c>
      <c r="DE38" s="660"/>
      <c r="DF38" s="660"/>
      <c r="DG38" s="660"/>
      <c r="DH38" s="660"/>
      <c r="DI38" s="660"/>
      <c r="DJ38" s="660"/>
      <c r="DK38" s="661"/>
      <c r="DL38" s="668">
        <v>3417266</v>
      </c>
      <c r="DM38" s="660"/>
      <c r="DN38" s="660"/>
      <c r="DO38" s="660"/>
      <c r="DP38" s="660"/>
      <c r="DQ38" s="660"/>
      <c r="DR38" s="660"/>
      <c r="DS38" s="660"/>
      <c r="DT38" s="660"/>
      <c r="DU38" s="660"/>
      <c r="DV38" s="661"/>
      <c r="DW38" s="664">
        <v>13</v>
      </c>
      <c r="DX38" s="693"/>
      <c r="DY38" s="693"/>
      <c r="DZ38" s="693"/>
      <c r="EA38" s="693"/>
      <c r="EB38" s="693"/>
      <c r="EC38" s="694"/>
    </row>
    <row r="39" spans="2:133" ht="11.25" customHeight="1">
      <c r="AQ39" s="736" t="s">
        <v>335</v>
      </c>
      <c r="AR39" s="737"/>
      <c r="AS39" s="737"/>
      <c r="AT39" s="737"/>
      <c r="AU39" s="737"/>
      <c r="AV39" s="737"/>
      <c r="AW39" s="737"/>
      <c r="AX39" s="737"/>
      <c r="AY39" s="738"/>
      <c r="AZ39" s="659">
        <v>18211</v>
      </c>
      <c r="BA39" s="660"/>
      <c r="BB39" s="660"/>
      <c r="BC39" s="660"/>
      <c r="BD39" s="695"/>
      <c r="BE39" s="695"/>
      <c r="BF39" s="718"/>
      <c r="BG39" s="750" t="s">
        <v>336</v>
      </c>
      <c r="BH39" s="751"/>
      <c r="BI39" s="751"/>
      <c r="BJ39" s="751"/>
      <c r="BK39" s="751"/>
      <c r="BL39" s="215"/>
      <c r="BM39" s="675" t="s">
        <v>337</v>
      </c>
      <c r="BN39" s="675"/>
      <c r="BO39" s="675"/>
      <c r="BP39" s="675"/>
      <c r="BQ39" s="675"/>
      <c r="BR39" s="675"/>
      <c r="BS39" s="675"/>
      <c r="BT39" s="675"/>
      <c r="BU39" s="676"/>
      <c r="BV39" s="659">
        <v>91</v>
      </c>
      <c r="BW39" s="660"/>
      <c r="BX39" s="660"/>
      <c r="BY39" s="660"/>
      <c r="BZ39" s="660"/>
      <c r="CA39" s="660"/>
      <c r="CB39" s="669"/>
      <c r="CD39" s="674" t="s">
        <v>338</v>
      </c>
      <c r="CE39" s="675"/>
      <c r="CF39" s="675"/>
      <c r="CG39" s="675"/>
      <c r="CH39" s="675"/>
      <c r="CI39" s="675"/>
      <c r="CJ39" s="675"/>
      <c r="CK39" s="675"/>
      <c r="CL39" s="675"/>
      <c r="CM39" s="675"/>
      <c r="CN39" s="675"/>
      <c r="CO39" s="675"/>
      <c r="CP39" s="675"/>
      <c r="CQ39" s="676"/>
      <c r="CR39" s="659">
        <v>1475044</v>
      </c>
      <c r="CS39" s="695"/>
      <c r="CT39" s="695"/>
      <c r="CU39" s="695"/>
      <c r="CV39" s="695"/>
      <c r="CW39" s="695"/>
      <c r="CX39" s="695"/>
      <c r="CY39" s="696"/>
      <c r="CZ39" s="664">
        <v>3.1</v>
      </c>
      <c r="DA39" s="693"/>
      <c r="DB39" s="693"/>
      <c r="DC39" s="697"/>
      <c r="DD39" s="668">
        <v>400000</v>
      </c>
      <c r="DE39" s="695"/>
      <c r="DF39" s="695"/>
      <c r="DG39" s="695"/>
      <c r="DH39" s="695"/>
      <c r="DI39" s="695"/>
      <c r="DJ39" s="695"/>
      <c r="DK39" s="696"/>
      <c r="DL39" s="668" t="s">
        <v>132</v>
      </c>
      <c r="DM39" s="695"/>
      <c r="DN39" s="695"/>
      <c r="DO39" s="695"/>
      <c r="DP39" s="695"/>
      <c r="DQ39" s="695"/>
      <c r="DR39" s="695"/>
      <c r="DS39" s="695"/>
      <c r="DT39" s="695"/>
      <c r="DU39" s="695"/>
      <c r="DV39" s="696"/>
      <c r="DW39" s="664" t="s">
        <v>237</v>
      </c>
      <c r="DX39" s="693"/>
      <c r="DY39" s="693"/>
      <c r="DZ39" s="693"/>
      <c r="EA39" s="693"/>
      <c r="EB39" s="693"/>
      <c r="EC39" s="694"/>
    </row>
    <row r="40" spans="2:133" ht="11.25" customHeight="1">
      <c r="AQ40" s="736" t="s">
        <v>339</v>
      </c>
      <c r="AR40" s="737"/>
      <c r="AS40" s="737"/>
      <c r="AT40" s="737"/>
      <c r="AU40" s="737"/>
      <c r="AV40" s="737"/>
      <c r="AW40" s="737"/>
      <c r="AX40" s="737"/>
      <c r="AY40" s="738"/>
      <c r="AZ40" s="659">
        <v>953357</v>
      </c>
      <c r="BA40" s="660"/>
      <c r="BB40" s="660"/>
      <c r="BC40" s="660"/>
      <c r="BD40" s="695"/>
      <c r="BE40" s="695"/>
      <c r="BF40" s="718"/>
      <c r="BG40" s="750"/>
      <c r="BH40" s="751"/>
      <c r="BI40" s="751"/>
      <c r="BJ40" s="751"/>
      <c r="BK40" s="751"/>
      <c r="BL40" s="215"/>
      <c r="BM40" s="675" t="s">
        <v>340</v>
      </c>
      <c r="BN40" s="675"/>
      <c r="BO40" s="675"/>
      <c r="BP40" s="675"/>
      <c r="BQ40" s="675"/>
      <c r="BR40" s="675"/>
      <c r="BS40" s="675"/>
      <c r="BT40" s="675"/>
      <c r="BU40" s="676"/>
      <c r="BV40" s="659">
        <v>129</v>
      </c>
      <c r="BW40" s="660"/>
      <c r="BX40" s="660"/>
      <c r="BY40" s="660"/>
      <c r="BZ40" s="660"/>
      <c r="CA40" s="660"/>
      <c r="CB40" s="669"/>
      <c r="CD40" s="674" t="s">
        <v>341</v>
      </c>
      <c r="CE40" s="675"/>
      <c r="CF40" s="675"/>
      <c r="CG40" s="675"/>
      <c r="CH40" s="675"/>
      <c r="CI40" s="675"/>
      <c r="CJ40" s="675"/>
      <c r="CK40" s="675"/>
      <c r="CL40" s="675"/>
      <c r="CM40" s="675"/>
      <c r="CN40" s="675"/>
      <c r="CO40" s="675"/>
      <c r="CP40" s="675"/>
      <c r="CQ40" s="676"/>
      <c r="CR40" s="659">
        <v>284932</v>
      </c>
      <c r="CS40" s="660"/>
      <c r="CT40" s="660"/>
      <c r="CU40" s="660"/>
      <c r="CV40" s="660"/>
      <c r="CW40" s="660"/>
      <c r="CX40" s="660"/>
      <c r="CY40" s="661"/>
      <c r="CZ40" s="664">
        <v>0.6</v>
      </c>
      <c r="DA40" s="693"/>
      <c r="DB40" s="693"/>
      <c r="DC40" s="697"/>
      <c r="DD40" s="668">
        <v>100000</v>
      </c>
      <c r="DE40" s="660"/>
      <c r="DF40" s="660"/>
      <c r="DG40" s="660"/>
      <c r="DH40" s="660"/>
      <c r="DI40" s="660"/>
      <c r="DJ40" s="660"/>
      <c r="DK40" s="661"/>
      <c r="DL40" s="668" t="s">
        <v>237</v>
      </c>
      <c r="DM40" s="660"/>
      <c r="DN40" s="660"/>
      <c r="DO40" s="660"/>
      <c r="DP40" s="660"/>
      <c r="DQ40" s="660"/>
      <c r="DR40" s="660"/>
      <c r="DS40" s="660"/>
      <c r="DT40" s="660"/>
      <c r="DU40" s="660"/>
      <c r="DV40" s="661"/>
      <c r="DW40" s="664" t="s">
        <v>132</v>
      </c>
      <c r="DX40" s="693"/>
      <c r="DY40" s="693"/>
      <c r="DZ40" s="693"/>
      <c r="EA40" s="693"/>
      <c r="EB40" s="693"/>
      <c r="EC40" s="694"/>
    </row>
    <row r="41" spans="2:133" ht="11.25" customHeight="1">
      <c r="AQ41" s="746" t="s">
        <v>342</v>
      </c>
      <c r="AR41" s="747"/>
      <c r="AS41" s="747"/>
      <c r="AT41" s="747"/>
      <c r="AU41" s="747"/>
      <c r="AV41" s="747"/>
      <c r="AW41" s="747"/>
      <c r="AX41" s="747"/>
      <c r="AY41" s="748"/>
      <c r="AZ41" s="739">
        <v>2735778</v>
      </c>
      <c r="BA41" s="740"/>
      <c r="BB41" s="740"/>
      <c r="BC41" s="740"/>
      <c r="BD41" s="729"/>
      <c r="BE41" s="729"/>
      <c r="BF41" s="731"/>
      <c r="BG41" s="752"/>
      <c r="BH41" s="753"/>
      <c r="BI41" s="753"/>
      <c r="BJ41" s="753"/>
      <c r="BK41" s="753"/>
      <c r="BL41" s="216"/>
      <c r="BM41" s="684" t="s">
        <v>343</v>
      </c>
      <c r="BN41" s="684"/>
      <c r="BO41" s="684"/>
      <c r="BP41" s="684"/>
      <c r="BQ41" s="684"/>
      <c r="BR41" s="684"/>
      <c r="BS41" s="684"/>
      <c r="BT41" s="684"/>
      <c r="BU41" s="685"/>
      <c r="BV41" s="739">
        <v>369</v>
      </c>
      <c r="BW41" s="740"/>
      <c r="BX41" s="740"/>
      <c r="BY41" s="740"/>
      <c r="BZ41" s="740"/>
      <c r="CA41" s="740"/>
      <c r="CB41" s="749"/>
      <c r="CD41" s="674" t="s">
        <v>344</v>
      </c>
      <c r="CE41" s="675"/>
      <c r="CF41" s="675"/>
      <c r="CG41" s="675"/>
      <c r="CH41" s="675"/>
      <c r="CI41" s="675"/>
      <c r="CJ41" s="675"/>
      <c r="CK41" s="675"/>
      <c r="CL41" s="675"/>
      <c r="CM41" s="675"/>
      <c r="CN41" s="675"/>
      <c r="CO41" s="675"/>
      <c r="CP41" s="675"/>
      <c r="CQ41" s="676"/>
      <c r="CR41" s="659" t="s">
        <v>132</v>
      </c>
      <c r="CS41" s="695"/>
      <c r="CT41" s="695"/>
      <c r="CU41" s="695"/>
      <c r="CV41" s="695"/>
      <c r="CW41" s="695"/>
      <c r="CX41" s="695"/>
      <c r="CY41" s="696"/>
      <c r="CZ41" s="664" t="s">
        <v>132</v>
      </c>
      <c r="DA41" s="693"/>
      <c r="DB41" s="693"/>
      <c r="DC41" s="697"/>
      <c r="DD41" s="668" t="s">
        <v>237</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346</v>
      </c>
      <c r="CE42" s="657"/>
      <c r="CF42" s="657"/>
      <c r="CG42" s="657"/>
      <c r="CH42" s="657"/>
      <c r="CI42" s="657"/>
      <c r="CJ42" s="657"/>
      <c r="CK42" s="657"/>
      <c r="CL42" s="657"/>
      <c r="CM42" s="657"/>
      <c r="CN42" s="657"/>
      <c r="CO42" s="657"/>
      <c r="CP42" s="657"/>
      <c r="CQ42" s="658"/>
      <c r="CR42" s="659">
        <v>7970405</v>
      </c>
      <c r="CS42" s="660"/>
      <c r="CT42" s="660"/>
      <c r="CU42" s="660"/>
      <c r="CV42" s="660"/>
      <c r="CW42" s="660"/>
      <c r="CX42" s="660"/>
      <c r="CY42" s="661"/>
      <c r="CZ42" s="664">
        <v>16.899999999999999</v>
      </c>
      <c r="DA42" s="665"/>
      <c r="DB42" s="665"/>
      <c r="DC42" s="760"/>
      <c r="DD42" s="668">
        <v>1592041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348</v>
      </c>
      <c r="CE43" s="657"/>
      <c r="CF43" s="657"/>
      <c r="CG43" s="657"/>
      <c r="CH43" s="657"/>
      <c r="CI43" s="657"/>
      <c r="CJ43" s="657"/>
      <c r="CK43" s="657"/>
      <c r="CL43" s="657"/>
      <c r="CM43" s="657"/>
      <c r="CN43" s="657"/>
      <c r="CO43" s="657"/>
      <c r="CP43" s="657"/>
      <c r="CQ43" s="658"/>
      <c r="CR43" s="659">
        <v>172287</v>
      </c>
      <c r="CS43" s="695"/>
      <c r="CT43" s="695"/>
      <c r="CU43" s="695"/>
      <c r="CV43" s="695"/>
      <c r="CW43" s="695"/>
      <c r="CX43" s="695"/>
      <c r="CY43" s="696"/>
      <c r="CZ43" s="664">
        <v>0.4</v>
      </c>
      <c r="DA43" s="693"/>
      <c r="DB43" s="693"/>
      <c r="DC43" s="697"/>
      <c r="DD43" s="668">
        <v>70639</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c r="B44" s="220" t="s">
        <v>349</v>
      </c>
      <c r="CD44" s="771" t="s">
        <v>301</v>
      </c>
      <c r="CE44" s="772"/>
      <c r="CF44" s="656" t="s">
        <v>350</v>
      </c>
      <c r="CG44" s="657"/>
      <c r="CH44" s="657"/>
      <c r="CI44" s="657"/>
      <c r="CJ44" s="657"/>
      <c r="CK44" s="657"/>
      <c r="CL44" s="657"/>
      <c r="CM44" s="657"/>
      <c r="CN44" s="657"/>
      <c r="CO44" s="657"/>
      <c r="CP44" s="657"/>
      <c r="CQ44" s="658"/>
      <c r="CR44" s="659">
        <v>6905330</v>
      </c>
      <c r="CS44" s="660"/>
      <c r="CT44" s="660"/>
      <c r="CU44" s="660"/>
      <c r="CV44" s="660"/>
      <c r="CW44" s="660"/>
      <c r="CX44" s="660"/>
      <c r="CY44" s="661"/>
      <c r="CZ44" s="664">
        <v>14.7</v>
      </c>
      <c r="DA44" s="665"/>
      <c r="DB44" s="665"/>
      <c r="DC44" s="760"/>
      <c r="DD44" s="668">
        <v>894703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c r="CD45" s="773"/>
      <c r="CE45" s="774"/>
      <c r="CF45" s="656" t="s">
        <v>351</v>
      </c>
      <c r="CG45" s="657"/>
      <c r="CH45" s="657"/>
      <c r="CI45" s="657"/>
      <c r="CJ45" s="657"/>
      <c r="CK45" s="657"/>
      <c r="CL45" s="657"/>
      <c r="CM45" s="657"/>
      <c r="CN45" s="657"/>
      <c r="CO45" s="657"/>
      <c r="CP45" s="657"/>
      <c r="CQ45" s="658"/>
      <c r="CR45" s="659">
        <v>2924697</v>
      </c>
      <c r="CS45" s="695"/>
      <c r="CT45" s="695"/>
      <c r="CU45" s="695"/>
      <c r="CV45" s="695"/>
      <c r="CW45" s="695"/>
      <c r="CX45" s="695"/>
      <c r="CY45" s="696"/>
      <c r="CZ45" s="664">
        <v>6.2</v>
      </c>
      <c r="DA45" s="693"/>
      <c r="DB45" s="693"/>
      <c r="DC45" s="697"/>
      <c r="DD45" s="668">
        <v>203085</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c r="CD46" s="773"/>
      <c r="CE46" s="774"/>
      <c r="CF46" s="656" t="s">
        <v>352</v>
      </c>
      <c r="CG46" s="657"/>
      <c r="CH46" s="657"/>
      <c r="CI46" s="657"/>
      <c r="CJ46" s="657"/>
      <c r="CK46" s="657"/>
      <c r="CL46" s="657"/>
      <c r="CM46" s="657"/>
      <c r="CN46" s="657"/>
      <c r="CO46" s="657"/>
      <c r="CP46" s="657"/>
      <c r="CQ46" s="658"/>
      <c r="CR46" s="659">
        <v>3640808</v>
      </c>
      <c r="CS46" s="660"/>
      <c r="CT46" s="660"/>
      <c r="CU46" s="660"/>
      <c r="CV46" s="660"/>
      <c r="CW46" s="660"/>
      <c r="CX46" s="660"/>
      <c r="CY46" s="661"/>
      <c r="CZ46" s="664">
        <v>7.7</v>
      </c>
      <c r="DA46" s="665"/>
      <c r="DB46" s="665"/>
      <c r="DC46" s="760"/>
      <c r="DD46" s="668">
        <v>605414</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c r="CD47" s="773"/>
      <c r="CE47" s="774"/>
      <c r="CF47" s="656" t="s">
        <v>353</v>
      </c>
      <c r="CG47" s="657"/>
      <c r="CH47" s="657"/>
      <c r="CI47" s="657"/>
      <c r="CJ47" s="657"/>
      <c r="CK47" s="657"/>
      <c r="CL47" s="657"/>
      <c r="CM47" s="657"/>
      <c r="CN47" s="657"/>
      <c r="CO47" s="657"/>
      <c r="CP47" s="657"/>
      <c r="CQ47" s="658"/>
      <c r="CR47" s="659">
        <v>1065075</v>
      </c>
      <c r="CS47" s="695"/>
      <c r="CT47" s="695"/>
      <c r="CU47" s="695"/>
      <c r="CV47" s="695"/>
      <c r="CW47" s="695"/>
      <c r="CX47" s="695"/>
      <c r="CY47" s="696"/>
      <c r="CZ47" s="664">
        <v>2.2999999999999998</v>
      </c>
      <c r="DA47" s="693"/>
      <c r="DB47" s="693"/>
      <c r="DC47" s="697"/>
      <c r="DD47" s="668">
        <v>697338</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c r="CD48" s="775"/>
      <c r="CE48" s="776"/>
      <c r="CF48" s="656" t="s">
        <v>354</v>
      </c>
      <c r="CG48" s="657"/>
      <c r="CH48" s="657"/>
      <c r="CI48" s="657"/>
      <c r="CJ48" s="657"/>
      <c r="CK48" s="657"/>
      <c r="CL48" s="657"/>
      <c r="CM48" s="657"/>
      <c r="CN48" s="657"/>
      <c r="CO48" s="657"/>
      <c r="CP48" s="657"/>
      <c r="CQ48" s="658"/>
      <c r="CR48" s="659" t="s">
        <v>237</v>
      </c>
      <c r="CS48" s="660"/>
      <c r="CT48" s="660"/>
      <c r="CU48" s="660"/>
      <c r="CV48" s="660"/>
      <c r="CW48" s="660"/>
      <c r="CX48" s="660"/>
      <c r="CY48" s="661"/>
      <c r="CZ48" s="664" t="s">
        <v>237</v>
      </c>
      <c r="DA48" s="665"/>
      <c r="DB48" s="665"/>
      <c r="DC48" s="760"/>
      <c r="DD48" s="668" t="s">
        <v>132</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c r="CD49" s="704" t="s">
        <v>355</v>
      </c>
      <c r="CE49" s="705"/>
      <c r="CF49" s="705"/>
      <c r="CG49" s="705"/>
      <c r="CH49" s="705"/>
      <c r="CI49" s="705"/>
      <c r="CJ49" s="705"/>
      <c r="CK49" s="705"/>
      <c r="CL49" s="705"/>
      <c r="CM49" s="705"/>
      <c r="CN49" s="705"/>
      <c r="CO49" s="705"/>
      <c r="CP49" s="705"/>
      <c r="CQ49" s="706"/>
      <c r="CR49" s="739">
        <v>47072900</v>
      </c>
      <c r="CS49" s="729"/>
      <c r="CT49" s="729"/>
      <c r="CU49" s="729"/>
      <c r="CV49" s="729"/>
      <c r="CW49" s="729"/>
      <c r="CX49" s="729"/>
      <c r="CY49" s="761"/>
      <c r="CZ49" s="744">
        <v>100</v>
      </c>
      <c r="DA49" s="762"/>
      <c r="DB49" s="762"/>
      <c r="DC49" s="763"/>
      <c r="DD49" s="764">
        <v>30655464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row r="51" spans="82:133" hidden="1"/>
    <row r="52" spans="82:133" hidden="1"/>
    <row r="53" spans="82:133" hidden="1"/>
  </sheetData>
  <sheetProtection algorithmName="SHA-512" hashValue="fTyRhsPJBa+PA75JYHgwDJAV57S6SGi/UNByUaOMCKLuGbYUpTykL8G2HNET7YPJ1yZiquj42rmMWYIHjnZH5g==" saltValue="LAWoW8YAxHcUamXcSGnfG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357</v>
      </c>
      <c r="DK2" s="807"/>
      <c r="DL2" s="807"/>
      <c r="DM2" s="807"/>
      <c r="DN2" s="807"/>
      <c r="DO2" s="808"/>
      <c r="DP2" s="229"/>
      <c r="DQ2" s="806" t="s">
        <v>358</v>
      </c>
      <c r="DR2" s="807"/>
      <c r="DS2" s="807"/>
      <c r="DT2" s="807"/>
      <c r="DU2" s="807"/>
      <c r="DV2" s="807"/>
      <c r="DW2" s="807"/>
      <c r="DX2" s="807"/>
      <c r="DY2" s="807"/>
      <c r="DZ2" s="808"/>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809" t="s">
        <v>359</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800" t="s">
        <v>361</v>
      </c>
      <c r="B5" s="801"/>
      <c r="C5" s="801"/>
      <c r="D5" s="801"/>
      <c r="E5" s="801"/>
      <c r="F5" s="801"/>
      <c r="G5" s="801"/>
      <c r="H5" s="801"/>
      <c r="I5" s="801"/>
      <c r="J5" s="801"/>
      <c r="K5" s="801"/>
      <c r="L5" s="801"/>
      <c r="M5" s="801"/>
      <c r="N5" s="801"/>
      <c r="O5" s="801"/>
      <c r="P5" s="802"/>
      <c r="Q5" s="777" t="s">
        <v>362</v>
      </c>
      <c r="R5" s="778"/>
      <c r="S5" s="778"/>
      <c r="T5" s="778"/>
      <c r="U5" s="779"/>
      <c r="V5" s="777" t="s">
        <v>363</v>
      </c>
      <c r="W5" s="778"/>
      <c r="X5" s="778"/>
      <c r="Y5" s="778"/>
      <c r="Z5" s="779"/>
      <c r="AA5" s="777" t="s">
        <v>364</v>
      </c>
      <c r="AB5" s="778"/>
      <c r="AC5" s="778"/>
      <c r="AD5" s="778"/>
      <c r="AE5" s="778"/>
      <c r="AF5" s="810" t="s">
        <v>365</v>
      </c>
      <c r="AG5" s="778"/>
      <c r="AH5" s="778"/>
      <c r="AI5" s="778"/>
      <c r="AJ5" s="789"/>
      <c r="AK5" s="778" t="s">
        <v>366</v>
      </c>
      <c r="AL5" s="778"/>
      <c r="AM5" s="778"/>
      <c r="AN5" s="778"/>
      <c r="AO5" s="779"/>
      <c r="AP5" s="777" t="s">
        <v>367</v>
      </c>
      <c r="AQ5" s="778"/>
      <c r="AR5" s="778"/>
      <c r="AS5" s="778"/>
      <c r="AT5" s="779"/>
      <c r="AU5" s="777" t="s">
        <v>368</v>
      </c>
      <c r="AV5" s="778"/>
      <c r="AW5" s="778"/>
      <c r="AX5" s="778"/>
      <c r="AY5" s="789"/>
      <c r="AZ5" s="236"/>
      <c r="BA5" s="236"/>
      <c r="BB5" s="236"/>
      <c r="BC5" s="236"/>
      <c r="BD5" s="236"/>
      <c r="BE5" s="237"/>
      <c r="BF5" s="237"/>
      <c r="BG5" s="237"/>
      <c r="BH5" s="237"/>
      <c r="BI5" s="237"/>
      <c r="BJ5" s="237"/>
      <c r="BK5" s="237"/>
      <c r="BL5" s="237"/>
      <c r="BM5" s="237"/>
      <c r="BN5" s="237"/>
      <c r="BO5" s="237"/>
      <c r="BP5" s="237"/>
      <c r="BQ5" s="800" t="s">
        <v>369</v>
      </c>
      <c r="BR5" s="801"/>
      <c r="BS5" s="801"/>
      <c r="BT5" s="801"/>
      <c r="BU5" s="801"/>
      <c r="BV5" s="801"/>
      <c r="BW5" s="801"/>
      <c r="BX5" s="801"/>
      <c r="BY5" s="801"/>
      <c r="BZ5" s="801"/>
      <c r="CA5" s="801"/>
      <c r="CB5" s="801"/>
      <c r="CC5" s="801"/>
      <c r="CD5" s="801"/>
      <c r="CE5" s="801"/>
      <c r="CF5" s="801"/>
      <c r="CG5" s="802"/>
      <c r="CH5" s="777" t="s">
        <v>370</v>
      </c>
      <c r="CI5" s="778"/>
      <c r="CJ5" s="778"/>
      <c r="CK5" s="778"/>
      <c r="CL5" s="779"/>
      <c r="CM5" s="777" t="s">
        <v>371</v>
      </c>
      <c r="CN5" s="778"/>
      <c r="CO5" s="778"/>
      <c r="CP5" s="778"/>
      <c r="CQ5" s="779"/>
      <c r="CR5" s="777" t="s">
        <v>372</v>
      </c>
      <c r="CS5" s="778"/>
      <c r="CT5" s="778"/>
      <c r="CU5" s="778"/>
      <c r="CV5" s="779"/>
      <c r="CW5" s="777" t="s">
        <v>373</v>
      </c>
      <c r="CX5" s="778"/>
      <c r="CY5" s="778"/>
      <c r="CZ5" s="778"/>
      <c r="DA5" s="779"/>
      <c r="DB5" s="777" t="s">
        <v>374</v>
      </c>
      <c r="DC5" s="778"/>
      <c r="DD5" s="778"/>
      <c r="DE5" s="778"/>
      <c r="DF5" s="779"/>
      <c r="DG5" s="783" t="s">
        <v>375</v>
      </c>
      <c r="DH5" s="784"/>
      <c r="DI5" s="784"/>
      <c r="DJ5" s="784"/>
      <c r="DK5" s="785"/>
      <c r="DL5" s="783" t="s">
        <v>376</v>
      </c>
      <c r="DM5" s="784"/>
      <c r="DN5" s="784"/>
      <c r="DO5" s="784"/>
      <c r="DP5" s="785"/>
      <c r="DQ5" s="777" t="s">
        <v>377</v>
      </c>
      <c r="DR5" s="778"/>
      <c r="DS5" s="778"/>
      <c r="DT5" s="778"/>
      <c r="DU5" s="779"/>
      <c r="DV5" s="777" t="s">
        <v>368</v>
      </c>
      <c r="DW5" s="778"/>
      <c r="DX5" s="778"/>
      <c r="DY5" s="778"/>
      <c r="DZ5" s="789"/>
      <c r="EA5" s="234"/>
    </row>
    <row r="6" spans="1:131" s="235" customFormat="1" ht="26.25" customHeight="1" thickBot="1">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c r="A7" s="238">
        <v>1</v>
      </c>
      <c r="B7" s="791" t="s">
        <v>378</v>
      </c>
      <c r="C7" s="792"/>
      <c r="D7" s="792"/>
      <c r="E7" s="792"/>
      <c r="F7" s="792"/>
      <c r="G7" s="792"/>
      <c r="H7" s="792"/>
      <c r="I7" s="792"/>
      <c r="J7" s="792"/>
      <c r="K7" s="792"/>
      <c r="L7" s="792"/>
      <c r="M7" s="792"/>
      <c r="N7" s="792"/>
      <c r="O7" s="792"/>
      <c r="P7" s="793"/>
      <c r="Q7" s="794">
        <v>48091</v>
      </c>
      <c r="R7" s="795"/>
      <c r="S7" s="795"/>
      <c r="T7" s="795"/>
      <c r="U7" s="795"/>
      <c r="V7" s="795">
        <v>47069</v>
      </c>
      <c r="W7" s="795"/>
      <c r="X7" s="795"/>
      <c r="Y7" s="795"/>
      <c r="Z7" s="795"/>
      <c r="AA7" s="795">
        <v>1022</v>
      </c>
      <c r="AB7" s="795"/>
      <c r="AC7" s="795"/>
      <c r="AD7" s="795"/>
      <c r="AE7" s="796"/>
      <c r="AF7" s="797">
        <v>800</v>
      </c>
      <c r="AG7" s="798"/>
      <c r="AH7" s="798"/>
      <c r="AI7" s="798"/>
      <c r="AJ7" s="799"/>
      <c r="AK7" s="834">
        <v>1593</v>
      </c>
      <c r="AL7" s="835"/>
      <c r="AM7" s="835"/>
      <c r="AN7" s="835"/>
      <c r="AO7" s="835"/>
      <c r="AP7" s="835">
        <v>50929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t="s">
        <v>623</v>
      </c>
      <c r="BT7" s="839"/>
      <c r="BU7" s="839"/>
      <c r="BV7" s="839"/>
      <c r="BW7" s="839"/>
      <c r="BX7" s="839"/>
      <c r="BY7" s="839"/>
      <c r="BZ7" s="839"/>
      <c r="CA7" s="839"/>
      <c r="CB7" s="839"/>
      <c r="CC7" s="839"/>
      <c r="CD7" s="839"/>
      <c r="CE7" s="839"/>
      <c r="CF7" s="839"/>
      <c r="CG7" s="840"/>
      <c r="CH7" s="831">
        <v>-1</v>
      </c>
      <c r="CI7" s="832"/>
      <c r="CJ7" s="832"/>
      <c r="CK7" s="832"/>
      <c r="CL7" s="833"/>
      <c r="CM7" s="831">
        <v>4</v>
      </c>
      <c r="CN7" s="832"/>
      <c r="CO7" s="832"/>
      <c r="CP7" s="832"/>
      <c r="CQ7" s="833"/>
      <c r="CR7" s="831">
        <v>3</v>
      </c>
      <c r="CS7" s="832"/>
      <c r="CT7" s="832"/>
      <c r="CU7" s="832"/>
      <c r="CV7" s="833"/>
      <c r="CW7" s="831" t="s">
        <v>597</v>
      </c>
      <c r="CX7" s="832"/>
      <c r="CY7" s="832"/>
      <c r="CZ7" s="832"/>
      <c r="DA7" s="833"/>
      <c r="DB7" s="831" t="s">
        <v>597</v>
      </c>
      <c r="DC7" s="832"/>
      <c r="DD7" s="832"/>
      <c r="DE7" s="832"/>
      <c r="DF7" s="833"/>
      <c r="DG7" s="831" t="s">
        <v>596</v>
      </c>
      <c r="DH7" s="832"/>
      <c r="DI7" s="832"/>
      <c r="DJ7" s="832"/>
      <c r="DK7" s="833"/>
      <c r="DL7" s="831" t="s">
        <v>597</v>
      </c>
      <c r="DM7" s="832"/>
      <c r="DN7" s="832"/>
      <c r="DO7" s="832"/>
      <c r="DP7" s="833"/>
      <c r="DQ7" s="831" t="s">
        <v>596</v>
      </c>
      <c r="DR7" s="832"/>
      <c r="DS7" s="832"/>
      <c r="DT7" s="832"/>
      <c r="DU7" s="833"/>
      <c r="DV7" s="812"/>
      <c r="DW7" s="813"/>
      <c r="DX7" s="813"/>
      <c r="DY7" s="813"/>
      <c r="DZ7" s="814"/>
      <c r="EA7" s="234"/>
    </row>
    <row r="8" spans="1:131" s="235" customFormat="1" ht="26.25" customHeight="1">
      <c r="A8" s="241">
        <v>2</v>
      </c>
      <c r="B8" s="815" t="s">
        <v>379</v>
      </c>
      <c r="C8" s="816"/>
      <c r="D8" s="816"/>
      <c r="E8" s="816"/>
      <c r="F8" s="816"/>
      <c r="G8" s="816"/>
      <c r="H8" s="816"/>
      <c r="I8" s="816"/>
      <c r="J8" s="816"/>
      <c r="K8" s="816"/>
      <c r="L8" s="816"/>
      <c r="M8" s="816"/>
      <c r="N8" s="816"/>
      <c r="O8" s="816"/>
      <c r="P8" s="817"/>
      <c r="Q8" s="818">
        <v>32</v>
      </c>
      <c r="R8" s="819"/>
      <c r="S8" s="819"/>
      <c r="T8" s="819"/>
      <c r="U8" s="819"/>
      <c r="V8" s="819">
        <v>32</v>
      </c>
      <c r="W8" s="819"/>
      <c r="X8" s="819"/>
      <c r="Y8" s="819"/>
      <c r="Z8" s="819"/>
      <c r="AA8" s="819" t="s">
        <v>596</v>
      </c>
      <c r="AB8" s="819"/>
      <c r="AC8" s="819"/>
      <c r="AD8" s="819"/>
      <c r="AE8" s="820"/>
      <c r="AF8" s="821" t="s">
        <v>132</v>
      </c>
      <c r="AG8" s="822"/>
      <c r="AH8" s="822"/>
      <c r="AI8" s="822"/>
      <c r="AJ8" s="823"/>
      <c r="AK8" s="824">
        <v>28</v>
      </c>
      <c r="AL8" s="825"/>
      <c r="AM8" s="825"/>
      <c r="AN8" s="825"/>
      <c r="AO8" s="825"/>
      <c r="AP8" s="825">
        <v>167</v>
      </c>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t="s">
        <v>624</v>
      </c>
      <c r="BT8" s="829"/>
      <c r="BU8" s="829"/>
      <c r="BV8" s="829"/>
      <c r="BW8" s="829"/>
      <c r="BX8" s="829"/>
      <c r="BY8" s="829"/>
      <c r="BZ8" s="829"/>
      <c r="CA8" s="829"/>
      <c r="CB8" s="829"/>
      <c r="CC8" s="829"/>
      <c r="CD8" s="829"/>
      <c r="CE8" s="829"/>
      <c r="CF8" s="829"/>
      <c r="CG8" s="830"/>
      <c r="CH8" s="841">
        <v>-3</v>
      </c>
      <c r="CI8" s="842"/>
      <c r="CJ8" s="842"/>
      <c r="CK8" s="842"/>
      <c r="CL8" s="843"/>
      <c r="CM8" s="841">
        <v>800</v>
      </c>
      <c r="CN8" s="842"/>
      <c r="CO8" s="842"/>
      <c r="CP8" s="842"/>
      <c r="CQ8" s="843"/>
      <c r="CR8" s="841">
        <v>3</v>
      </c>
      <c r="CS8" s="842"/>
      <c r="CT8" s="842"/>
      <c r="CU8" s="842"/>
      <c r="CV8" s="843"/>
      <c r="CW8" s="841" t="s">
        <v>596</v>
      </c>
      <c r="CX8" s="842"/>
      <c r="CY8" s="842"/>
      <c r="CZ8" s="842"/>
      <c r="DA8" s="843"/>
      <c r="DB8" s="841" t="s">
        <v>631</v>
      </c>
      <c r="DC8" s="842"/>
      <c r="DD8" s="842"/>
      <c r="DE8" s="842"/>
      <c r="DF8" s="843"/>
      <c r="DG8" s="841" t="s">
        <v>596</v>
      </c>
      <c r="DH8" s="842"/>
      <c r="DI8" s="842"/>
      <c r="DJ8" s="842"/>
      <c r="DK8" s="843"/>
      <c r="DL8" s="841" t="s">
        <v>599</v>
      </c>
      <c r="DM8" s="842"/>
      <c r="DN8" s="842"/>
      <c r="DO8" s="842"/>
      <c r="DP8" s="843"/>
      <c r="DQ8" s="841" t="s">
        <v>596</v>
      </c>
      <c r="DR8" s="842"/>
      <c r="DS8" s="842"/>
      <c r="DT8" s="842"/>
      <c r="DU8" s="843"/>
      <c r="DV8" s="845"/>
      <c r="DW8" s="846"/>
      <c r="DX8" s="846"/>
      <c r="DY8" s="846"/>
      <c r="DZ8" s="847"/>
      <c r="EA8" s="234"/>
    </row>
    <row r="9" spans="1:131" s="235" customFormat="1" ht="26.25" customHeight="1">
      <c r="A9" s="241">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t="s">
        <v>625</v>
      </c>
      <c r="BT9" s="829"/>
      <c r="BU9" s="829"/>
      <c r="BV9" s="829"/>
      <c r="BW9" s="829"/>
      <c r="BX9" s="829"/>
      <c r="BY9" s="829"/>
      <c r="BZ9" s="829"/>
      <c r="CA9" s="829"/>
      <c r="CB9" s="829"/>
      <c r="CC9" s="829"/>
      <c r="CD9" s="829"/>
      <c r="CE9" s="829"/>
      <c r="CF9" s="829"/>
      <c r="CG9" s="830"/>
      <c r="CH9" s="841">
        <v>-6</v>
      </c>
      <c r="CI9" s="842"/>
      <c r="CJ9" s="842"/>
      <c r="CK9" s="842"/>
      <c r="CL9" s="843"/>
      <c r="CM9" s="841">
        <v>37</v>
      </c>
      <c r="CN9" s="842"/>
      <c r="CO9" s="842"/>
      <c r="CP9" s="842"/>
      <c r="CQ9" s="843"/>
      <c r="CR9" s="841">
        <v>23</v>
      </c>
      <c r="CS9" s="842"/>
      <c r="CT9" s="842"/>
      <c r="CU9" s="842"/>
      <c r="CV9" s="843"/>
      <c r="CW9" s="841" t="s">
        <v>596</v>
      </c>
      <c r="CX9" s="842"/>
      <c r="CY9" s="842"/>
      <c r="CZ9" s="842"/>
      <c r="DA9" s="843"/>
      <c r="DB9" s="841" t="s">
        <v>596</v>
      </c>
      <c r="DC9" s="842"/>
      <c r="DD9" s="842"/>
      <c r="DE9" s="842"/>
      <c r="DF9" s="843"/>
      <c r="DG9" s="844" t="s">
        <v>596</v>
      </c>
      <c r="DH9" s="842"/>
      <c r="DI9" s="842"/>
      <c r="DJ9" s="842"/>
      <c r="DK9" s="843"/>
      <c r="DL9" s="841" t="s">
        <v>631</v>
      </c>
      <c r="DM9" s="842"/>
      <c r="DN9" s="842"/>
      <c r="DO9" s="842"/>
      <c r="DP9" s="843"/>
      <c r="DQ9" s="841" t="s">
        <v>597</v>
      </c>
      <c r="DR9" s="842"/>
      <c r="DS9" s="842"/>
      <c r="DT9" s="842"/>
      <c r="DU9" s="843"/>
      <c r="DV9" s="845"/>
      <c r="DW9" s="846"/>
      <c r="DX9" s="846"/>
      <c r="DY9" s="846"/>
      <c r="DZ9" s="847"/>
      <c r="EA9" s="234"/>
    </row>
    <row r="10" spans="1:131" s="235" customFormat="1" ht="26.25" customHeight="1">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t="s">
        <v>626</v>
      </c>
      <c r="BT10" s="829"/>
      <c r="BU10" s="829"/>
      <c r="BV10" s="829"/>
      <c r="BW10" s="829"/>
      <c r="BX10" s="829"/>
      <c r="BY10" s="829"/>
      <c r="BZ10" s="829"/>
      <c r="CA10" s="829"/>
      <c r="CB10" s="829"/>
      <c r="CC10" s="829"/>
      <c r="CD10" s="829"/>
      <c r="CE10" s="829"/>
      <c r="CF10" s="829"/>
      <c r="CG10" s="830"/>
      <c r="CH10" s="841">
        <v>-5</v>
      </c>
      <c r="CI10" s="842"/>
      <c r="CJ10" s="842"/>
      <c r="CK10" s="842"/>
      <c r="CL10" s="843"/>
      <c r="CM10" s="841">
        <v>31</v>
      </c>
      <c r="CN10" s="842"/>
      <c r="CO10" s="842"/>
      <c r="CP10" s="842"/>
      <c r="CQ10" s="843"/>
      <c r="CR10" s="841">
        <v>24</v>
      </c>
      <c r="CS10" s="842"/>
      <c r="CT10" s="842"/>
      <c r="CU10" s="842"/>
      <c r="CV10" s="843"/>
      <c r="CW10" s="841">
        <v>10</v>
      </c>
      <c r="CX10" s="842"/>
      <c r="CY10" s="842"/>
      <c r="CZ10" s="842"/>
      <c r="DA10" s="843"/>
      <c r="DB10" s="841" t="s">
        <v>596</v>
      </c>
      <c r="DC10" s="842"/>
      <c r="DD10" s="842"/>
      <c r="DE10" s="842"/>
      <c r="DF10" s="843"/>
      <c r="DG10" s="841" t="s">
        <v>596</v>
      </c>
      <c r="DH10" s="842"/>
      <c r="DI10" s="842"/>
      <c r="DJ10" s="842"/>
      <c r="DK10" s="843"/>
      <c r="DL10" s="841" t="s">
        <v>596</v>
      </c>
      <c r="DM10" s="842"/>
      <c r="DN10" s="842"/>
      <c r="DO10" s="842"/>
      <c r="DP10" s="843"/>
      <c r="DQ10" s="841" t="s">
        <v>632</v>
      </c>
      <c r="DR10" s="842"/>
      <c r="DS10" s="842"/>
      <c r="DT10" s="842"/>
      <c r="DU10" s="843"/>
      <c r="DV10" s="845"/>
      <c r="DW10" s="846"/>
      <c r="DX10" s="846"/>
      <c r="DY10" s="846"/>
      <c r="DZ10" s="847"/>
      <c r="EA10" s="234"/>
    </row>
    <row r="11" spans="1:131" s="235" customFormat="1" ht="26.25" customHeight="1">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t="s">
        <v>627</v>
      </c>
      <c r="BT11" s="829"/>
      <c r="BU11" s="829"/>
      <c r="BV11" s="829"/>
      <c r="BW11" s="829"/>
      <c r="BX11" s="829"/>
      <c r="BY11" s="829"/>
      <c r="BZ11" s="829"/>
      <c r="CA11" s="829"/>
      <c r="CB11" s="829"/>
      <c r="CC11" s="829"/>
      <c r="CD11" s="829"/>
      <c r="CE11" s="829"/>
      <c r="CF11" s="829"/>
      <c r="CG11" s="830"/>
      <c r="CH11" s="841">
        <v>-8</v>
      </c>
      <c r="CI11" s="842"/>
      <c r="CJ11" s="842"/>
      <c r="CK11" s="842"/>
      <c r="CL11" s="843"/>
      <c r="CM11" s="841">
        <v>-3</v>
      </c>
      <c r="CN11" s="842"/>
      <c r="CO11" s="842"/>
      <c r="CP11" s="842"/>
      <c r="CQ11" s="843"/>
      <c r="CR11" s="841">
        <v>5</v>
      </c>
      <c r="CS11" s="842"/>
      <c r="CT11" s="842"/>
      <c r="CU11" s="842"/>
      <c r="CV11" s="843"/>
      <c r="CW11" s="841" t="s">
        <v>596</v>
      </c>
      <c r="CX11" s="842"/>
      <c r="CY11" s="842"/>
      <c r="CZ11" s="842"/>
      <c r="DA11" s="843"/>
      <c r="DB11" s="841" t="s">
        <v>631</v>
      </c>
      <c r="DC11" s="842"/>
      <c r="DD11" s="842"/>
      <c r="DE11" s="842"/>
      <c r="DF11" s="843"/>
      <c r="DG11" s="841" t="s">
        <v>599</v>
      </c>
      <c r="DH11" s="842"/>
      <c r="DI11" s="842"/>
      <c r="DJ11" s="842"/>
      <c r="DK11" s="843"/>
      <c r="DL11" s="841" t="s">
        <v>631</v>
      </c>
      <c r="DM11" s="842"/>
      <c r="DN11" s="842"/>
      <c r="DO11" s="842"/>
      <c r="DP11" s="843"/>
      <c r="DQ11" s="841" t="s">
        <v>633</v>
      </c>
      <c r="DR11" s="842"/>
      <c r="DS11" s="842"/>
      <c r="DT11" s="842"/>
      <c r="DU11" s="843"/>
      <c r="DV11" s="845"/>
      <c r="DW11" s="846"/>
      <c r="DX11" s="846"/>
      <c r="DY11" s="846"/>
      <c r="DZ11" s="847"/>
      <c r="EA11" s="234"/>
    </row>
    <row r="12" spans="1:131" s="235" customFormat="1" ht="26.25" customHeight="1">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t="s">
        <v>628</v>
      </c>
      <c r="BT12" s="829"/>
      <c r="BU12" s="829"/>
      <c r="BV12" s="829"/>
      <c r="BW12" s="829"/>
      <c r="BX12" s="829"/>
      <c r="BY12" s="829"/>
      <c r="BZ12" s="829"/>
      <c r="CA12" s="829"/>
      <c r="CB12" s="829"/>
      <c r="CC12" s="829"/>
      <c r="CD12" s="829"/>
      <c r="CE12" s="829"/>
      <c r="CF12" s="829"/>
      <c r="CG12" s="830"/>
      <c r="CH12" s="841">
        <v>0</v>
      </c>
      <c r="CI12" s="842"/>
      <c r="CJ12" s="842"/>
      <c r="CK12" s="842"/>
      <c r="CL12" s="843"/>
      <c r="CM12" s="841">
        <v>2</v>
      </c>
      <c r="CN12" s="842"/>
      <c r="CO12" s="842"/>
      <c r="CP12" s="842"/>
      <c r="CQ12" s="843"/>
      <c r="CR12" s="841">
        <v>2</v>
      </c>
      <c r="CS12" s="842"/>
      <c r="CT12" s="842"/>
      <c r="CU12" s="842"/>
      <c r="CV12" s="843"/>
      <c r="CW12" s="841">
        <v>0</v>
      </c>
      <c r="CX12" s="842"/>
      <c r="CY12" s="842"/>
      <c r="CZ12" s="842"/>
      <c r="DA12" s="843"/>
      <c r="DB12" s="841" t="s">
        <v>596</v>
      </c>
      <c r="DC12" s="842"/>
      <c r="DD12" s="842"/>
      <c r="DE12" s="842"/>
      <c r="DF12" s="843"/>
      <c r="DG12" s="841" t="s">
        <v>596</v>
      </c>
      <c r="DH12" s="842"/>
      <c r="DI12" s="842"/>
      <c r="DJ12" s="842"/>
      <c r="DK12" s="843"/>
      <c r="DL12" s="841" t="s">
        <v>596</v>
      </c>
      <c r="DM12" s="842"/>
      <c r="DN12" s="842"/>
      <c r="DO12" s="842"/>
      <c r="DP12" s="843"/>
      <c r="DQ12" s="841" t="s">
        <v>634</v>
      </c>
      <c r="DR12" s="842"/>
      <c r="DS12" s="842"/>
      <c r="DT12" s="842"/>
      <c r="DU12" s="843"/>
      <c r="DV12" s="845"/>
      <c r="DW12" s="846"/>
      <c r="DX12" s="846"/>
      <c r="DY12" s="846"/>
      <c r="DZ12" s="847"/>
      <c r="EA12" s="234"/>
    </row>
    <row r="13" spans="1:131" s="235" customFormat="1" ht="26.25" customHeight="1">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t="s">
        <v>629</v>
      </c>
      <c r="BT13" s="829"/>
      <c r="BU13" s="829"/>
      <c r="BV13" s="829"/>
      <c r="BW13" s="829"/>
      <c r="BX13" s="829"/>
      <c r="BY13" s="829"/>
      <c r="BZ13" s="829"/>
      <c r="CA13" s="829"/>
      <c r="CB13" s="829"/>
      <c r="CC13" s="829"/>
      <c r="CD13" s="829"/>
      <c r="CE13" s="829"/>
      <c r="CF13" s="829"/>
      <c r="CG13" s="830"/>
      <c r="CH13" s="841">
        <v>-12</v>
      </c>
      <c r="CI13" s="842"/>
      <c r="CJ13" s="842"/>
      <c r="CK13" s="842"/>
      <c r="CL13" s="843"/>
      <c r="CM13" s="841">
        <v>21</v>
      </c>
      <c r="CN13" s="842"/>
      <c r="CO13" s="842"/>
      <c r="CP13" s="842"/>
      <c r="CQ13" s="843"/>
      <c r="CR13" s="841">
        <v>8</v>
      </c>
      <c r="CS13" s="842"/>
      <c r="CT13" s="842"/>
      <c r="CU13" s="842"/>
      <c r="CV13" s="843"/>
      <c r="CW13" s="841" t="s">
        <v>596</v>
      </c>
      <c r="CX13" s="842"/>
      <c r="CY13" s="842"/>
      <c r="CZ13" s="842"/>
      <c r="DA13" s="843"/>
      <c r="DB13" s="841" t="s">
        <v>632</v>
      </c>
      <c r="DC13" s="842"/>
      <c r="DD13" s="842"/>
      <c r="DE13" s="842"/>
      <c r="DF13" s="843"/>
      <c r="DG13" s="841" t="s">
        <v>633</v>
      </c>
      <c r="DH13" s="842"/>
      <c r="DI13" s="842"/>
      <c r="DJ13" s="842"/>
      <c r="DK13" s="843"/>
      <c r="DL13" s="841" t="s">
        <v>596</v>
      </c>
      <c r="DM13" s="842"/>
      <c r="DN13" s="842"/>
      <c r="DO13" s="842"/>
      <c r="DP13" s="843"/>
      <c r="DQ13" s="841" t="s">
        <v>599</v>
      </c>
      <c r="DR13" s="842"/>
      <c r="DS13" s="842"/>
      <c r="DT13" s="842"/>
      <c r="DU13" s="843"/>
      <c r="DV13" s="845"/>
      <c r="DW13" s="846"/>
      <c r="DX13" s="846"/>
      <c r="DY13" s="846"/>
      <c r="DZ13" s="847"/>
      <c r="EA13" s="234"/>
    </row>
    <row r="14" spans="1:131" s="235" customFormat="1" ht="26.25" customHeight="1">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t="s">
        <v>630</v>
      </c>
      <c r="BT14" s="829"/>
      <c r="BU14" s="829"/>
      <c r="BV14" s="829"/>
      <c r="BW14" s="829"/>
      <c r="BX14" s="829"/>
      <c r="BY14" s="829"/>
      <c r="BZ14" s="829"/>
      <c r="CA14" s="829"/>
      <c r="CB14" s="829"/>
      <c r="CC14" s="829"/>
      <c r="CD14" s="829"/>
      <c r="CE14" s="829"/>
      <c r="CF14" s="829"/>
      <c r="CG14" s="830"/>
      <c r="CH14" s="841">
        <v>3</v>
      </c>
      <c r="CI14" s="842"/>
      <c r="CJ14" s="842"/>
      <c r="CK14" s="842"/>
      <c r="CL14" s="843"/>
      <c r="CM14" s="841">
        <v>24</v>
      </c>
      <c r="CN14" s="842"/>
      <c r="CO14" s="842"/>
      <c r="CP14" s="842"/>
      <c r="CQ14" s="843"/>
      <c r="CR14" s="841">
        <v>7</v>
      </c>
      <c r="CS14" s="842"/>
      <c r="CT14" s="842"/>
      <c r="CU14" s="842"/>
      <c r="CV14" s="843"/>
      <c r="CW14" s="841">
        <v>7</v>
      </c>
      <c r="CX14" s="842"/>
      <c r="CY14" s="842"/>
      <c r="CZ14" s="842"/>
      <c r="DA14" s="843"/>
      <c r="DB14" s="841" t="s">
        <v>631</v>
      </c>
      <c r="DC14" s="842"/>
      <c r="DD14" s="842"/>
      <c r="DE14" s="842"/>
      <c r="DF14" s="843"/>
      <c r="DG14" s="841" t="s">
        <v>596</v>
      </c>
      <c r="DH14" s="842"/>
      <c r="DI14" s="842"/>
      <c r="DJ14" s="842"/>
      <c r="DK14" s="843"/>
      <c r="DL14" s="841" t="s">
        <v>632</v>
      </c>
      <c r="DM14" s="842"/>
      <c r="DN14" s="842"/>
      <c r="DO14" s="842"/>
      <c r="DP14" s="843"/>
      <c r="DQ14" s="841" t="s">
        <v>632</v>
      </c>
      <c r="DR14" s="842"/>
      <c r="DS14" s="842"/>
      <c r="DT14" s="842"/>
      <c r="DU14" s="843"/>
      <c r="DV14" s="845"/>
      <c r="DW14" s="846"/>
      <c r="DX14" s="846"/>
      <c r="DY14" s="846"/>
      <c r="DZ14" s="847"/>
      <c r="EA14" s="234"/>
    </row>
    <row r="15" spans="1:131" s="235" customFormat="1" ht="26.25" customHeight="1">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5"/>
      <c r="DW15" s="846"/>
      <c r="DX15" s="846"/>
      <c r="DY15" s="846"/>
      <c r="DZ15" s="847"/>
      <c r="EA15" s="234"/>
    </row>
    <row r="16" spans="1:131" s="235" customFormat="1" ht="26.25" customHeight="1">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5"/>
      <c r="DW16" s="846"/>
      <c r="DX16" s="846"/>
      <c r="DY16" s="846"/>
      <c r="DZ16" s="847"/>
      <c r="EA16" s="234"/>
    </row>
    <row r="17" spans="1:131" s="235" customFormat="1" ht="26.25" customHeight="1">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5"/>
      <c r="DW17" s="846"/>
      <c r="DX17" s="846"/>
      <c r="DY17" s="846"/>
      <c r="DZ17" s="847"/>
      <c r="EA17" s="234"/>
    </row>
    <row r="18" spans="1:131" s="235" customFormat="1" ht="26.25" customHeight="1">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5"/>
      <c r="DW18" s="846"/>
      <c r="DX18" s="846"/>
      <c r="DY18" s="846"/>
      <c r="DZ18" s="847"/>
      <c r="EA18" s="234"/>
    </row>
    <row r="19" spans="1:131" s="235" customFormat="1" ht="26.25" customHeight="1">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5"/>
      <c r="DW19" s="846"/>
      <c r="DX19" s="846"/>
      <c r="DY19" s="846"/>
      <c r="DZ19" s="847"/>
      <c r="EA19" s="234"/>
    </row>
    <row r="20" spans="1:131" s="235" customFormat="1" ht="26.25" customHeight="1">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5"/>
      <c r="DW20" s="846"/>
      <c r="DX20" s="846"/>
      <c r="DY20" s="846"/>
      <c r="DZ20" s="847"/>
      <c r="EA20" s="234"/>
    </row>
    <row r="21" spans="1:131" s="235" customFormat="1" ht="26.25" customHeight="1" thickBot="1">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5"/>
      <c r="DW21" s="846"/>
      <c r="DX21" s="846"/>
      <c r="DY21" s="846"/>
      <c r="DZ21" s="847"/>
      <c r="EA21" s="234"/>
    </row>
    <row r="22" spans="1:131" s="235" customFormat="1" ht="26.25" customHeight="1">
      <c r="A22" s="241">
        <v>16</v>
      </c>
      <c r="B22" s="815"/>
      <c r="C22" s="816"/>
      <c r="D22" s="816"/>
      <c r="E22" s="816"/>
      <c r="F22" s="816"/>
      <c r="G22" s="816"/>
      <c r="H22" s="816"/>
      <c r="I22" s="816"/>
      <c r="J22" s="816"/>
      <c r="K22" s="816"/>
      <c r="L22" s="816"/>
      <c r="M22" s="816"/>
      <c r="N22" s="816"/>
      <c r="O22" s="816"/>
      <c r="P22" s="817"/>
      <c r="Q22" s="848"/>
      <c r="R22" s="849"/>
      <c r="S22" s="849"/>
      <c r="T22" s="849"/>
      <c r="U22" s="849"/>
      <c r="V22" s="849"/>
      <c r="W22" s="849"/>
      <c r="X22" s="849"/>
      <c r="Y22" s="849"/>
      <c r="Z22" s="849"/>
      <c r="AA22" s="849"/>
      <c r="AB22" s="849"/>
      <c r="AC22" s="849"/>
      <c r="AD22" s="849"/>
      <c r="AE22" s="850"/>
      <c r="AF22" s="821"/>
      <c r="AG22" s="822"/>
      <c r="AH22" s="822"/>
      <c r="AI22" s="822"/>
      <c r="AJ22" s="823"/>
      <c r="AK22" s="863"/>
      <c r="AL22" s="864"/>
      <c r="AM22" s="864"/>
      <c r="AN22" s="864"/>
      <c r="AO22" s="864"/>
      <c r="AP22" s="864"/>
      <c r="AQ22" s="864"/>
      <c r="AR22" s="864"/>
      <c r="AS22" s="864"/>
      <c r="AT22" s="864"/>
      <c r="AU22" s="865"/>
      <c r="AV22" s="865"/>
      <c r="AW22" s="865"/>
      <c r="AX22" s="865"/>
      <c r="AY22" s="866"/>
      <c r="AZ22" s="867" t="s">
        <v>380</v>
      </c>
      <c r="BA22" s="867"/>
      <c r="BB22" s="867"/>
      <c r="BC22" s="867"/>
      <c r="BD22" s="868"/>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5"/>
      <c r="DW22" s="846"/>
      <c r="DX22" s="846"/>
      <c r="DY22" s="846"/>
      <c r="DZ22" s="847"/>
      <c r="EA22" s="234"/>
    </row>
    <row r="23" spans="1:131" s="235" customFormat="1" ht="26.25" customHeight="1" thickBot="1">
      <c r="A23" s="244" t="s">
        <v>381</v>
      </c>
      <c r="B23" s="851" t="s">
        <v>382</v>
      </c>
      <c r="C23" s="852"/>
      <c r="D23" s="852"/>
      <c r="E23" s="852"/>
      <c r="F23" s="852"/>
      <c r="G23" s="852"/>
      <c r="H23" s="852"/>
      <c r="I23" s="852"/>
      <c r="J23" s="852"/>
      <c r="K23" s="852"/>
      <c r="L23" s="852"/>
      <c r="M23" s="852"/>
      <c r="N23" s="852"/>
      <c r="O23" s="852"/>
      <c r="P23" s="853"/>
      <c r="Q23" s="854">
        <v>48095</v>
      </c>
      <c r="R23" s="855"/>
      <c r="S23" s="855"/>
      <c r="T23" s="855"/>
      <c r="U23" s="855"/>
      <c r="V23" s="855">
        <v>47073</v>
      </c>
      <c r="W23" s="855"/>
      <c r="X23" s="855"/>
      <c r="Y23" s="855"/>
      <c r="Z23" s="855"/>
      <c r="AA23" s="855">
        <v>1022</v>
      </c>
      <c r="AB23" s="855"/>
      <c r="AC23" s="855"/>
      <c r="AD23" s="855"/>
      <c r="AE23" s="856"/>
      <c r="AF23" s="857">
        <v>800</v>
      </c>
      <c r="AG23" s="855"/>
      <c r="AH23" s="855"/>
      <c r="AI23" s="855"/>
      <c r="AJ23" s="858"/>
      <c r="AK23" s="859"/>
      <c r="AL23" s="860"/>
      <c r="AM23" s="860"/>
      <c r="AN23" s="860"/>
      <c r="AO23" s="860"/>
      <c r="AP23" s="855">
        <v>51096</v>
      </c>
      <c r="AQ23" s="855"/>
      <c r="AR23" s="855"/>
      <c r="AS23" s="855"/>
      <c r="AT23" s="855"/>
      <c r="AU23" s="861"/>
      <c r="AV23" s="861"/>
      <c r="AW23" s="861"/>
      <c r="AX23" s="861"/>
      <c r="AY23" s="862"/>
      <c r="AZ23" s="870" t="s">
        <v>132</v>
      </c>
      <c r="BA23" s="871"/>
      <c r="BB23" s="871"/>
      <c r="BC23" s="871"/>
      <c r="BD23" s="872"/>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5"/>
      <c r="DW23" s="846"/>
      <c r="DX23" s="846"/>
      <c r="DY23" s="846"/>
      <c r="DZ23" s="847"/>
      <c r="EA23" s="234"/>
    </row>
    <row r="24" spans="1:131" s="235" customFormat="1" ht="26.25" customHeight="1">
      <c r="A24" s="869" t="s">
        <v>383</v>
      </c>
      <c r="B24" s="869"/>
      <c r="C24" s="869"/>
      <c r="D24" s="869"/>
      <c r="E24" s="869"/>
      <c r="F24" s="869"/>
      <c r="G24" s="869"/>
      <c r="H24" s="869"/>
      <c r="I24" s="869"/>
      <c r="J24" s="869"/>
      <c r="K24" s="869"/>
      <c r="L24" s="869"/>
      <c r="M24" s="869"/>
      <c r="N24" s="869"/>
      <c r="O24" s="869"/>
      <c r="P24" s="869"/>
      <c r="Q24" s="869"/>
      <c r="R24" s="869"/>
      <c r="S24" s="869"/>
      <c r="T24" s="869"/>
      <c r="U24" s="869"/>
      <c r="V24" s="869"/>
      <c r="W24" s="869"/>
      <c r="X24" s="869"/>
      <c r="Y24" s="869"/>
      <c r="Z24" s="869"/>
      <c r="AA24" s="869"/>
      <c r="AB24" s="869"/>
      <c r="AC24" s="869"/>
      <c r="AD24" s="869"/>
      <c r="AE24" s="869"/>
      <c r="AF24" s="869"/>
      <c r="AG24" s="869"/>
      <c r="AH24" s="869"/>
      <c r="AI24" s="869"/>
      <c r="AJ24" s="869"/>
      <c r="AK24" s="869"/>
      <c r="AL24" s="869"/>
      <c r="AM24" s="869"/>
      <c r="AN24" s="869"/>
      <c r="AO24" s="869"/>
      <c r="AP24" s="869"/>
      <c r="AQ24" s="869"/>
      <c r="AR24" s="869"/>
      <c r="AS24" s="869"/>
      <c r="AT24" s="869"/>
      <c r="AU24" s="869"/>
      <c r="AV24" s="869"/>
      <c r="AW24" s="869"/>
      <c r="AX24" s="869"/>
      <c r="AY24" s="869"/>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5"/>
      <c r="DW24" s="846"/>
      <c r="DX24" s="846"/>
      <c r="DY24" s="846"/>
      <c r="DZ24" s="847"/>
      <c r="EA24" s="234"/>
    </row>
    <row r="25" spans="1:131" s="227" customFormat="1" ht="26.25" customHeight="1" thickBot="1">
      <c r="A25" s="809" t="s">
        <v>384</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5"/>
      <c r="DW25" s="846"/>
      <c r="DX25" s="846"/>
      <c r="DY25" s="846"/>
      <c r="DZ25" s="847"/>
      <c r="EA25" s="226"/>
    </row>
    <row r="26" spans="1:131" s="227" customFormat="1" ht="26.25" customHeight="1">
      <c r="A26" s="800" t="s">
        <v>361</v>
      </c>
      <c r="B26" s="801"/>
      <c r="C26" s="801"/>
      <c r="D26" s="801"/>
      <c r="E26" s="801"/>
      <c r="F26" s="801"/>
      <c r="G26" s="801"/>
      <c r="H26" s="801"/>
      <c r="I26" s="801"/>
      <c r="J26" s="801"/>
      <c r="K26" s="801"/>
      <c r="L26" s="801"/>
      <c r="M26" s="801"/>
      <c r="N26" s="801"/>
      <c r="O26" s="801"/>
      <c r="P26" s="802"/>
      <c r="Q26" s="777" t="s">
        <v>385</v>
      </c>
      <c r="R26" s="778"/>
      <c r="S26" s="778"/>
      <c r="T26" s="778"/>
      <c r="U26" s="779"/>
      <c r="V26" s="777" t="s">
        <v>386</v>
      </c>
      <c r="W26" s="778"/>
      <c r="X26" s="778"/>
      <c r="Y26" s="778"/>
      <c r="Z26" s="779"/>
      <c r="AA26" s="777" t="s">
        <v>387</v>
      </c>
      <c r="AB26" s="778"/>
      <c r="AC26" s="778"/>
      <c r="AD26" s="778"/>
      <c r="AE26" s="778"/>
      <c r="AF26" s="873" t="s">
        <v>388</v>
      </c>
      <c r="AG26" s="874"/>
      <c r="AH26" s="874"/>
      <c r="AI26" s="874"/>
      <c r="AJ26" s="875"/>
      <c r="AK26" s="778" t="s">
        <v>389</v>
      </c>
      <c r="AL26" s="778"/>
      <c r="AM26" s="778"/>
      <c r="AN26" s="778"/>
      <c r="AO26" s="779"/>
      <c r="AP26" s="777" t="s">
        <v>390</v>
      </c>
      <c r="AQ26" s="778"/>
      <c r="AR26" s="778"/>
      <c r="AS26" s="778"/>
      <c r="AT26" s="779"/>
      <c r="AU26" s="777" t="s">
        <v>391</v>
      </c>
      <c r="AV26" s="778"/>
      <c r="AW26" s="778"/>
      <c r="AX26" s="778"/>
      <c r="AY26" s="779"/>
      <c r="AZ26" s="777" t="s">
        <v>392</v>
      </c>
      <c r="BA26" s="778"/>
      <c r="BB26" s="778"/>
      <c r="BC26" s="778"/>
      <c r="BD26" s="779"/>
      <c r="BE26" s="777" t="s">
        <v>368</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5"/>
      <c r="DW26" s="846"/>
      <c r="DX26" s="846"/>
      <c r="DY26" s="846"/>
      <c r="DZ26" s="847"/>
      <c r="EA26" s="226"/>
    </row>
    <row r="27" spans="1:131" s="227" customFormat="1" ht="26.25" customHeight="1" thickBot="1">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6"/>
      <c r="AG27" s="877"/>
      <c r="AH27" s="877"/>
      <c r="AI27" s="877"/>
      <c r="AJ27" s="878"/>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5"/>
      <c r="DW27" s="846"/>
      <c r="DX27" s="846"/>
      <c r="DY27" s="846"/>
      <c r="DZ27" s="847"/>
      <c r="EA27" s="226"/>
    </row>
    <row r="28" spans="1:131" s="227" customFormat="1" ht="26.25" customHeight="1" thickTop="1">
      <c r="A28" s="246">
        <v>1</v>
      </c>
      <c r="B28" s="791" t="s">
        <v>393</v>
      </c>
      <c r="C28" s="792"/>
      <c r="D28" s="792"/>
      <c r="E28" s="792"/>
      <c r="F28" s="792"/>
      <c r="G28" s="792"/>
      <c r="H28" s="792"/>
      <c r="I28" s="792"/>
      <c r="J28" s="792"/>
      <c r="K28" s="792"/>
      <c r="L28" s="792"/>
      <c r="M28" s="792"/>
      <c r="N28" s="792"/>
      <c r="O28" s="792"/>
      <c r="P28" s="793"/>
      <c r="Q28" s="883">
        <v>11871</v>
      </c>
      <c r="R28" s="884"/>
      <c r="S28" s="884"/>
      <c r="T28" s="884"/>
      <c r="U28" s="884"/>
      <c r="V28" s="884">
        <v>11641</v>
      </c>
      <c r="W28" s="884"/>
      <c r="X28" s="884"/>
      <c r="Y28" s="884"/>
      <c r="Z28" s="884"/>
      <c r="AA28" s="884">
        <v>230</v>
      </c>
      <c r="AB28" s="884"/>
      <c r="AC28" s="884"/>
      <c r="AD28" s="884"/>
      <c r="AE28" s="885"/>
      <c r="AF28" s="886">
        <v>230</v>
      </c>
      <c r="AG28" s="884"/>
      <c r="AH28" s="884"/>
      <c r="AI28" s="884"/>
      <c r="AJ28" s="887"/>
      <c r="AK28" s="888">
        <v>896</v>
      </c>
      <c r="AL28" s="879"/>
      <c r="AM28" s="879"/>
      <c r="AN28" s="879"/>
      <c r="AO28" s="879"/>
      <c r="AP28" s="879" t="s">
        <v>601</v>
      </c>
      <c r="AQ28" s="879"/>
      <c r="AR28" s="879"/>
      <c r="AS28" s="879"/>
      <c r="AT28" s="879"/>
      <c r="AU28" s="879" t="s">
        <v>604</v>
      </c>
      <c r="AV28" s="879"/>
      <c r="AW28" s="879"/>
      <c r="AX28" s="879"/>
      <c r="AY28" s="879"/>
      <c r="AZ28" s="880" t="s">
        <v>604</v>
      </c>
      <c r="BA28" s="880"/>
      <c r="BB28" s="880"/>
      <c r="BC28" s="880"/>
      <c r="BD28" s="880"/>
      <c r="BE28" s="881"/>
      <c r="BF28" s="881"/>
      <c r="BG28" s="881"/>
      <c r="BH28" s="881"/>
      <c r="BI28" s="882"/>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5"/>
      <c r="DW28" s="846"/>
      <c r="DX28" s="846"/>
      <c r="DY28" s="846"/>
      <c r="DZ28" s="847"/>
      <c r="EA28" s="226"/>
    </row>
    <row r="29" spans="1:131" s="227" customFormat="1" ht="26.25" customHeight="1">
      <c r="A29" s="246">
        <v>2</v>
      </c>
      <c r="B29" s="815" t="s">
        <v>394</v>
      </c>
      <c r="C29" s="816"/>
      <c r="D29" s="816"/>
      <c r="E29" s="816"/>
      <c r="F29" s="816"/>
      <c r="G29" s="816"/>
      <c r="H29" s="816"/>
      <c r="I29" s="816"/>
      <c r="J29" s="816"/>
      <c r="K29" s="816"/>
      <c r="L29" s="816"/>
      <c r="M29" s="816"/>
      <c r="N29" s="816"/>
      <c r="O29" s="816"/>
      <c r="P29" s="817"/>
      <c r="Q29" s="818">
        <v>138</v>
      </c>
      <c r="R29" s="819"/>
      <c r="S29" s="819"/>
      <c r="T29" s="819"/>
      <c r="U29" s="819"/>
      <c r="V29" s="819">
        <v>138</v>
      </c>
      <c r="W29" s="819"/>
      <c r="X29" s="819"/>
      <c r="Y29" s="819"/>
      <c r="Z29" s="819"/>
      <c r="AA29" s="819" t="s">
        <v>593</v>
      </c>
      <c r="AB29" s="819"/>
      <c r="AC29" s="819"/>
      <c r="AD29" s="819"/>
      <c r="AE29" s="820"/>
      <c r="AF29" s="821" t="s">
        <v>395</v>
      </c>
      <c r="AG29" s="822"/>
      <c r="AH29" s="822"/>
      <c r="AI29" s="822"/>
      <c r="AJ29" s="823"/>
      <c r="AK29" s="891">
        <v>90</v>
      </c>
      <c r="AL29" s="892"/>
      <c r="AM29" s="892"/>
      <c r="AN29" s="892"/>
      <c r="AO29" s="892"/>
      <c r="AP29" s="892">
        <v>227</v>
      </c>
      <c r="AQ29" s="892"/>
      <c r="AR29" s="892"/>
      <c r="AS29" s="892"/>
      <c r="AT29" s="892"/>
      <c r="AU29" s="892">
        <v>132</v>
      </c>
      <c r="AV29" s="892"/>
      <c r="AW29" s="892"/>
      <c r="AX29" s="892"/>
      <c r="AY29" s="892"/>
      <c r="AZ29" s="893" t="s">
        <v>596</v>
      </c>
      <c r="BA29" s="893"/>
      <c r="BB29" s="893"/>
      <c r="BC29" s="893"/>
      <c r="BD29" s="893"/>
      <c r="BE29" s="889"/>
      <c r="BF29" s="889"/>
      <c r="BG29" s="889"/>
      <c r="BH29" s="889"/>
      <c r="BI29" s="890"/>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5"/>
      <c r="DW29" s="846"/>
      <c r="DX29" s="846"/>
      <c r="DY29" s="846"/>
      <c r="DZ29" s="847"/>
      <c r="EA29" s="226"/>
    </row>
    <row r="30" spans="1:131" s="227" customFormat="1" ht="26.25" customHeight="1">
      <c r="A30" s="246">
        <v>3</v>
      </c>
      <c r="B30" s="815" t="s">
        <v>396</v>
      </c>
      <c r="C30" s="816"/>
      <c r="D30" s="816"/>
      <c r="E30" s="816"/>
      <c r="F30" s="816"/>
      <c r="G30" s="816"/>
      <c r="H30" s="816"/>
      <c r="I30" s="816"/>
      <c r="J30" s="816"/>
      <c r="K30" s="816"/>
      <c r="L30" s="816"/>
      <c r="M30" s="816"/>
      <c r="N30" s="816"/>
      <c r="O30" s="816"/>
      <c r="P30" s="817"/>
      <c r="Q30" s="818">
        <v>1029</v>
      </c>
      <c r="R30" s="819"/>
      <c r="S30" s="819"/>
      <c r="T30" s="819"/>
      <c r="U30" s="819"/>
      <c r="V30" s="819">
        <v>1027</v>
      </c>
      <c r="W30" s="819"/>
      <c r="X30" s="819"/>
      <c r="Y30" s="819"/>
      <c r="Z30" s="819"/>
      <c r="AA30" s="819">
        <v>2</v>
      </c>
      <c r="AB30" s="819"/>
      <c r="AC30" s="819"/>
      <c r="AD30" s="819"/>
      <c r="AE30" s="820"/>
      <c r="AF30" s="821">
        <v>2</v>
      </c>
      <c r="AG30" s="822"/>
      <c r="AH30" s="822"/>
      <c r="AI30" s="822"/>
      <c r="AJ30" s="823"/>
      <c r="AK30" s="891">
        <v>359</v>
      </c>
      <c r="AL30" s="892"/>
      <c r="AM30" s="892"/>
      <c r="AN30" s="892"/>
      <c r="AO30" s="892"/>
      <c r="AP30" s="892" t="s">
        <v>596</v>
      </c>
      <c r="AQ30" s="892"/>
      <c r="AR30" s="892"/>
      <c r="AS30" s="892"/>
      <c r="AT30" s="892"/>
      <c r="AU30" s="892" t="s">
        <v>596</v>
      </c>
      <c r="AV30" s="892"/>
      <c r="AW30" s="892"/>
      <c r="AX30" s="892"/>
      <c r="AY30" s="892"/>
      <c r="AZ30" s="893" t="s">
        <v>599</v>
      </c>
      <c r="BA30" s="893"/>
      <c r="BB30" s="893"/>
      <c r="BC30" s="893"/>
      <c r="BD30" s="893"/>
      <c r="BE30" s="889"/>
      <c r="BF30" s="889"/>
      <c r="BG30" s="889"/>
      <c r="BH30" s="889"/>
      <c r="BI30" s="890"/>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5"/>
      <c r="DW30" s="846"/>
      <c r="DX30" s="846"/>
      <c r="DY30" s="846"/>
      <c r="DZ30" s="847"/>
      <c r="EA30" s="226"/>
    </row>
    <row r="31" spans="1:131" s="227" customFormat="1" ht="26.25" customHeight="1">
      <c r="A31" s="246">
        <v>4</v>
      </c>
      <c r="B31" s="815" t="s">
        <v>397</v>
      </c>
      <c r="C31" s="816"/>
      <c r="D31" s="816"/>
      <c r="E31" s="816"/>
      <c r="F31" s="816"/>
      <c r="G31" s="816"/>
      <c r="H31" s="816"/>
      <c r="I31" s="816"/>
      <c r="J31" s="816"/>
      <c r="K31" s="816"/>
      <c r="L31" s="816"/>
      <c r="M31" s="816"/>
      <c r="N31" s="816"/>
      <c r="O31" s="816"/>
      <c r="P31" s="817"/>
      <c r="Q31" s="818">
        <v>8210</v>
      </c>
      <c r="R31" s="819"/>
      <c r="S31" s="819"/>
      <c r="T31" s="819"/>
      <c r="U31" s="819"/>
      <c r="V31" s="819">
        <v>8172</v>
      </c>
      <c r="W31" s="819"/>
      <c r="X31" s="819"/>
      <c r="Y31" s="819"/>
      <c r="Z31" s="819"/>
      <c r="AA31" s="819">
        <v>38</v>
      </c>
      <c r="AB31" s="819"/>
      <c r="AC31" s="819"/>
      <c r="AD31" s="819"/>
      <c r="AE31" s="820"/>
      <c r="AF31" s="821">
        <v>38</v>
      </c>
      <c r="AG31" s="822"/>
      <c r="AH31" s="822"/>
      <c r="AI31" s="822"/>
      <c r="AJ31" s="823"/>
      <c r="AK31" s="891">
        <v>1201</v>
      </c>
      <c r="AL31" s="892"/>
      <c r="AM31" s="892"/>
      <c r="AN31" s="892"/>
      <c r="AO31" s="892"/>
      <c r="AP31" s="892" t="s">
        <v>602</v>
      </c>
      <c r="AQ31" s="892"/>
      <c r="AR31" s="892"/>
      <c r="AS31" s="892"/>
      <c r="AT31" s="892"/>
      <c r="AU31" s="892" t="s">
        <v>604</v>
      </c>
      <c r="AV31" s="892"/>
      <c r="AW31" s="892"/>
      <c r="AX31" s="892"/>
      <c r="AY31" s="892"/>
      <c r="AZ31" s="893" t="s">
        <v>606</v>
      </c>
      <c r="BA31" s="893"/>
      <c r="BB31" s="893"/>
      <c r="BC31" s="893"/>
      <c r="BD31" s="893"/>
      <c r="BE31" s="889"/>
      <c r="BF31" s="889"/>
      <c r="BG31" s="889"/>
      <c r="BH31" s="889"/>
      <c r="BI31" s="890"/>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5"/>
      <c r="DW31" s="846"/>
      <c r="DX31" s="846"/>
      <c r="DY31" s="846"/>
      <c r="DZ31" s="847"/>
      <c r="EA31" s="226"/>
    </row>
    <row r="32" spans="1:131" s="227" customFormat="1" ht="26.25" customHeight="1">
      <c r="A32" s="246">
        <v>5</v>
      </c>
      <c r="B32" s="815" t="s">
        <v>398</v>
      </c>
      <c r="C32" s="816"/>
      <c r="D32" s="816"/>
      <c r="E32" s="816"/>
      <c r="F32" s="816"/>
      <c r="G32" s="816"/>
      <c r="H32" s="816"/>
      <c r="I32" s="816"/>
      <c r="J32" s="816"/>
      <c r="K32" s="816"/>
      <c r="L32" s="816"/>
      <c r="M32" s="816"/>
      <c r="N32" s="816"/>
      <c r="O32" s="816"/>
      <c r="P32" s="817"/>
      <c r="Q32" s="818">
        <v>50</v>
      </c>
      <c r="R32" s="819"/>
      <c r="S32" s="819"/>
      <c r="T32" s="819"/>
      <c r="U32" s="819"/>
      <c r="V32" s="819">
        <v>50</v>
      </c>
      <c r="W32" s="819"/>
      <c r="X32" s="819"/>
      <c r="Y32" s="819"/>
      <c r="Z32" s="819"/>
      <c r="AA32" s="819" t="s">
        <v>594</v>
      </c>
      <c r="AB32" s="819"/>
      <c r="AC32" s="819"/>
      <c r="AD32" s="819"/>
      <c r="AE32" s="820"/>
      <c r="AF32" s="821" t="s">
        <v>399</v>
      </c>
      <c r="AG32" s="822"/>
      <c r="AH32" s="822"/>
      <c r="AI32" s="822"/>
      <c r="AJ32" s="823"/>
      <c r="AK32" s="891">
        <v>28</v>
      </c>
      <c r="AL32" s="892"/>
      <c r="AM32" s="892"/>
      <c r="AN32" s="892"/>
      <c r="AO32" s="892"/>
      <c r="AP32" s="892" t="s">
        <v>603</v>
      </c>
      <c r="AQ32" s="892"/>
      <c r="AR32" s="892"/>
      <c r="AS32" s="892"/>
      <c r="AT32" s="892"/>
      <c r="AU32" s="892" t="s">
        <v>605</v>
      </c>
      <c r="AV32" s="892"/>
      <c r="AW32" s="892"/>
      <c r="AX32" s="892"/>
      <c r="AY32" s="892"/>
      <c r="AZ32" s="893" t="s">
        <v>599</v>
      </c>
      <c r="BA32" s="893"/>
      <c r="BB32" s="893"/>
      <c r="BC32" s="893"/>
      <c r="BD32" s="893"/>
      <c r="BE32" s="889"/>
      <c r="BF32" s="889"/>
      <c r="BG32" s="889"/>
      <c r="BH32" s="889"/>
      <c r="BI32" s="890"/>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5"/>
      <c r="DW32" s="846"/>
      <c r="DX32" s="846"/>
      <c r="DY32" s="846"/>
      <c r="DZ32" s="847"/>
      <c r="EA32" s="226"/>
    </row>
    <row r="33" spans="1:131" s="227" customFormat="1" ht="26.25" customHeight="1">
      <c r="A33" s="246">
        <v>6</v>
      </c>
      <c r="B33" s="815" t="s">
        <v>400</v>
      </c>
      <c r="C33" s="816"/>
      <c r="D33" s="816"/>
      <c r="E33" s="816"/>
      <c r="F33" s="816"/>
      <c r="G33" s="816"/>
      <c r="H33" s="816"/>
      <c r="I33" s="816"/>
      <c r="J33" s="816"/>
      <c r="K33" s="816"/>
      <c r="L33" s="816"/>
      <c r="M33" s="816"/>
      <c r="N33" s="816"/>
      <c r="O33" s="816"/>
      <c r="P33" s="817"/>
      <c r="Q33" s="818">
        <v>992</v>
      </c>
      <c r="R33" s="819"/>
      <c r="S33" s="819"/>
      <c r="T33" s="819"/>
      <c r="U33" s="819"/>
      <c r="V33" s="819">
        <v>931</v>
      </c>
      <c r="W33" s="819"/>
      <c r="X33" s="819"/>
      <c r="Y33" s="819"/>
      <c r="Z33" s="819"/>
      <c r="AA33" s="819">
        <v>61</v>
      </c>
      <c r="AB33" s="819"/>
      <c r="AC33" s="819"/>
      <c r="AD33" s="819"/>
      <c r="AE33" s="820"/>
      <c r="AF33" s="821">
        <v>550</v>
      </c>
      <c r="AG33" s="822"/>
      <c r="AH33" s="822"/>
      <c r="AI33" s="822"/>
      <c r="AJ33" s="823"/>
      <c r="AK33" s="891">
        <v>22</v>
      </c>
      <c r="AL33" s="892"/>
      <c r="AM33" s="892"/>
      <c r="AN33" s="892"/>
      <c r="AO33" s="892"/>
      <c r="AP33" s="892">
        <v>4170</v>
      </c>
      <c r="AQ33" s="892"/>
      <c r="AR33" s="892"/>
      <c r="AS33" s="892"/>
      <c r="AT33" s="892"/>
      <c r="AU33" s="892">
        <v>188</v>
      </c>
      <c r="AV33" s="892"/>
      <c r="AW33" s="892"/>
      <c r="AX33" s="892"/>
      <c r="AY33" s="892"/>
      <c r="AZ33" s="893" t="s">
        <v>596</v>
      </c>
      <c r="BA33" s="893"/>
      <c r="BB33" s="893"/>
      <c r="BC33" s="893"/>
      <c r="BD33" s="893"/>
      <c r="BE33" s="889" t="s">
        <v>401</v>
      </c>
      <c r="BF33" s="889"/>
      <c r="BG33" s="889"/>
      <c r="BH33" s="889"/>
      <c r="BI33" s="890"/>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5"/>
      <c r="DW33" s="846"/>
      <c r="DX33" s="846"/>
      <c r="DY33" s="846"/>
      <c r="DZ33" s="847"/>
      <c r="EA33" s="226"/>
    </row>
    <row r="34" spans="1:131" s="227" customFormat="1" ht="26.25" customHeight="1">
      <c r="A34" s="246">
        <v>7</v>
      </c>
      <c r="B34" s="815" t="s">
        <v>402</v>
      </c>
      <c r="C34" s="816"/>
      <c r="D34" s="816"/>
      <c r="E34" s="816"/>
      <c r="F34" s="816"/>
      <c r="G34" s="816"/>
      <c r="H34" s="816"/>
      <c r="I34" s="816"/>
      <c r="J34" s="816"/>
      <c r="K34" s="816"/>
      <c r="L34" s="816"/>
      <c r="M34" s="816"/>
      <c r="N34" s="816"/>
      <c r="O34" s="816"/>
      <c r="P34" s="817"/>
      <c r="Q34" s="818">
        <v>833</v>
      </c>
      <c r="R34" s="819"/>
      <c r="S34" s="819"/>
      <c r="T34" s="819"/>
      <c r="U34" s="819"/>
      <c r="V34" s="819">
        <v>833</v>
      </c>
      <c r="W34" s="819"/>
      <c r="X34" s="819"/>
      <c r="Y34" s="819"/>
      <c r="Z34" s="819"/>
      <c r="AA34" s="819" t="s">
        <v>592</v>
      </c>
      <c r="AB34" s="819"/>
      <c r="AC34" s="819"/>
      <c r="AD34" s="819"/>
      <c r="AE34" s="820"/>
      <c r="AF34" s="821">
        <v>509</v>
      </c>
      <c r="AG34" s="822"/>
      <c r="AH34" s="822"/>
      <c r="AI34" s="822"/>
      <c r="AJ34" s="823"/>
      <c r="AK34" s="891">
        <v>496</v>
      </c>
      <c r="AL34" s="892"/>
      <c r="AM34" s="892"/>
      <c r="AN34" s="892"/>
      <c r="AO34" s="892"/>
      <c r="AP34" s="892">
        <v>5955</v>
      </c>
      <c r="AQ34" s="892"/>
      <c r="AR34" s="892"/>
      <c r="AS34" s="892"/>
      <c r="AT34" s="892"/>
      <c r="AU34" s="892">
        <v>4110</v>
      </c>
      <c r="AV34" s="892"/>
      <c r="AW34" s="892"/>
      <c r="AX34" s="892"/>
      <c r="AY34" s="892"/>
      <c r="AZ34" s="893" t="s">
        <v>596</v>
      </c>
      <c r="BA34" s="893"/>
      <c r="BB34" s="893"/>
      <c r="BC34" s="893"/>
      <c r="BD34" s="893"/>
      <c r="BE34" s="889" t="s">
        <v>403</v>
      </c>
      <c r="BF34" s="889"/>
      <c r="BG34" s="889"/>
      <c r="BH34" s="889"/>
      <c r="BI34" s="890"/>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5"/>
      <c r="DW34" s="846"/>
      <c r="DX34" s="846"/>
      <c r="DY34" s="846"/>
      <c r="DZ34" s="847"/>
      <c r="EA34" s="226"/>
    </row>
    <row r="35" spans="1:131" s="227" customFormat="1" ht="26.25" customHeight="1">
      <c r="A35" s="246">
        <v>8</v>
      </c>
      <c r="B35" s="815" t="s">
        <v>404</v>
      </c>
      <c r="C35" s="816"/>
      <c r="D35" s="816"/>
      <c r="E35" s="816"/>
      <c r="F35" s="816"/>
      <c r="G35" s="816"/>
      <c r="H35" s="816"/>
      <c r="I35" s="816"/>
      <c r="J35" s="816"/>
      <c r="K35" s="816"/>
      <c r="L35" s="816"/>
      <c r="M35" s="816"/>
      <c r="N35" s="816"/>
      <c r="O35" s="816"/>
      <c r="P35" s="817"/>
      <c r="Q35" s="818">
        <v>694</v>
      </c>
      <c r="R35" s="819"/>
      <c r="S35" s="819"/>
      <c r="T35" s="819"/>
      <c r="U35" s="819"/>
      <c r="V35" s="819">
        <v>608</v>
      </c>
      <c r="W35" s="819"/>
      <c r="X35" s="819"/>
      <c r="Y35" s="819"/>
      <c r="Z35" s="819"/>
      <c r="AA35" s="819">
        <v>86</v>
      </c>
      <c r="AB35" s="819"/>
      <c r="AC35" s="819"/>
      <c r="AD35" s="819"/>
      <c r="AE35" s="820"/>
      <c r="AF35" s="821">
        <v>86</v>
      </c>
      <c r="AG35" s="822"/>
      <c r="AH35" s="822"/>
      <c r="AI35" s="822"/>
      <c r="AJ35" s="823"/>
      <c r="AK35" s="891">
        <v>322</v>
      </c>
      <c r="AL35" s="892"/>
      <c r="AM35" s="892"/>
      <c r="AN35" s="892"/>
      <c r="AO35" s="892"/>
      <c r="AP35" s="892">
        <v>2288</v>
      </c>
      <c r="AQ35" s="892"/>
      <c r="AR35" s="892"/>
      <c r="AS35" s="892"/>
      <c r="AT35" s="892"/>
      <c r="AU35" s="892">
        <v>1233</v>
      </c>
      <c r="AV35" s="892"/>
      <c r="AW35" s="892"/>
      <c r="AX35" s="892"/>
      <c r="AY35" s="892"/>
      <c r="AZ35" s="893" t="s">
        <v>598</v>
      </c>
      <c r="BA35" s="893"/>
      <c r="BB35" s="893"/>
      <c r="BC35" s="893"/>
      <c r="BD35" s="893"/>
      <c r="BE35" s="889" t="s">
        <v>607</v>
      </c>
      <c r="BF35" s="889"/>
      <c r="BG35" s="889"/>
      <c r="BH35" s="889"/>
      <c r="BI35" s="890"/>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5"/>
      <c r="DW35" s="846"/>
      <c r="DX35" s="846"/>
      <c r="DY35" s="846"/>
      <c r="DZ35" s="847"/>
      <c r="EA35" s="226"/>
    </row>
    <row r="36" spans="1:131" s="227" customFormat="1" ht="26.25" customHeight="1">
      <c r="A36" s="246">
        <v>9</v>
      </c>
      <c r="B36" s="815" t="s">
        <v>406</v>
      </c>
      <c r="C36" s="816"/>
      <c r="D36" s="816"/>
      <c r="E36" s="816"/>
      <c r="F36" s="816"/>
      <c r="G36" s="816"/>
      <c r="H36" s="816"/>
      <c r="I36" s="816"/>
      <c r="J36" s="816"/>
      <c r="K36" s="816"/>
      <c r="L36" s="816"/>
      <c r="M36" s="816"/>
      <c r="N36" s="816"/>
      <c r="O36" s="816"/>
      <c r="P36" s="817"/>
      <c r="Q36" s="818">
        <v>74</v>
      </c>
      <c r="R36" s="819"/>
      <c r="S36" s="819"/>
      <c r="T36" s="819"/>
      <c r="U36" s="819"/>
      <c r="V36" s="819">
        <v>74</v>
      </c>
      <c r="W36" s="819"/>
      <c r="X36" s="819"/>
      <c r="Y36" s="819"/>
      <c r="Z36" s="819"/>
      <c r="AA36" s="819" t="s">
        <v>596</v>
      </c>
      <c r="AB36" s="819"/>
      <c r="AC36" s="819"/>
      <c r="AD36" s="819"/>
      <c r="AE36" s="820"/>
      <c r="AF36" s="821" t="s">
        <v>407</v>
      </c>
      <c r="AG36" s="822"/>
      <c r="AH36" s="822"/>
      <c r="AI36" s="822"/>
      <c r="AJ36" s="823"/>
      <c r="AK36" s="891">
        <v>18</v>
      </c>
      <c r="AL36" s="892"/>
      <c r="AM36" s="892"/>
      <c r="AN36" s="892"/>
      <c r="AO36" s="892"/>
      <c r="AP36" s="892">
        <v>71</v>
      </c>
      <c r="AQ36" s="892"/>
      <c r="AR36" s="892"/>
      <c r="AS36" s="892"/>
      <c r="AT36" s="892"/>
      <c r="AU36" s="892">
        <v>9</v>
      </c>
      <c r="AV36" s="892"/>
      <c r="AW36" s="892"/>
      <c r="AX36" s="892"/>
      <c r="AY36" s="892"/>
      <c r="AZ36" s="893" t="s">
        <v>596</v>
      </c>
      <c r="BA36" s="893"/>
      <c r="BB36" s="893"/>
      <c r="BC36" s="893"/>
      <c r="BD36" s="893"/>
      <c r="BE36" s="889" t="s">
        <v>405</v>
      </c>
      <c r="BF36" s="889"/>
      <c r="BG36" s="889"/>
      <c r="BH36" s="889"/>
      <c r="BI36" s="890"/>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5"/>
      <c r="DW36" s="846"/>
      <c r="DX36" s="846"/>
      <c r="DY36" s="846"/>
      <c r="DZ36" s="847"/>
      <c r="EA36" s="226"/>
    </row>
    <row r="37" spans="1:131" s="227" customFormat="1" ht="26.25" customHeight="1">
      <c r="A37" s="246">
        <v>10</v>
      </c>
      <c r="B37" s="815" t="s">
        <v>408</v>
      </c>
      <c r="C37" s="816"/>
      <c r="D37" s="816"/>
      <c r="E37" s="816"/>
      <c r="F37" s="816"/>
      <c r="G37" s="816"/>
      <c r="H37" s="816"/>
      <c r="I37" s="816"/>
      <c r="J37" s="816"/>
      <c r="K37" s="816"/>
      <c r="L37" s="816"/>
      <c r="M37" s="816"/>
      <c r="N37" s="816"/>
      <c r="O37" s="816"/>
      <c r="P37" s="817"/>
      <c r="Q37" s="818">
        <v>28</v>
      </c>
      <c r="R37" s="819"/>
      <c r="S37" s="819"/>
      <c r="T37" s="819"/>
      <c r="U37" s="819"/>
      <c r="V37" s="819">
        <v>25</v>
      </c>
      <c r="W37" s="819"/>
      <c r="X37" s="819"/>
      <c r="Y37" s="819"/>
      <c r="Z37" s="819"/>
      <c r="AA37" s="819">
        <v>3</v>
      </c>
      <c r="AB37" s="819"/>
      <c r="AC37" s="819"/>
      <c r="AD37" s="819"/>
      <c r="AE37" s="820"/>
      <c r="AF37" s="821">
        <v>3</v>
      </c>
      <c r="AG37" s="822"/>
      <c r="AH37" s="822"/>
      <c r="AI37" s="822"/>
      <c r="AJ37" s="823"/>
      <c r="AK37" s="891" t="s">
        <v>595</v>
      </c>
      <c r="AL37" s="892"/>
      <c r="AM37" s="892"/>
      <c r="AN37" s="892"/>
      <c r="AO37" s="892"/>
      <c r="AP37" s="892">
        <v>9</v>
      </c>
      <c r="AQ37" s="892"/>
      <c r="AR37" s="892"/>
      <c r="AS37" s="892"/>
      <c r="AT37" s="892"/>
      <c r="AU37" s="892" t="s">
        <v>596</v>
      </c>
      <c r="AV37" s="892"/>
      <c r="AW37" s="892"/>
      <c r="AX37" s="892"/>
      <c r="AY37" s="892"/>
      <c r="AZ37" s="893" t="s">
        <v>599</v>
      </c>
      <c r="BA37" s="893"/>
      <c r="BB37" s="893"/>
      <c r="BC37" s="893"/>
      <c r="BD37" s="893"/>
      <c r="BE37" s="889" t="s">
        <v>405</v>
      </c>
      <c r="BF37" s="889"/>
      <c r="BG37" s="889"/>
      <c r="BH37" s="889"/>
      <c r="BI37" s="890"/>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5"/>
      <c r="DW37" s="846"/>
      <c r="DX37" s="846"/>
      <c r="DY37" s="846"/>
      <c r="DZ37" s="847"/>
      <c r="EA37" s="226"/>
    </row>
    <row r="38" spans="1:131" s="227" customFormat="1" ht="26.25" customHeight="1">
      <c r="A38" s="246">
        <v>11</v>
      </c>
      <c r="B38" s="815" t="s">
        <v>409</v>
      </c>
      <c r="C38" s="816"/>
      <c r="D38" s="816"/>
      <c r="E38" s="816"/>
      <c r="F38" s="816"/>
      <c r="G38" s="816"/>
      <c r="H38" s="816"/>
      <c r="I38" s="816"/>
      <c r="J38" s="816"/>
      <c r="K38" s="816"/>
      <c r="L38" s="816"/>
      <c r="M38" s="816"/>
      <c r="N38" s="816"/>
      <c r="O38" s="816"/>
      <c r="P38" s="817"/>
      <c r="Q38" s="818">
        <v>400</v>
      </c>
      <c r="R38" s="819"/>
      <c r="S38" s="819"/>
      <c r="T38" s="819"/>
      <c r="U38" s="819"/>
      <c r="V38" s="819">
        <v>386</v>
      </c>
      <c r="W38" s="819"/>
      <c r="X38" s="819"/>
      <c r="Y38" s="819"/>
      <c r="Z38" s="819"/>
      <c r="AA38" s="819">
        <v>14</v>
      </c>
      <c r="AB38" s="819"/>
      <c r="AC38" s="819"/>
      <c r="AD38" s="819"/>
      <c r="AE38" s="820"/>
      <c r="AF38" s="821" t="s">
        <v>407</v>
      </c>
      <c r="AG38" s="822"/>
      <c r="AH38" s="822"/>
      <c r="AI38" s="822"/>
      <c r="AJ38" s="823"/>
      <c r="AK38" s="891">
        <v>259</v>
      </c>
      <c r="AL38" s="892"/>
      <c r="AM38" s="892"/>
      <c r="AN38" s="892"/>
      <c r="AO38" s="892"/>
      <c r="AP38" s="892">
        <v>1980</v>
      </c>
      <c r="AQ38" s="892"/>
      <c r="AR38" s="892"/>
      <c r="AS38" s="892"/>
      <c r="AT38" s="892"/>
      <c r="AU38" s="892">
        <v>1911</v>
      </c>
      <c r="AV38" s="892"/>
      <c r="AW38" s="892"/>
      <c r="AX38" s="892"/>
      <c r="AY38" s="892"/>
      <c r="AZ38" s="893" t="s">
        <v>596</v>
      </c>
      <c r="BA38" s="893"/>
      <c r="BB38" s="893"/>
      <c r="BC38" s="893"/>
      <c r="BD38" s="893"/>
      <c r="BE38" s="889" t="s">
        <v>608</v>
      </c>
      <c r="BF38" s="889"/>
      <c r="BG38" s="889"/>
      <c r="BH38" s="889"/>
      <c r="BI38" s="890"/>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5"/>
      <c r="DW38" s="846"/>
      <c r="DX38" s="846"/>
      <c r="DY38" s="846"/>
      <c r="DZ38" s="847"/>
      <c r="EA38" s="226"/>
    </row>
    <row r="39" spans="1:131" s="227" customFormat="1" ht="26.25" customHeight="1">
      <c r="A39" s="246">
        <v>12</v>
      </c>
      <c r="B39" s="815" t="s">
        <v>410</v>
      </c>
      <c r="C39" s="816"/>
      <c r="D39" s="816"/>
      <c r="E39" s="816"/>
      <c r="F39" s="816"/>
      <c r="G39" s="816"/>
      <c r="H39" s="816"/>
      <c r="I39" s="816"/>
      <c r="J39" s="816"/>
      <c r="K39" s="816"/>
      <c r="L39" s="816"/>
      <c r="M39" s="816"/>
      <c r="N39" s="816"/>
      <c r="O39" s="816"/>
      <c r="P39" s="817"/>
      <c r="Q39" s="818">
        <v>438</v>
      </c>
      <c r="R39" s="819"/>
      <c r="S39" s="819"/>
      <c r="T39" s="819"/>
      <c r="U39" s="819"/>
      <c r="V39" s="819">
        <v>438</v>
      </c>
      <c r="W39" s="819"/>
      <c r="X39" s="819"/>
      <c r="Y39" s="819"/>
      <c r="Z39" s="819"/>
      <c r="AA39" s="819" t="s">
        <v>596</v>
      </c>
      <c r="AB39" s="819"/>
      <c r="AC39" s="819"/>
      <c r="AD39" s="819"/>
      <c r="AE39" s="820"/>
      <c r="AF39" s="821" t="s">
        <v>132</v>
      </c>
      <c r="AG39" s="822"/>
      <c r="AH39" s="822"/>
      <c r="AI39" s="822"/>
      <c r="AJ39" s="823"/>
      <c r="AK39" s="891">
        <v>312</v>
      </c>
      <c r="AL39" s="892"/>
      <c r="AM39" s="892"/>
      <c r="AN39" s="892"/>
      <c r="AO39" s="892"/>
      <c r="AP39" s="892">
        <v>2212</v>
      </c>
      <c r="AQ39" s="892"/>
      <c r="AR39" s="892"/>
      <c r="AS39" s="892"/>
      <c r="AT39" s="892"/>
      <c r="AU39" s="892">
        <v>2139</v>
      </c>
      <c r="AV39" s="892"/>
      <c r="AW39" s="892"/>
      <c r="AX39" s="892"/>
      <c r="AY39" s="892"/>
      <c r="AZ39" s="893" t="s">
        <v>596</v>
      </c>
      <c r="BA39" s="893"/>
      <c r="BB39" s="893"/>
      <c r="BC39" s="893"/>
      <c r="BD39" s="893"/>
      <c r="BE39" s="889" t="s">
        <v>609</v>
      </c>
      <c r="BF39" s="889"/>
      <c r="BG39" s="889"/>
      <c r="BH39" s="889"/>
      <c r="BI39" s="890"/>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5"/>
      <c r="DW39" s="846"/>
      <c r="DX39" s="846"/>
      <c r="DY39" s="846"/>
      <c r="DZ39" s="847"/>
      <c r="EA39" s="226"/>
    </row>
    <row r="40" spans="1:131" s="227" customFormat="1" ht="26.25" customHeight="1">
      <c r="A40" s="241">
        <v>13</v>
      </c>
      <c r="B40" s="815" t="s">
        <v>411</v>
      </c>
      <c r="C40" s="816"/>
      <c r="D40" s="816"/>
      <c r="E40" s="816"/>
      <c r="F40" s="816"/>
      <c r="G40" s="816"/>
      <c r="H40" s="816"/>
      <c r="I40" s="816"/>
      <c r="J40" s="816"/>
      <c r="K40" s="816"/>
      <c r="L40" s="816"/>
      <c r="M40" s="816"/>
      <c r="N40" s="816"/>
      <c r="O40" s="816"/>
      <c r="P40" s="817"/>
      <c r="Q40" s="818">
        <v>230</v>
      </c>
      <c r="R40" s="819"/>
      <c r="S40" s="819"/>
      <c r="T40" s="819"/>
      <c r="U40" s="819"/>
      <c r="V40" s="819">
        <v>230</v>
      </c>
      <c r="W40" s="819"/>
      <c r="X40" s="819"/>
      <c r="Y40" s="819"/>
      <c r="Z40" s="819"/>
      <c r="AA40" s="819" t="s">
        <v>597</v>
      </c>
      <c r="AB40" s="819"/>
      <c r="AC40" s="819"/>
      <c r="AD40" s="819"/>
      <c r="AE40" s="820"/>
      <c r="AF40" s="821" t="s">
        <v>407</v>
      </c>
      <c r="AG40" s="822"/>
      <c r="AH40" s="822"/>
      <c r="AI40" s="822"/>
      <c r="AJ40" s="823"/>
      <c r="AK40" s="891">
        <v>176</v>
      </c>
      <c r="AL40" s="892"/>
      <c r="AM40" s="892"/>
      <c r="AN40" s="892"/>
      <c r="AO40" s="892"/>
      <c r="AP40" s="892">
        <v>942</v>
      </c>
      <c r="AQ40" s="892"/>
      <c r="AR40" s="892"/>
      <c r="AS40" s="892"/>
      <c r="AT40" s="892"/>
      <c r="AU40" s="892">
        <v>922</v>
      </c>
      <c r="AV40" s="892"/>
      <c r="AW40" s="892"/>
      <c r="AX40" s="892"/>
      <c r="AY40" s="892"/>
      <c r="AZ40" s="893" t="s">
        <v>596</v>
      </c>
      <c r="BA40" s="893"/>
      <c r="BB40" s="893"/>
      <c r="BC40" s="893"/>
      <c r="BD40" s="893"/>
      <c r="BE40" s="889" t="s">
        <v>610</v>
      </c>
      <c r="BF40" s="889"/>
      <c r="BG40" s="889"/>
      <c r="BH40" s="889"/>
      <c r="BI40" s="890"/>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5"/>
      <c r="DW40" s="846"/>
      <c r="DX40" s="846"/>
      <c r="DY40" s="846"/>
      <c r="DZ40" s="847"/>
      <c r="EA40" s="226"/>
    </row>
    <row r="41" spans="1:131" s="227" customFormat="1" ht="26.25" customHeight="1">
      <c r="A41" s="241">
        <v>14</v>
      </c>
      <c r="B41" s="815" t="s">
        <v>412</v>
      </c>
      <c r="C41" s="816"/>
      <c r="D41" s="816"/>
      <c r="E41" s="816"/>
      <c r="F41" s="816"/>
      <c r="G41" s="816"/>
      <c r="H41" s="816"/>
      <c r="I41" s="816"/>
      <c r="J41" s="816"/>
      <c r="K41" s="816"/>
      <c r="L41" s="816"/>
      <c r="M41" s="816"/>
      <c r="N41" s="816"/>
      <c r="O41" s="816"/>
      <c r="P41" s="817"/>
      <c r="Q41" s="818">
        <v>10</v>
      </c>
      <c r="R41" s="819"/>
      <c r="S41" s="819"/>
      <c r="T41" s="819"/>
      <c r="U41" s="819"/>
      <c r="V41" s="819">
        <v>10</v>
      </c>
      <c r="W41" s="819"/>
      <c r="X41" s="819"/>
      <c r="Y41" s="819"/>
      <c r="Z41" s="819"/>
      <c r="AA41" s="819" t="s">
        <v>596</v>
      </c>
      <c r="AB41" s="819"/>
      <c r="AC41" s="819"/>
      <c r="AD41" s="819"/>
      <c r="AE41" s="820"/>
      <c r="AF41" s="821" t="s">
        <v>407</v>
      </c>
      <c r="AG41" s="822"/>
      <c r="AH41" s="822"/>
      <c r="AI41" s="822"/>
      <c r="AJ41" s="823"/>
      <c r="AK41" s="891">
        <v>9</v>
      </c>
      <c r="AL41" s="892"/>
      <c r="AM41" s="892"/>
      <c r="AN41" s="892"/>
      <c r="AO41" s="892"/>
      <c r="AP41" s="892">
        <v>45</v>
      </c>
      <c r="AQ41" s="892"/>
      <c r="AR41" s="892"/>
      <c r="AS41" s="892"/>
      <c r="AT41" s="892"/>
      <c r="AU41" s="892">
        <v>45</v>
      </c>
      <c r="AV41" s="892"/>
      <c r="AW41" s="892"/>
      <c r="AX41" s="892"/>
      <c r="AY41" s="892"/>
      <c r="AZ41" s="893" t="s">
        <v>600</v>
      </c>
      <c r="BA41" s="893"/>
      <c r="BB41" s="893"/>
      <c r="BC41" s="893"/>
      <c r="BD41" s="893"/>
      <c r="BE41" s="889" t="s">
        <v>413</v>
      </c>
      <c r="BF41" s="889"/>
      <c r="BG41" s="889"/>
      <c r="BH41" s="889"/>
      <c r="BI41" s="890"/>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5"/>
      <c r="DW41" s="846"/>
      <c r="DX41" s="846"/>
      <c r="DY41" s="846"/>
      <c r="DZ41" s="847"/>
      <c r="EA41" s="226"/>
    </row>
    <row r="42" spans="1:131" s="227" customFormat="1" ht="26.25" customHeight="1">
      <c r="A42" s="241">
        <v>15</v>
      </c>
      <c r="B42" s="815" t="s">
        <v>414</v>
      </c>
      <c r="C42" s="816"/>
      <c r="D42" s="816"/>
      <c r="E42" s="816"/>
      <c r="F42" s="816"/>
      <c r="G42" s="816"/>
      <c r="H42" s="816"/>
      <c r="I42" s="816"/>
      <c r="J42" s="816"/>
      <c r="K42" s="816"/>
      <c r="L42" s="816"/>
      <c r="M42" s="816"/>
      <c r="N42" s="816"/>
      <c r="O42" s="816"/>
      <c r="P42" s="817"/>
      <c r="Q42" s="818">
        <v>55</v>
      </c>
      <c r="R42" s="819"/>
      <c r="S42" s="819"/>
      <c r="T42" s="819"/>
      <c r="U42" s="819"/>
      <c r="V42" s="819">
        <v>55</v>
      </c>
      <c r="W42" s="819"/>
      <c r="X42" s="819"/>
      <c r="Y42" s="819"/>
      <c r="Z42" s="819"/>
      <c r="AA42" s="819" t="s">
        <v>596</v>
      </c>
      <c r="AB42" s="819"/>
      <c r="AC42" s="819"/>
      <c r="AD42" s="819"/>
      <c r="AE42" s="820"/>
      <c r="AF42" s="821" t="s">
        <v>407</v>
      </c>
      <c r="AG42" s="822"/>
      <c r="AH42" s="822"/>
      <c r="AI42" s="822"/>
      <c r="AJ42" s="823"/>
      <c r="AK42" s="891">
        <v>16</v>
      </c>
      <c r="AL42" s="892"/>
      <c r="AM42" s="892"/>
      <c r="AN42" s="892"/>
      <c r="AO42" s="892"/>
      <c r="AP42" s="892">
        <v>86</v>
      </c>
      <c r="AQ42" s="892"/>
      <c r="AR42" s="892"/>
      <c r="AS42" s="892"/>
      <c r="AT42" s="892"/>
      <c r="AU42" s="892">
        <v>81</v>
      </c>
      <c r="AV42" s="892"/>
      <c r="AW42" s="892"/>
      <c r="AX42" s="892"/>
      <c r="AY42" s="892"/>
      <c r="AZ42" s="893" t="s">
        <v>596</v>
      </c>
      <c r="BA42" s="893"/>
      <c r="BB42" s="893"/>
      <c r="BC42" s="893"/>
      <c r="BD42" s="893"/>
      <c r="BE42" s="889" t="s">
        <v>611</v>
      </c>
      <c r="BF42" s="889"/>
      <c r="BG42" s="889"/>
      <c r="BH42" s="889"/>
      <c r="BI42" s="890"/>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5"/>
      <c r="DW42" s="846"/>
      <c r="DX42" s="846"/>
      <c r="DY42" s="846"/>
      <c r="DZ42" s="847"/>
      <c r="EA42" s="226"/>
    </row>
    <row r="43" spans="1:131" s="227" customFormat="1" ht="26.25" customHeight="1">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1"/>
      <c r="AL43" s="892"/>
      <c r="AM43" s="892"/>
      <c r="AN43" s="892"/>
      <c r="AO43" s="892"/>
      <c r="AP43" s="892"/>
      <c r="AQ43" s="892"/>
      <c r="AR43" s="892"/>
      <c r="AS43" s="892"/>
      <c r="AT43" s="892"/>
      <c r="AU43" s="892"/>
      <c r="AV43" s="892"/>
      <c r="AW43" s="892"/>
      <c r="AX43" s="892"/>
      <c r="AY43" s="892"/>
      <c r="AZ43" s="893"/>
      <c r="BA43" s="893"/>
      <c r="BB43" s="893"/>
      <c r="BC43" s="893"/>
      <c r="BD43" s="893"/>
      <c r="BE43" s="889"/>
      <c r="BF43" s="889"/>
      <c r="BG43" s="889"/>
      <c r="BH43" s="889"/>
      <c r="BI43" s="890"/>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5"/>
      <c r="DW43" s="846"/>
      <c r="DX43" s="846"/>
      <c r="DY43" s="846"/>
      <c r="DZ43" s="847"/>
      <c r="EA43" s="226"/>
    </row>
    <row r="44" spans="1:131" s="227" customFormat="1" ht="26.25" customHeight="1">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1"/>
      <c r="AL44" s="892"/>
      <c r="AM44" s="892"/>
      <c r="AN44" s="892"/>
      <c r="AO44" s="892"/>
      <c r="AP44" s="892"/>
      <c r="AQ44" s="892"/>
      <c r="AR44" s="892"/>
      <c r="AS44" s="892"/>
      <c r="AT44" s="892"/>
      <c r="AU44" s="892"/>
      <c r="AV44" s="892"/>
      <c r="AW44" s="892"/>
      <c r="AX44" s="892"/>
      <c r="AY44" s="892"/>
      <c r="AZ44" s="893"/>
      <c r="BA44" s="893"/>
      <c r="BB44" s="893"/>
      <c r="BC44" s="893"/>
      <c r="BD44" s="893"/>
      <c r="BE44" s="889"/>
      <c r="BF44" s="889"/>
      <c r="BG44" s="889"/>
      <c r="BH44" s="889"/>
      <c r="BI44" s="890"/>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5"/>
      <c r="DW44" s="846"/>
      <c r="DX44" s="846"/>
      <c r="DY44" s="846"/>
      <c r="DZ44" s="847"/>
      <c r="EA44" s="226"/>
    </row>
    <row r="45" spans="1:131" s="227" customFormat="1" ht="26.25" customHeight="1">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1"/>
      <c r="AL45" s="892"/>
      <c r="AM45" s="892"/>
      <c r="AN45" s="892"/>
      <c r="AO45" s="892"/>
      <c r="AP45" s="892"/>
      <c r="AQ45" s="892"/>
      <c r="AR45" s="892"/>
      <c r="AS45" s="892"/>
      <c r="AT45" s="892"/>
      <c r="AU45" s="892"/>
      <c r="AV45" s="892"/>
      <c r="AW45" s="892"/>
      <c r="AX45" s="892"/>
      <c r="AY45" s="892"/>
      <c r="AZ45" s="893"/>
      <c r="BA45" s="893"/>
      <c r="BB45" s="893"/>
      <c r="BC45" s="893"/>
      <c r="BD45" s="893"/>
      <c r="BE45" s="889"/>
      <c r="BF45" s="889"/>
      <c r="BG45" s="889"/>
      <c r="BH45" s="889"/>
      <c r="BI45" s="890"/>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5"/>
      <c r="DW45" s="846"/>
      <c r="DX45" s="846"/>
      <c r="DY45" s="846"/>
      <c r="DZ45" s="847"/>
      <c r="EA45" s="226"/>
    </row>
    <row r="46" spans="1:131" s="227" customFormat="1" ht="26.25" customHeight="1">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1"/>
      <c r="AL46" s="892"/>
      <c r="AM46" s="892"/>
      <c r="AN46" s="892"/>
      <c r="AO46" s="892"/>
      <c r="AP46" s="892"/>
      <c r="AQ46" s="892"/>
      <c r="AR46" s="892"/>
      <c r="AS46" s="892"/>
      <c r="AT46" s="892"/>
      <c r="AU46" s="892"/>
      <c r="AV46" s="892"/>
      <c r="AW46" s="892"/>
      <c r="AX46" s="892"/>
      <c r="AY46" s="892"/>
      <c r="AZ46" s="893"/>
      <c r="BA46" s="893"/>
      <c r="BB46" s="893"/>
      <c r="BC46" s="893"/>
      <c r="BD46" s="893"/>
      <c r="BE46" s="889"/>
      <c r="BF46" s="889"/>
      <c r="BG46" s="889"/>
      <c r="BH46" s="889"/>
      <c r="BI46" s="890"/>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5"/>
      <c r="DW46" s="846"/>
      <c r="DX46" s="846"/>
      <c r="DY46" s="846"/>
      <c r="DZ46" s="847"/>
      <c r="EA46" s="226"/>
    </row>
    <row r="47" spans="1:131" s="227" customFormat="1" ht="26.25" customHeight="1">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1"/>
      <c r="AL47" s="892"/>
      <c r="AM47" s="892"/>
      <c r="AN47" s="892"/>
      <c r="AO47" s="892"/>
      <c r="AP47" s="892"/>
      <c r="AQ47" s="892"/>
      <c r="AR47" s="892"/>
      <c r="AS47" s="892"/>
      <c r="AT47" s="892"/>
      <c r="AU47" s="892"/>
      <c r="AV47" s="892"/>
      <c r="AW47" s="892"/>
      <c r="AX47" s="892"/>
      <c r="AY47" s="892"/>
      <c r="AZ47" s="893"/>
      <c r="BA47" s="893"/>
      <c r="BB47" s="893"/>
      <c r="BC47" s="893"/>
      <c r="BD47" s="893"/>
      <c r="BE47" s="889"/>
      <c r="BF47" s="889"/>
      <c r="BG47" s="889"/>
      <c r="BH47" s="889"/>
      <c r="BI47" s="890"/>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5"/>
      <c r="DW47" s="846"/>
      <c r="DX47" s="846"/>
      <c r="DY47" s="846"/>
      <c r="DZ47" s="847"/>
      <c r="EA47" s="226"/>
    </row>
    <row r="48" spans="1:131" s="227" customFormat="1" ht="26.25" customHeight="1">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1"/>
      <c r="AL48" s="892"/>
      <c r="AM48" s="892"/>
      <c r="AN48" s="892"/>
      <c r="AO48" s="892"/>
      <c r="AP48" s="892"/>
      <c r="AQ48" s="892"/>
      <c r="AR48" s="892"/>
      <c r="AS48" s="892"/>
      <c r="AT48" s="892"/>
      <c r="AU48" s="892"/>
      <c r="AV48" s="892"/>
      <c r="AW48" s="892"/>
      <c r="AX48" s="892"/>
      <c r="AY48" s="892"/>
      <c r="AZ48" s="893"/>
      <c r="BA48" s="893"/>
      <c r="BB48" s="893"/>
      <c r="BC48" s="893"/>
      <c r="BD48" s="893"/>
      <c r="BE48" s="889"/>
      <c r="BF48" s="889"/>
      <c r="BG48" s="889"/>
      <c r="BH48" s="889"/>
      <c r="BI48" s="890"/>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5"/>
      <c r="DW48" s="846"/>
      <c r="DX48" s="846"/>
      <c r="DY48" s="846"/>
      <c r="DZ48" s="847"/>
      <c r="EA48" s="226"/>
    </row>
    <row r="49" spans="1:131" s="227" customFormat="1" ht="26.25" customHeight="1">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1"/>
      <c r="AL49" s="892"/>
      <c r="AM49" s="892"/>
      <c r="AN49" s="892"/>
      <c r="AO49" s="892"/>
      <c r="AP49" s="892"/>
      <c r="AQ49" s="892"/>
      <c r="AR49" s="892"/>
      <c r="AS49" s="892"/>
      <c r="AT49" s="892"/>
      <c r="AU49" s="892"/>
      <c r="AV49" s="892"/>
      <c r="AW49" s="892"/>
      <c r="AX49" s="892"/>
      <c r="AY49" s="892"/>
      <c r="AZ49" s="893"/>
      <c r="BA49" s="893"/>
      <c r="BB49" s="893"/>
      <c r="BC49" s="893"/>
      <c r="BD49" s="893"/>
      <c r="BE49" s="889"/>
      <c r="BF49" s="889"/>
      <c r="BG49" s="889"/>
      <c r="BH49" s="889"/>
      <c r="BI49" s="890"/>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5"/>
      <c r="DW49" s="846"/>
      <c r="DX49" s="846"/>
      <c r="DY49" s="846"/>
      <c r="DZ49" s="847"/>
      <c r="EA49" s="226"/>
    </row>
    <row r="50" spans="1:131" s="227" customFormat="1" ht="26.25" customHeight="1">
      <c r="A50" s="241">
        <v>23</v>
      </c>
      <c r="B50" s="815"/>
      <c r="C50" s="816"/>
      <c r="D50" s="816"/>
      <c r="E50" s="816"/>
      <c r="F50" s="816"/>
      <c r="G50" s="816"/>
      <c r="H50" s="816"/>
      <c r="I50" s="816"/>
      <c r="J50" s="816"/>
      <c r="K50" s="816"/>
      <c r="L50" s="816"/>
      <c r="M50" s="816"/>
      <c r="N50" s="816"/>
      <c r="O50" s="816"/>
      <c r="P50" s="817"/>
      <c r="Q50" s="894"/>
      <c r="R50" s="895"/>
      <c r="S50" s="895"/>
      <c r="T50" s="895"/>
      <c r="U50" s="895"/>
      <c r="V50" s="895"/>
      <c r="W50" s="895"/>
      <c r="X50" s="895"/>
      <c r="Y50" s="895"/>
      <c r="Z50" s="895"/>
      <c r="AA50" s="895"/>
      <c r="AB50" s="895"/>
      <c r="AC50" s="895"/>
      <c r="AD50" s="895"/>
      <c r="AE50" s="896"/>
      <c r="AF50" s="821"/>
      <c r="AG50" s="822"/>
      <c r="AH50" s="822"/>
      <c r="AI50" s="822"/>
      <c r="AJ50" s="823"/>
      <c r="AK50" s="897"/>
      <c r="AL50" s="895"/>
      <c r="AM50" s="895"/>
      <c r="AN50" s="895"/>
      <c r="AO50" s="895"/>
      <c r="AP50" s="895"/>
      <c r="AQ50" s="895"/>
      <c r="AR50" s="895"/>
      <c r="AS50" s="895"/>
      <c r="AT50" s="895"/>
      <c r="AU50" s="895"/>
      <c r="AV50" s="895"/>
      <c r="AW50" s="895"/>
      <c r="AX50" s="895"/>
      <c r="AY50" s="895"/>
      <c r="AZ50" s="898"/>
      <c r="BA50" s="898"/>
      <c r="BB50" s="898"/>
      <c r="BC50" s="898"/>
      <c r="BD50" s="898"/>
      <c r="BE50" s="889"/>
      <c r="BF50" s="889"/>
      <c r="BG50" s="889"/>
      <c r="BH50" s="889"/>
      <c r="BI50" s="890"/>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5"/>
      <c r="DW50" s="846"/>
      <c r="DX50" s="846"/>
      <c r="DY50" s="846"/>
      <c r="DZ50" s="847"/>
      <c r="EA50" s="226"/>
    </row>
    <row r="51" spans="1:131" s="227" customFormat="1" ht="26.25" customHeight="1">
      <c r="A51" s="241">
        <v>24</v>
      </c>
      <c r="B51" s="815"/>
      <c r="C51" s="816"/>
      <c r="D51" s="816"/>
      <c r="E51" s="816"/>
      <c r="F51" s="816"/>
      <c r="G51" s="816"/>
      <c r="H51" s="816"/>
      <c r="I51" s="816"/>
      <c r="J51" s="816"/>
      <c r="K51" s="816"/>
      <c r="L51" s="816"/>
      <c r="M51" s="816"/>
      <c r="N51" s="816"/>
      <c r="O51" s="816"/>
      <c r="P51" s="817"/>
      <c r="Q51" s="894"/>
      <c r="R51" s="895"/>
      <c r="S51" s="895"/>
      <c r="T51" s="895"/>
      <c r="U51" s="895"/>
      <c r="V51" s="895"/>
      <c r="W51" s="895"/>
      <c r="X51" s="895"/>
      <c r="Y51" s="895"/>
      <c r="Z51" s="895"/>
      <c r="AA51" s="895"/>
      <c r="AB51" s="895"/>
      <c r="AC51" s="895"/>
      <c r="AD51" s="895"/>
      <c r="AE51" s="896"/>
      <c r="AF51" s="821"/>
      <c r="AG51" s="822"/>
      <c r="AH51" s="822"/>
      <c r="AI51" s="822"/>
      <c r="AJ51" s="823"/>
      <c r="AK51" s="897"/>
      <c r="AL51" s="895"/>
      <c r="AM51" s="895"/>
      <c r="AN51" s="895"/>
      <c r="AO51" s="895"/>
      <c r="AP51" s="895"/>
      <c r="AQ51" s="895"/>
      <c r="AR51" s="895"/>
      <c r="AS51" s="895"/>
      <c r="AT51" s="895"/>
      <c r="AU51" s="895"/>
      <c r="AV51" s="895"/>
      <c r="AW51" s="895"/>
      <c r="AX51" s="895"/>
      <c r="AY51" s="895"/>
      <c r="AZ51" s="898"/>
      <c r="BA51" s="898"/>
      <c r="BB51" s="898"/>
      <c r="BC51" s="898"/>
      <c r="BD51" s="898"/>
      <c r="BE51" s="889"/>
      <c r="BF51" s="889"/>
      <c r="BG51" s="889"/>
      <c r="BH51" s="889"/>
      <c r="BI51" s="890"/>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5"/>
      <c r="DW51" s="846"/>
      <c r="DX51" s="846"/>
      <c r="DY51" s="846"/>
      <c r="DZ51" s="847"/>
      <c r="EA51" s="226"/>
    </row>
    <row r="52" spans="1:131" s="227" customFormat="1" ht="26.25" customHeight="1">
      <c r="A52" s="241">
        <v>25</v>
      </c>
      <c r="B52" s="815"/>
      <c r="C52" s="816"/>
      <c r="D52" s="816"/>
      <c r="E52" s="816"/>
      <c r="F52" s="816"/>
      <c r="G52" s="816"/>
      <c r="H52" s="816"/>
      <c r="I52" s="816"/>
      <c r="J52" s="816"/>
      <c r="K52" s="816"/>
      <c r="L52" s="816"/>
      <c r="M52" s="816"/>
      <c r="N52" s="816"/>
      <c r="O52" s="816"/>
      <c r="P52" s="817"/>
      <c r="Q52" s="894"/>
      <c r="R52" s="895"/>
      <c r="S52" s="895"/>
      <c r="T52" s="895"/>
      <c r="U52" s="895"/>
      <c r="V52" s="895"/>
      <c r="W52" s="895"/>
      <c r="X52" s="895"/>
      <c r="Y52" s="895"/>
      <c r="Z52" s="895"/>
      <c r="AA52" s="895"/>
      <c r="AB52" s="895"/>
      <c r="AC52" s="895"/>
      <c r="AD52" s="895"/>
      <c r="AE52" s="896"/>
      <c r="AF52" s="821"/>
      <c r="AG52" s="822"/>
      <c r="AH52" s="822"/>
      <c r="AI52" s="822"/>
      <c r="AJ52" s="823"/>
      <c r="AK52" s="897"/>
      <c r="AL52" s="895"/>
      <c r="AM52" s="895"/>
      <c r="AN52" s="895"/>
      <c r="AO52" s="895"/>
      <c r="AP52" s="895"/>
      <c r="AQ52" s="895"/>
      <c r="AR52" s="895"/>
      <c r="AS52" s="895"/>
      <c r="AT52" s="895"/>
      <c r="AU52" s="895"/>
      <c r="AV52" s="895"/>
      <c r="AW52" s="895"/>
      <c r="AX52" s="895"/>
      <c r="AY52" s="895"/>
      <c r="AZ52" s="898"/>
      <c r="BA52" s="898"/>
      <c r="BB52" s="898"/>
      <c r="BC52" s="898"/>
      <c r="BD52" s="898"/>
      <c r="BE52" s="889"/>
      <c r="BF52" s="889"/>
      <c r="BG52" s="889"/>
      <c r="BH52" s="889"/>
      <c r="BI52" s="890"/>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5"/>
      <c r="DW52" s="846"/>
      <c r="DX52" s="846"/>
      <c r="DY52" s="846"/>
      <c r="DZ52" s="847"/>
      <c r="EA52" s="226"/>
    </row>
    <row r="53" spans="1:131" s="227" customFormat="1" ht="26.25" customHeight="1">
      <c r="A53" s="241">
        <v>26</v>
      </c>
      <c r="B53" s="815"/>
      <c r="C53" s="816"/>
      <c r="D53" s="816"/>
      <c r="E53" s="816"/>
      <c r="F53" s="816"/>
      <c r="G53" s="816"/>
      <c r="H53" s="816"/>
      <c r="I53" s="816"/>
      <c r="J53" s="816"/>
      <c r="K53" s="816"/>
      <c r="L53" s="816"/>
      <c r="M53" s="816"/>
      <c r="N53" s="816"/>
      <c r="O53" s="816"/>
      <c r="P53" s="817"/>
      <c r="Q53" s="894"/>
      <c r="R53" s="895"/>
      <c r="S53" s="895"/>
      <c r="T53" s="895"/>
      <c r="U53" s="895"/>
      <c r="V53" s="895"/>
      <c r="W53" s="895"/>
      <c r="X53" s="895"/>
      <c r="Y53" s="895"/>
      <c r="Z53" s="895"/>
      <c r="AA53" s="895"/>
      <c r="AB53" s="895"/>
      <c r="AC53" s="895"/>
      <c r="AD53" s="895"/>
      <c r="AE53" s="896"/>
      <c r="AF53" s="821"/>
      <c r="AG53" s="822"/>
      <c r="AH53" s="822"/>
      <c r="AI53" s="822"/>
      <c r="AJ53" s="823"/>
      <c r="AK53" s="897"/>
      <c r="AL53" s="895"/>
      <c r="AM53" s="895"/>
      <c r="AN53" s="895"/>
      <c r="AO53" s="895"/>
      <c r="AP53" s="895"/>
      <c r="AQ53" s="895"/>
      <c r="AR53" s="895"/>
      <c r="AS53" s="895"/>
      <c r="AT53" s="895"/>
      <c r="AU53" s="895"/>
      <c r="AV53" s="895"/>
      <c r="AW53" s="895"/>
      <c r="AX53" s="895"/>
      <c r="AY53" s="895"/>
      <c r="AZ53" s="898"/>
      <c r="BA53" s="898"/>
      <c r="BB53" s="898"/>
      <c r="BC53" s="898"/>
      <c r="BD53" s="898"/>
      <c r="BE53" s="889"/>
      <c r="BF53" s="889"/>
      <c r="BG53" s="889"/>
      <c r="BH53" s="889"/>
      <c r="BI53" s="890"/>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5"/>
      <c r="DW53" s="846"/>
      <c r="DX53" s="846"/>
      <c r="DY53" s="846"/>
      <c r="DZ53" s="847"/>
      <c r="EA53" s="226"/>
    </row>
    <row r="54" spans="1:131" s="227" customFormat="1" ht="26.25" customHeight="1">
      <c r="A54" s="241">
        <v>27</v>
      </c>
      <c r="B54" s="815"/>
      <c r="C54" s="816"/>
      <c r="D54" s="816"/>
      <c r="E54" s="816"/>
      <c r="F54" s="816"/>
      <c r="G54" s="816"/>
      <c r="H54" s="816"/>
      <c r="I54" s="816"/>
      <c r="J54" s="816"/>
      <c r="K54" s="816"/>
      <c r="L54" s="816"/>
      <c r="M54" s="816"/>
      <c r="N54" s="816"/>
      <c r="O54" s="816"/>
      <c r="P54" s="817"/>
      <c r="Q54" s="894"/>
      <c r="R54" s="895"/>
      <c r="S54" s="895"/>
      <c r="T54" s="895"/>
      <c r="U54" s="895"/>
      <c r="V54" s="895"/>
      <c r="W54" s="895"/>
      <c r="X54" s="895"/>
      <c r="Y54" s="895"/>
      <c r="Z54" s="895"/>
      <c r="AA54" s="895"/>
      <c r="AB54" s="895"/>
      <c r="AC54" s="895"/>
      <c r="AD54" s="895"/>
      <c r="AE54" s="896"/>
      <c r="AF54" s="821"/>
      <c r="AG54" s="822"/>
      <c r="AH54" s="822"/>
      <c r="AI54" s="822"/>
      <c r="AJ54" s="823"/>
      <c r="AK54" s="897"/>
      <c r="AL54" s="895"/>
      <c r="AM54" s="895"/>
      <c r="AN54" s="895"/>
      <c r="AO54" s="895"/>
      <c r="AP54" s="895"/>
      <c r="AQ54" s="895"/>
      <c r="AR54" s="895"/>
      <c r="AS54" s="895"/>
      <c r="AT54" s="895"/>
      <c r="AU54" s="895"/>
      <c r="AV54" s="895"/>
      <c r="AW54" s="895"/>
      <c r="AX54" s="895"/>
      <c r="AY54" s="895"/>
      <c r="AZ54" s="898"/>
      <c r="BA54" s="898"/>
      <c r="BB54" s="898"/>
      <c r="BC54" s="898"/>
      <c r="BD54" s="898"/>
      <c r="BE54" s="889"/>
      <c r="BF54" s="889"/>
      <c r="BG54" s="889"/>
      <c r="BH54" s="889"/>
      <c r="BI54" s="890"/>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5"/>
      <c r="DW54" s="846"/>
      <c r="DX54" s="846"/>
      <c r="DY54" s="846"/>
      <c r="DZ54" s="847"/>
      <c r="EA54" s="226"/>
    </row>
    <row r="55" spans="1:131" s="227" customFormat="1" ht="26.25" customHeight="1">
      <c r="A55" s="241">
        <v>28</v>
      </c>
      <c r="B55" s="815"/>
      <c r="C55" s="816"/>
      <c r="D55" s="816"/>
      <c r="E55" s="816"/>
      <c r="F55" s="816"/>
      <c r="G55" s="816"/>
      <c r="H55" s="816"/>
      <c r="I55" s="816"/>
      <c r="J55" s="816"/>
      <c r="K55" s="816"/>
      <c r="L55" s="816"/>
      <c r="M55" s="816"/>
      <c r="N55" s="816"/>
      <c r="O55" s="816"/>
      <c r="P55" s="817"/>
      <c r="Q55" s="894"/>
      <c r="R55" s="895"/>
      <c r="S55" s="895"/>
      <c r="T55" s="895"/>
      <c r="U55" s="895"/>
      <c r="V55" s="895"/>
      <c r="W55" s="895"/>
      <c r="X55" s="895"/>
      <c r="Y55" s="895"/>
      <c r="Z55" s="895"/>
      <c r="AA55" s="895"/>
      <c r="AB55" s="895"/>
      <c r="AC55" s="895"/>
      <c r="AD55" s="895"/>
      <c r="AE55" s="896"/>
      <c r="AF55" s="821"/>
      <c r="AG55" s="822"/>
      <c r="AH55" s="822"/>
      <c r="AI55" s="822"/>
      <c r="AJ55" s="823"/>
      <c r="AK55" s="897"/>
      <c r="AL55" s="895"/>
      <c r="AM55" s="895"/>
      <c r="AN55" s="895"/>
      <c r="AO55" s="895"/>
      <c r="AP55" s="895"/>
      <c r="AQ55" s="895"/>
      <c r="AR55" s="895"/>
      <c r="AS55" s="895"/>
      <c r="AT55" s="895"/>
      <c r="AU55" s="895"/>
      <c r="AV55" s="895"/>
      <c r="AW55" s="895"/>
      <c r="AX55" s="895"/>
      <c r="AY55" s="895"/>
      <c r="AZ55" s="898"/>
      <c r="BA55" s="898"/>
      <c r="BB55" s="898"/>
      <c r="BC55" s="898"/>
      <c r="BD55" s="898"/>
      <c r="BE55" s="889"/>
      <c r="BF55" s="889"/>
      <c r="BG55" s="889"/>
      <c r="BH55" s="889"/>
      <c r="BI55" s="890"/>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5"/>
      <c r="DW55" s="846"/>
      <c r="DX55" s="846"/>
      <c r="DY55" s="846"/>
      <c r="DZ55" s="847"/>
      <c r="EA55" s="226"/>
    </row>
    <row r="56" spans="1:131" s="227" customFormat="1" ht="26.25" customHeight="1">
      <c r="A56" s="241">
        <v>29</v>
      </c>
      <c r="B56" s="815"/>
      <c r="C56" s="816"/>
      <c r="D56" s="816"/>
      <c r="E56" s="816"/>
      <c r="F56" s="816"/>
      <c r="G56" s="816"/>
      <c r="H56" s="816"/>
      <c r="I56" s="816"/>
      <c r="J56" s="816"/>
      <c r="K56" s="816"/>
      <c r="L56" s="816"/>
      <c r="M56" s="816"/>
      <c r="N56" s="816"/>
      <c r="O56" s="816"/>
      <c r="P56" s="817"/>
      <c r="Q56" s="894"/>
      <c r="R56" s="895"/>
      <c r="S56" s="895"/>
      <c r="T56" s="895"/>
      <c r="U56" s="895"/>
      <c r="V56" s="895"/>
      <c r="W56" s="895"/>
      <c r="X56" s="895"/>
      <c r="Y56" s="895"/>
      <c r="Z56" s="895"/>
      <c r="AA56" s="895"/>
      <c r="AB56" s="895"/>
      <c r="AC56" s="895"/>
      <c r="AD56" s="895"/>
      <c r="AE56" s="896"/>
      <c r="AF56" s="821"/>
      <c r="AG56" s="822"/>
      <c r="AH56" s="822"/>
      <c r="AI56" s="822"/>
      <c r="AJ56" s="823"/>
      <c r="AK56" s="897"/>
      <c r="AL56" s="895"/>
      <c r="AM56" s="895"/>
      <c r="AN56" s="895"/>
      <c r="AO56" s="895"/>
      <c r="AP56" s="895"/>
      <c r="AQ56" s="895"/>
      <c r="AR56" s="895"/>
      <c r="AS56" s="895"/>
      <c r="AT56" s="895"/>
      <c r="AU56" s="895"/>
      <c r="AV56" s="895"/>
      <c r="AW56" s="895"/>
      <c r="AX56" s="895"/>
      <c r="AY56" s="895"/>
      <c r="AZ56" s="898"/>
      <c r="BA56" s="898"/>
      <c r="BB56" s="898"/>
      <c r="BC56" s="898"/>
      <c r="BD56" s="898"/>
      <c r="BE56" s="889"/>
      <c r="BF56" s="889"/>
      <c r="BG56" s="889"/>
      <c r="BH56" s="889"/>
      <c r="BI56" s="890"/>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5"/>
      <c r="DW56" s="846"/>
      <c r="DX56" s="846"/>
      <c r="DY56" s="846"/>
      <c r="DZ56" s="847"/>
      <c r="EA56" s="226"/>
    </row>
    <row r="57" spans="1:131" s="227" customFormat="1" ht="26.25" customHeight="1">
      <c r="A57" s="241">
        <v>30</v>
      </c>
      <c r="B57" s="815"/>
      <c r="C57" s="816"/>
      <c r="D57" s="816"/>
      <c r="E57" s="816"/>
      <c r="F57" s="816"/>
      <c r="G57" s="816"/>
      <c r="H57" s="816"/>
      <c r="I57" s="816"/>
      <c r="J57" s="816"/>
      <c r="K57" s="816"/>
      <c r="L57" s="816"/>
      <c r="M57" s="816"/>
      <c r="N57" s="816"/>
      <c r="O57" s="816"/>
      <c r="P57" s="817"/>
      <c r="Q57" s="894"/>
      <c r="R57" s="895"/>
      <c r="S57" s="895"/>
      <c r="T57" s="895"/>
      <c r="U57" s="895"/>
      <c r="V57" s="895"/>
      <c r="W57" s="895"/>
      <c r="X57" s="895"/>
      <c r="Y57" s="895"/>
      <c r="Z57" s="895"/>
      <c r="AA57" s="895"/>
      <c r="AB57" s="895"/>
      <c r="AC57" s="895"/>
      <c r="AD57" s="895"/>
      <c r="AE57" s="896"/>
      <c r="AF57" s="821"/>
      <c r="AG57" s="822"/>
      <c r="AH57" s="822"/>
      <c r="AI57" s="822"/>
      <c r="AJ57" s="823"/>
      <c r="AK57" s="897"/>
      <c r="AL57" s="895"/>
      <c r="AM57" s="895"/>
      <c r="AN57" s="895"/>
      <c r="AO57" s="895"/>
      <c r="AP57" s="895"/>
      <c r="AQ57" s="895"/>
      <c r="AR57" s="895"/>
      <c r="AS57" s="895"/>
      <c r="AT57" s="895"/>
      <c r="AU57" s="895"/>
      <c r="AV57" s="895"/>
      <c r="AW57" s="895"/>
      <c r="AX57" s="895"/>
      <c r="AY57" s="895"/>
      <c r="AZ57" s="898"/>
      <c r="BA57" s="898"/>
      <c r="BB57" s="898"/>
      <c r="BC57" s="898"/>
      <c r="BD57" s="898"/>
      <c r="BE57" s="889"/>
      <c r="BF57" s="889"/>
      <c r="BG57" s="889"/>
      <c r="BH57" s="889"/>
      <c r="BI57" s="890"/>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5"/>
      <c r="DW57" s="846"/>
      <c r="DX57" s="846"/>
      <c r="DY57" s="846"/>
      <c r="DZ57" s="847"/>
      <c r="EA57" s="226"/>
    </row>
    <row r="58" spans="1:131" s="227" customFormat="1" ht="26.25" customHeight="1">
      <c r="A58" s="241">
        <v>31</v>
      </c>
      <c r="B58" s="815"/>
      <c r="C58" s="816"/>
      <c r="D58" s="816"/>
      <c r="E58" s="816"/>
      <c r="F58" s="816"/>
      <c r="G58" s="816"/>
      <c r="H58" s="816"/>
      <c r="I58" s="816"/>
      <c r="J58" s="816"/>
      <c r="K58" s="816"/>
      <c r="L58" s="816"/>
      <c r="M58" s="816"/>
      <c r="N58" s="816"/>
      <c r="O58" s="816"/>
      <c r="P58" s="817"/>
      <c r="Q58" s="894"/>
      <c r="R58" s="895"/>
      <c r="S58" s="895"/>
      <c r="T58" s="895"/>
      <c r="U58" s="895"/>
      <c r="V58" s="895"/>
      <c r="W58" s="895"/>
      <c r="X58" s="895"/>
      <c r="Y58" s="895"/>
      <c r="Z58" s="895"/>
      <c r="AA58" s="895"/>
      <c r="AB58" s="895"/>
      <c r="AC58" s="895"/>
      <c r="AD58" s="895"/>
      <c r="AE58" s="896"/>
      <c r="AF58" s="821"/>
      <c r="AG58" s="822"/>
      <c r="AH58" s="822"/>
      <c r="AI58" s="822"/>
      <c r="AJ58" s="823"/>
      <c r="AK58" s="897"/>
      <c r="AL58" s="895"/>
      <c r="AM58" s="895"/>
      <c r="AN58" s="895"/>
      <c r="AO58" s="895"/>
      <c r="AP58" s="895"/>
      <c r="AQ58" s="895"/>
      <c r="AR58" s="895"/>
      <c r="AS58" s="895"/>
      <c r="AT58" s="895"/>
      <c r="AU58" s="895"/>
      <c r="AV58" s="895"/>
      <c r="AW58" s="895"/>
      <c r="AX58" s="895"/>
      <c r="AY58" s="895"/>
      <c r="AZ58" s="898"/>
      <c r="BA58" s="898"/>
      <c r="BB58" s="898"/>
      <c r="BC58" s="898"/>
      <c r="BD58" s="898"/>
      <c r="BE58" s="889"/>
      <c r="BF58" s="889"/>
      <c r="BG58" s="889"/>
      <c r="BH58" s="889"/>
      <c r="BI58" s="890"/>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5"/>
      <c r="DW58" s="846"/>
      <c r="DX58" s="846"/>
      <c r="DY58" s="846"/>
      <c r="DZ58" s="847"/>
      <c r="EA58" s="226"/>
    </row>
    <row r="59" spans="1:131" s="227" customFormat="1" ht="26.25" customHeight="1">
      <c r="A59" s="241">
        <v>32</v>
      </c>
      <c r="B59" s="815"/>
      <c r="C59" s="816"/>
      <c r="D59" s="816"/>
      <c r="E59" s="816"/>
      <c r="F59" s="816"/>
      <c r="G59" s="816"/>
      <c r="H59" s="816"/>
      <c r="I59" s="816"/>
      <c r="J59" s="816"/>
      <c r="K59" s="816"/>
      <c r="L59" s="816"/>
      <c r="M59" s="816"/>
      <c r="N59" s="816"/>
      <c r="O59" s="816"/>
      <c r="P59" s="817"/>
      <c r="Q59" s="894"/>
      <c r="R59" s="895"/>
      <c r="S59" s="895"/>
      <c r="T59" s="895"/>
      <c r="U59" s="895"/>
      <c r="V59" s="895"/>
      <c r="W59" s="895"/>
      <c r="X59" s="895"/>
      <c r="Y59" s="895"/>
      <c r="Z59" s="895"/>
      <c r="AA59" s="895"/>
      <c r="AB59" s="895"/>
      <c r="AC59" s="895"/>
      <c r="AD59" s="895"/>
      <c r="AE59" s="896"/>
      <c r="AF59" s="821"/>
      <c r="AG59" s="822"/>
      <c r="AH59" s="822"/>
      <c r="AI59" s="822"/>
      <c r="AJ59" s="823"/>
      <c r="AK59" s="897"/>
      <c r="AL59" s="895"/>
      <c r="AM59" s="895"/>
      <c r="AN59" s="895"/>
      <c r="AO59" s="895"/>
      <c r="AP59" s="895"/>
      <c r="AQ59" s="895"/>
      <c r="AR59" s="895"/>
      <c r="AS59" s="895"/>
      <c r="AT59" s="895"/>
      <c r="AU59" s="895"/>
      <c r="AV59" s="895"/>
      <c r="AW59" s="895"/>
      <c r="AX59" s="895"/>
      <c r="AY59" s="895"/>
      <c r="AZ59" s="898"/>
      <c r="BA59" s="898"/>
      <c r="BB59" s="898"/>
      <c r="BC59" s="898"/>
      <c r="BD59" s="898"/>
      <c r="BE59" s="889"/>
      <c r="BF59" s="889"/>
      <c r="BG59" s="889"/>
      <c r="BH59" s="889"/>
      <c r="BI59" s="890"/>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5"/>
      <c r="DW59" s="846"/>
      <c r="DX59" s="846"/>
      <c r="DY59" s="846"/>
      <c r="DZ59" s="847"/>
      <c r="EA59" s="226"/>
    </row>
    <row r="60" spans="1:131" s="227" customFormat="1" ht="26.25" customHeight="1">
      <c r="A60" s="241">
        <v>33</v>
      </c>
      <c r="B60" s="815"/>
      <c r="C60" s="816"/>
      <c r="D60" s="816"/>
      <c r="E60" s="816"/>
      <c r="F60" s="816"/>
      <c r="G60" s="816"/>
      <c r="H60" s="816"/>
      <c r="I60" s="816"/>
      <c r="J60" s="816"/>
      <c r="K60" s="816"/>
      <c r="L60" s="816"/>
      <c r="M60" s="816"/>
      <c r="N60" s="816"/>
      <c r="O60" s="816"/>
      <c r="P60" s="817"/>
      <c r="Q60" s="894"/>
      <c r="R60" s="895"/>
      <c r="S60" s="895"/>
      <c r="T60" s="895"/>
      <c r="U60" s="895"/>
      <c r="V60" s="895"/>
      <c r="W60" s="895"/>
      <c r="X60" s="895"/>
      <c r="Y60" s="895"/>
      <c r="Z60" s="895"/>
      <c r="AA60" s="895"/>
      <c r="AB60" s="895"/>
      <c r="AC60" s="895"/>
      <c r="AD60" s="895"/>
      <c r="AE60" s="896"/>
      <c r="AF60" s="821"/>
      <c r="AG60" s="822"/>
      <c r="AH60" s="822"/>
      <c r="AI60" s="822"/>
      <c r="AJ60" s="823"/>
      <c r="AK60" s="897"/>
      <c r="AL60" s="895"/>
      <c r="AM60" s="895"/>
      <c r="AN60" s="895"/>
      <c r="AO60" s="895"/>
      <c r="AP60" s="895"/>
      <c r="AQ60" s="895"/>
      <c r="AR60" s="895"/>
      <c r="AS60" s="895"/>
      <c r="AT60" s="895"/>
      <c r="AU60" s="895"/>
      <c r="AV60" s="895"/>
      <c r="AW60" s="895"/>
      <c r="AX60" s="895"/>
      <c r="AY60" s="895"/>
      <c r="AZ60" s="898"/>
      <c r="BA60" s="898"/>
      <c r="BB60" s="898"/>
      <c r="BC60" s="898"/>
      <c r="BD60" s="898"/>
      <c r="BE60" s="889"/>
      <c r="BF60" s="889"/>
      <c r="BG60" s="889"/>
      <c r="BH60" s="889"/>
      <c r="BI60" s="890"/>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5"/>
      <c r="DW60" s="846"/>
      <c r="DX60" s="846"/>
      <c r="DY60" s="846"/>
      <c r="DZ60" s="847"/>
      <c r="EA60" s="226"/>
    </row>
    <row r="61" spans="1:131" s="227" customFormat="1" ht="26.25" customHeight="1" thickBot="1">
      <c r="A61" s="241">
        <v>34</v>
      </c>
      <c r="B61" s="815"/>
      <c r="C61" s="816"/>
      <c r="D61" s="816"/>
      <c r="E61" s="816"/>
      <c r="F61" s="816"/>
      <c r="G61" s="816"/>
      <c r="H61" s="816"/>
      <c r="I61" s="816"/>
      <c r="J61" s="816"/>
      <c r="K61" s="816"/>
      <c r="L61" s="816"/>
      <c r="M61" s="816"/>
      <c r="N61" s="816"/>
      <c r="O61" s="816"/>
      <c r="P61" s="817"/>
      <c r="Q61" s="894"/>
      <c r="R61" s="895"/>
      <c r="S61" s="895"/>
      <c r="T61" s="895"/>
      <c r="U61" s="895"/>
      <c r="V61" s="895"/>
      <c r="W61" s="895"/>
      <c r="X61" s="895"/>
      <c r="Y61" s="895"/>
      <c r="Z61" s="895"/>
      <c r="AA61" s="895"/>
      <c r="AB61" s="895"/>
      <c r="AC61" s="895"/>
      <c r="AD61" s="895"/>
      <c r="AE61" s="896"/>
      <c r="AF61" s="821"/>
      <c r="AG61" s="822"/>
      <c r="AH61" s="822"/>
      <c r="AI61" s="822"/>
      <c r="AJ61" s="823"/>
      <c r="AK61" s="897"/>
      <c r="AL61" s="895"/>
      <c r="AM61" s="895"/>
      <c r="AN61" s="895"/>
      <c r="AO61" s="895"/>
      <c r="AP61" s="895"/>
      <c r="AQ61" s="895"/>
      <c r="AR61" s="895"/>
      <c r="AS61" s="895"/>
      <c r="AT61" s="895"/>
      <c r="AU61" s="895"/>
      <c r="AV61" s="895"/>
      <c r="AW61" s="895"/>
      <c r="AX61" s="895"/>
      <c r="AY61" s="895"/>
      <c r="AZ61" s="898"/>
      <c r="BA61" s="898"/>
      <c r="BB61" s="898"/>
      <c r="BC61" s="898"/>
      <c r="BD61" s="898"/>
      <c r="BE61" s="889"/>
      <c r="BF61" s="889"/>
      <c r="BG61" s="889"/>
      <c r="BH61" s="889"/>
      <c r="BI61" s="890"/>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5"/>
      <c r="DW61" s="846"/>
      <c r="DX61" s="846"/>
      <c r="DY61" s="846"/>
      <c r="DZ61" s="847"/>
      <c r="EA61" s="226"/>
    </row>
    <row r="62" spans="1:131" s="227" customFormat="1" ht="26.25" customHeight="1">
      <c r="A62" s="241">
        <v>35</v>
      </c>
      <c r="B62" s="815"/>
      <c r="C62" s="816"/>
      <c r="D62" s="816"/>
      <c r="E62" s="816"/>
      <c r="F62" s="816"/>
      <c r="G62" s="816"/>
      <c r="H62" s="816"/>
      <c r="I62" s="816"/>
      <c r="J62" s="816"/>
      <c r="K62" s="816"/>
      <c r="L62" s="816"/>
      <c r="M62" s="816"/>
      <c r="N62" s="816"/>
      <c r="O62" s="816"/>
      <c r="P62" s="817"/>
      <c r="Q62" s="894"/>
      <c r="R62" s="895"/>
      <c r="S62" s="895"/>
      <c r="T62" s="895"/>
      <c r="U62" s="895"/>
      <c r="V62" s="895"/>
      <c r="W62" s="895"/>
      <c r="X62" s="895"/>
      <c r="Y62" s="895"/>
      <c r="Z62" s="895"/>
      <c r="AA62" s="895"/>
      <c r="AB62" s="895"/>
      <c r="AC62" s="895"/>
      <c r="AD62" s="895"/>
      <c r="AE62" s="896"/>
      <c r="AF62" s="821"/>
      <c r="AG62" s="822"/>
      <c r="AH62" s="822"/>
      <c r="AI62" s="822"/>
      <c r="AJ62" s="823"/>
      <c r="AK62" s="897"/>
      <c r="AL62" s="895"/>
      <c r="AM62" s="895"/>
      <c r="AN62" s="895"/>
      <c r="AO62" s="895"/>
      <c r="AP62" s="895"/>
      <c r="AQ62" s="895"/>
      <c r="AR62" s="895"/>
      <c r="AS62" s="895"/>
      <c r="AT62" s="895"/>
      <c r="AU62" s="895"/>
      <c r="AV62" s="895"/>
      <c r="AW62" s="895"/>
      <c r="AX62" s="895"/>
      <c r="AY62" s="895"/>
      <c r="AZ62" s="898"/>
      <c r="BA62" s="898"/>
      <c r="BB62" s="898"/>
      <c r="BC62" s="898"/>
      <c r="BD62" s="898"/>
      <c r="BE62" s="889"/>
      <c r="BF62" s="889"/>
      <c r="BG62" s="889"/>
      <c r="BH62" s="889"/>
      <c r="BI62" s="890"/>
      <c r="BJ62" s="906" t="s">
        <v>415</v>
      </c>
      <c r="BK62" s="867"/>
      <c r="BL62" s="867"/>
      <c r="BM62" s="867"/>
      <c r="BN62" s="868"/>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5"/>
      <c r="DW62" s="846"/>
      <c r="DX62" s="846"/>
      <c r="DY62" s="846"/>
      <c r="DZ62" s="847"/>
      <c r="EA62" s="226"/>
    </row>
    <row r="63" spans="1:131" s="227" customFormat="1" ht="26.25" customHeight="1" thickBot="1">
      <c r="A63" s="244" t="s">
        <v>381</v>
      </c>
      <c r="B63" s="851" t="s">
        <v>416</v>
      </c>
      <c r="C63" s="852"/>
      <c r="D63" s="852"/>
      <c r="E63" s="852"/>
      <c r="F63" s="852"/>
      <c r="G63" s="852"/>
      <c r="H63" s="852"/>
      <c r="I63" s="852"/>
      <c r="J63" s="852"/>
      <c r="K63" s="852"/>
      <c r="L63" s="852"/>
      <c r="M63" s="852"/>
      <c r="N63" s="852"/>
      <c r="O63" s="852"/>
      <c r="P63" s="853"/>
      <c r="Q63" s="899"/>
      <c r="R63" s="900"/>
      <c r="S63" s="900"/>
      <c r="T63" s="900"/>
      <c r="U63" s="900"/>
      <c r="V63" s="900"/>
      <c r="W63" s="900"/>
      <c r="X63" s="900"/>
      <c r="Y63" s="900"/>
      <c r="Z63" s="900"/>
      <c r="AA63" s="900"/>
      <c r="AB63" s="900"/>
      <c r="AC63" s="900"/>
      <c r="AD63" s="900"/>
      <c r="AE63" s="901"/>
      <c r="AF63" s="902">
        <v>1418</v>
      </c>
      <c r="AG63" s="903"/>
      <c r="AH63" s="903"/>
      <c r="AI63" s="903"/>
      <c r="AJ63" s="904"/>
      <c r="AK63" s="905"/>
      <c r="AL63" s="900"/>
      <c r="AM63" s="900"/>
      <c r="AN63" s="900"/>
      <c r="AO63" s="900"/>
      <c r="AP63" s="903">
        <v>17986</v>
      </c>
      <c r="AQ63" s="903"/>
      <c r="AR63" s="903"/>
      <c r="AS63" s="903"/>
      <c r="AT63" s="903"/>
      <c r="AU63" s="903">
        <v>10769</v>
      </c>
      <c r="AV63" s="903"/>
      <c r="AW63" s="903"/>
      <c r="AX63" s="903"/>
      <c r="AY63" s="903"/>
      <c r="AZ63" s="907"/>
      <c r="BA63" s="907"/>
      <c r="BB63" s="907"/>
      <c r="BC63" s="907"/>
      <c r="BD63" s="907"/>
      <c r="BE63" s="908"/>
      <c r="BF63" s="908"/>
      <c r="BG63" s="908"/>
      <c r="BH63" s="908"/>
      <c r="BI63" s="909"/>
      <c r="BJ63" s="910" t="s">
        <v>407</v>
      </c>
      <c r="BK63" s="911"/>
      <c r="BL63" s="911"/>
      <c r="BM63" s="911"/>
      <c r="BN63" s="912"/>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5"/>
      <c r="DW63" s="846"/>
      <c r="DX63" s="846"/>
      <c r="DY63" s="846"/>
      <c r="DZ63" s="847"/>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5"/>
      <c r="DW64" s="846"/>
      <c r="DX64" s="846"/>
      <c r="DY64" s="846"/>
      <c r="DZ64" s="847"/>
      <c r="EA64" s="226"/>
    </row>
    <row r="65" spans="1:131" s="227" customFormat="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5"/>
      <c r="DW65" s="846"/>
      <c r="DX65" s="846"/>
      <c r="DY65" s="846"/>
      <c r="DZ65" s="847"/>
      <c r="EA65" s="226"/>
    </row>
    <row r="66" spans="1:131" s="227" customFormat="1" ht="26.25" customHeight="1">
      <c r="A66" s="800" t="s">
        <v>418</v>
      </c>
      <c r="B66" s="801"/>
      <c r="C66" s="801"/>
      <c r="D66" s="801"/>
      <c r="E66" s="801"/>
      <c r="F66" s="801"/>
      <c r="G66" s="801"/>
      <c r="H66" s="801"/>
      <c r="I66" s="801"/>
      <c r="J66" s="801"/>
      <c r="K66" s="801"/>
      <c r="L66" s="801"/>
      <c r="M66" s="801"/>
      <c r="N66" s="801"/>
      <c r="O66" s="801"/>
      <c r="P66" s="802"/>
      <c r="Q66" s="777" t="s">
        <v>419</v>
      </c>
      <c r="R66" s="778"/>
      <c r="S66" s="778"/>
      <c r="T66" s="778"/>
      <c r="U66" s="779"/>
      <c r="V66" s="777" t="s">
        <v>420</v>
      </c>
      <c r="W66" s="778"/>
      <c r="X66" s="778"/>
      <c r="Y66" s="778"/>
      <c r="Z66" s="779"/>
      <c r="AA66" s="777" t="s">
        <v>421</v>
      </c>
      <c r="AB66" s="778"/>
      <c r="AC66" s="778"/>
      <c r="AD66" s="778"/>
      <c r="AE66" s="779"/>
      <c r="AF66" s="913" t="s">
        <v>422</v>
      </c>
      <c r="AG66" s="874"/>
      <c r="AH66" s="874"/>
      <c r="AI66" s="874"/>
      <c r="AJ66" s="914"/>
      <c r="AK66" s="777" t="s">
        <v>423</v>
      </c>
      <c r="AL66" s="801"/>
      <c r="AM66" s="801"/>
      <c r="AN66" s="801"/>
      <c r="AO66" s="802"/>
      <c r="AP66" s="777" t="s">
        <v>424</v>
      </c>
      <c r="AQ66" s="778"/>
      <c r="AR66" s="778"/>
      <c r="AS66" s="778"/>
      <c r="AT66" s="779"/>
      <c r="AU66" s="777" t="s">
        <v>425</v>
      </c>
      <c r="AV66" s="778"/>
      <c r="AW66" s="778"/>
      <c r="AX66" s="778"/>
      <c r="AY66" s="779"/>
      <c r="AZ66" s="777" t="s">
        <v>368</v>
      </c>
      <c r="BA66" s="778"/>
      <c r="BB66" s="778"/>
      <c r="BC66" s="778"/>
      <c r="BD66" s="789"/>
      <c r="BE66" s="245"/>
      <c r="BF66" s="245"/>
      <c r="BG66" s="245"/>
      <c r="BH66" s="245"/>
      <c r="BI66" s="245"/>
      <c r="BJ66" s="245"/>
      <c r="BK66" s="245"/>
      <c r="BL66" s="245"/>
      <c r="BM66" s="245"/>
      <c r="BN66" s="245"/>
      <c r="BO66" s="245"/>
      <c r="BP66" s="245"/>
      <c r="BQ66" s="242">
        <v>60</v>
      </c>
      <c r="BR66" s="247"/>
      <c r="BS66" s="924"/>
      <c r="BT66" s="925"/>
      <c r="BU66" s="925"/>
      <c r="BV66" s="925"/>
      <c r="BW66" s="925"/>
      <c r="BX66" s="925"/>
      <c r="BY66" s="925"/>
      <c r="BZ66" s="925"/>
      <c r="CA66" s="925"/>
      <c r="CB66" s="925"/>
      <c r="CC66" s="925"/>
      <c r="CD66" s="925"/>
      <c r="CE66" s="925"/>
      <c r="CF66" s="925"/>
      <c r="CG66" s="926"/>
      <c r="CH66" s="921"/>
      <c r="CI66" s="922"/>
      <c r="CJ66" s="922"/>
      <c r="CK66" s="922"/>
      <c r="CL66" s="923"/>
      <c r="CM66" s="921"/>
      <c r="CN66" s="922"/>
      <c r="CO66" s="922"/>
      <c r="CP66" s="922"/>
      <c r="CQ66" s="923"/>
      <c r="CR66" s="921"/>
      <c r="CS66" s="922"/>
      <c r="CT66" s="922"/>
      <c r="CU66" s="922"/>
      <c r="CV66" s="923"/>
      <c r="CW66" s="921"/>
      <c r="CX66" s="922"/>
      <c r="CY66" s="922"/>
      <c r="CZ66" s="922"/>
      <c r="DA66" s="923"/>
      <c r="DB66" s="921"/>
      <c r="DC66" s="922"/>
      <c r="DD66" s="922"/>
      <c r="DE66" s="922"/>
      <c r="DF66" s="923"/>
      <c r="DG66" s="921"/>
      <c r="DH66" s="922"/>
      <c r="DI66" s="922"/>
      <c r="DJ66" s="922"/>
      <c r="DK66" s="923"/>
      <c r="DL66" s="921"/>
      <c r="DM66" s="922"/>
      <c r="DN66" s="922"/>
      <c r="DO66" s="922"/>
      <c r="DP66" s="923"/>
      <c r="DQ66" s="921"/>
      <c r="DR66" s="922"/>
      <c r="DS66" s="922"/>
      <c r="DT66" s="922"/>
      <c r="DU66" s="923"/>
      <c r="DV66" s="918"/>
      <c r="DW66" s="919"/>
      <c r="DX66" s="919"/>
      <c r="DY66" s="919"/>
      <c r="DZ66" s="920"/>
      <c r="EA66" s="226"/>
    </row>
    <row r="67" spans="1:131" s="227" customFormat="1" ht="26.25" customHeight="1" thickBot="1">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5"/>
      <c r="AG67" s="877"/>
      <c r="AH67" s="877"/>
      <c r="AI67" s="877"/>
      <c r="AJ67" s="916"/>
      <c r="AK67" s="917"/>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4"/>
      <c r="BT67" s="925"/>
      <c r="BU67" s="925"/>
      <c r="BV67" s="925"/>
      <c r="BW67" s="925"/>
      <c r="BX67" s="925"/>
      <c r="BY67" s="925"/>
      <c r="BZ67" s="925"/>
      <c r="CA67" s="925"/>
      <c r="CB67" s="925"/>
      <c r="CC67" s="925"/>
      <c r="CD67" s="925"/>
      <c r="CE67" s="925"/>
      <c r="CF67" s="925"/>
      <c r="CG67" s="926"/>
      <c r="CH67" s="921"/>
      <c r="CI67" s="922"/>
      <c r="CJ67" s="922"/>
      <c r="CK67" s="922"/>
      <c r="CL67" s="923"/>
      <c r="CM67" s="921"/>
      <c r="CN67" s="922"/>
      <c r="CO67" s="922"/>
      <c r="CP67" s="922"/>
      <c r="CQ67" s="923"/>
      <c r="CR67" s="921"/>
      <c r="CS67" s="922"/>
      <c r="CT67" s="922"/>
      <c r="CU67" s="922"/>
      <c r="CV67" s="923"/>
      <c r="CW67" s="921"/>
      <c r="CX67" s="922"/>
      <c r="CY67" s="922"/>
      <c r="CZ67" s="922"/>
      <c r="DA67" s="923"/>
      <c r="DB67" s="921"/>
      <c r="DC67" s="922"/>
      <c r="DD67" s="922"/>
      <c r="DE67" s="922"/>
      <c r="DF67" s="923"/>
      <c r="DG67" s="921"/>
      <c r="DH67" s="922"/>
      <c r="DI67" s="922"/>
      <c r="DJ67" s="922"/>
      <c r="DK67" s="923"/>
      <c r="DL67" s="921"/>
      <c r="DM67" s="922"/>
      <c r="DN67" s="922"/>
      <c r="DO67" s="922"/>
      <c r="DP67" s="923"/>
      <c r="DQ67" s="921"/>
      <c r="DR67" s="922"/>
      <c r="DS67" s="922"/>
      <c r="DT67" s="922"/>
      <c r="DU67" s="923"/>
      <c r="DV67" s="918"/>
      <c r="DW67" s="919"/>
      <c r="DX67" s="919"/>
      <c r="DY67" s="919"/>
      <c r="DZ67" s="920"/>
      <c r="EA67" s="226"/>
    </row>
    <row r="68" spans="1:131" s="227" customFormat="1" ht="26.25" customHeight="1" thickTop="1">
      <c r="A68" s="238">
        <v>1</v>
      </c>
      <c r="B68" s="930" t="s">
        <v>612</v>
      </c>
      <c r="C68" s="931"/>
      <c r="D68" s="931"/>
      <c r="E68" s="931"/>
      <c r="F68" s="931"/>
      <c r="G68" s="931"/>
      <c r="H68" s="931"/>
      <c r="I68" s="931"/>
      <c r="J68" s="931"/>
      <c r="K68" s="931"/>
      <c r="L68" s="931"/>
      <c r="M68" s="931"/>
      <c r="N68" s="931"/>
      <c r="O68" s="931"/>
      <c r="P68" s="932"/>
      <c r="Q68" s="933">
        <v>394</v>
      </c>
      <c r="R68" s="927"/>
      <c r="S68" s="927"/>
      <c r="T68" s="927"/>
      <c r="U68" s="927"/>
      <c r="V68" s="927">
        <v>393</v>
      </c>
      <c r="W68" s="927"/>
      <c r="X68" s="927"/>
      <c r="Y68" s="927"/>
      <c r="Z68" s="927"/>
      <c r="AA68" s="927">
        <v>1</v>
      </c>
      <c r="AB68" s="927"/>
      <c r="AC68" s="927"/>
      <c r="AD68" s="927"/>
      <c r="AE68" s="927"/>
      <c r="AF68" s="927">
        <v>1</v>
      </c>
      <c r="AG68" s="927"/>
      <c r="AH68" s="927"/>
      <c r="AI68" s="927"/>
      <c r="AJ68" s="927"/>
      <c r="AK68" s="927">
        <v>6</v>
      </c>
      <c r="AL68" s="927"/>
      <c r="AM68" s="927"/>
      <c r="AN68" s="927"/>
      <c r="AO68" s="927"/>
      <c r="AP68" s="927" t="s">
        <v>596</v>
      </c>
      <c r="AQ68" s="927"/>
      <c r="AR68" s="927"/>
      <c r="AS68" s="927"/>
      <c r="AT68" s="927"/>
      <c r="AU68" s="927" t="s">
        <v>596</v>
      </c>
      <c r="AV68" s="927"/>
      <c r="AW68" s="927"/>
      <c r="AX68" s="927"/>
      <c r="AY68" s="927"/>
      <c r="AZ68" s="928" t="s">
        <v>613</v>
      </c>
      <c r="BA68" s="928"/>
      <c r="BB68" s="928"/>
      <c r="BC68" s="928"/>
      <c r="BD68" s="929"/>
      <c r="BE68" s="245"/>
      <c r="BF68" s="245"/>
      <c r="BG68" s="245"/>
      <c r="BH68" s="245"/>
      <c r="BI68" s="245"/>
      <c r="BJ68" s="245"/>
      <c r="BK68" s="245"/>
      <c r="BL68" s="245"/>
      <c r="BM68" s="245"/>
      <c r="BN68" s="245"/>
      <c r="BO68" s="245"/>
      <c r="BP68" s="245"/>
      <c r="BQ68" s="242">
        <v>62</v>
      </c>
      <c r="BR68" s="247"/>
      <c r="BS68" s="924"/>
      <c r="BT68" s="925"/>
      <c r="BU68" s="925"/>
      <c r="BV68" s="925"/>
      <c r="BW68" s="925"/>
      <c r="BX68" s="925"/>
      <c r="BY68" s="925"/>
      <c r="BZ68" s="925"/>
      <c r="CA68" s="925"/>
      <c r="CB68" s="925"/>
      <c r="CC68" s="925"/>
      <c r="CD68" s="925"/>
      <c r="CE68" s="925"/>
      <c r="CF68" s="925"/>
      <c r="CG68" s="926"/>
      <c r="CH68" s="921"/>
      <c r="CI68" s="922"/>
      <c r="CJ68" s="922"/>
      <c r="CK68" s="922"/>
      <c r="CL68" s="923"/>
      <c r="CM68" s="921"/>
      <c r="CN68" s="922"/>
      <c r="CO68" s="922"/>
      <c r="CP68" s="922"/>
      <c r="CQ68" s="923"/>
      <c r="CR68" s="921"/>
      <c r="CS68" s="922"/>
      <c r="CT68" s="922"/>
      <c r="CU68" s="922"/>
      <c r="CV68" s="923"/>
      <c r="CW68" s="921"/>
      <c r="CX68" s="922"/>
      <c r="CY68" s="922"/>
      <c r="CZ68" s="922"/>
      <c r="DA68" s="923"/>
      <c r="DB68" s="921"/>
      <c r="DC68" s="922"/>
      <c r="DD68" s="922"/>
      <c r="DE68" s="922"/>
      <c r="DF68" s="923"/>
      <c r="DG68" s="921"/>
      <c r="DH68" s="922"/>
      <c r="DI68" s="922"/>
      <c r="DJ68" s="922"/>
      <c r="DK68" s="923"/>
      <c r="DL68" s="921"/>
      <c r="DM68" s="922"/>
      <c r="DN68" s="922"/>
      <c r="DO68" s="922"/>
      <c r="DP68" s="923"/>
      <c r="DQ68" s="921"/>
      <c r="DR68" s="922"/>
      <c r="DS68" s="922"/>
      <c r="DT68" s="922"/>
      <c r="DU68" s="923"/>
      <c r="DV68" s="918"/>
      <c r="DW68" s="919"/>
      <c r="DX68" s="919"/>
      <c r="DY68" s="919"/>
      <c r="DZ68" s="920"/>
      <c r="EA68" s="226"/>
    </row>
    <row r="69" spans="1:131" s="227" customFormat="1" ht="26.25" customHeight="1">
      <c r="A69" s="241">
        <v>2</v>
      </c>
      <c r="B69" s="934" t="s">
        <v>614</v>
      </c>
      <c r="C69" s="935"/>
      <c r="D69" s="935"/>
      <c r="E69" s="935"/>
      <c r="F69" s="935"/>
      <c r="G69" s="935"/>
      <c r="H69" s="935"/>
      <c r="I69" s="935"/>
      <c r="J69" s="935"/>
      <c r="K69" s="935"/>
      <c r="L69" s="935"/>
      <c r="M69" s="935"/>
      <c r="N69" s="935"/>
      <c r="O69" s="935"/>
      <c r="P69" s="936"/>
      <c r="Q69" s="937">
        <v>31</v>
      </c>
      <c r="R69" s="892"/>
      <c r="S69" s="892"/>
      <c r="T69" s="892"/>
      <c r="U69" s="892"/>
      <c r="V69" s="892">
        <v>30</v>
      </c>
      <c r="W69" s="892"/>
      <c r="X69" s="892"/>
      <c r="Y69" s="892"/>
      <c r="Z69" s="892"/>
      <c r="AA69" s="892">
        <v>1</v>
      </c>
      <c r="AB69" s="892"/>
      <c r="AC69" s="892"/>
      <c r="AD69" s="892"/>
      <c r="AE69" s="892"/>
      <c r="AF69" s="892">
        <v>1</v>
      </c>
      <c r="AG69" s="892"/>
      <c r="AH69" s="892"/>
      <c r="AI69" s="892"/>
      <c r="AJ69" s="892"/>
      <c r="AK69" s="892">
        <v>2</v>
      </c>
      <c r="AL69" s="892"/>
      <c r="AM69" s="892"/>
      <c r="AN69" s="892"/>
      <c r="AO69" s="892"/>
      <c r="AP69" s="892" t="s">
        <v>596</v>
      </c>
      <c r="AQ69" s="892"/>
      <c r="AR69" s="892"/>
      <c r="AS69" s="892"/>
      <c r="AT69" s="892"/>
      <c r="AU69" s="892" t="s">
        <v>601</v>
      </c>
      <c r="AV69" s="892"/>
      <c r="AW69" s="892"/>
      <c r="AX69" s="892"/>
      <c r="AY69" s="892"/>
      <c r="AZ69" s="938" t="s">
        <v>618</v>
      </c>
      <c r="BA69" s="938"/>
      <c r="BB69" s="938"/>
      <c r="BC69" s="938"/>
      <c r="BD69" s="939"/>
      <c r="BE69" s="245"/>
      <c r="BF69" s="245"/>
      <c r="BG69" s="245"/>
      <c r="BH69" s="245"/>
      <c r="BI69" s="245"/>
      <c r="BJ69" s="245"/>
      <c r="BK69" s="245"/>
      <c r="BL69" s="245"/>
      <c r="BM69" s="245"/>
      <c r="BN69" s="245"/>
      <c r="BO69" s="245"/>
      <c r="BP69" s="245"/>
      <c r="BQ69" s="242">
        <v>63</v>
      </c>
      <c r="BR69" s="247"/>
      <c r="BS69" s="924"/>
      <c r="BT69" s="925"/>
      <c r="BU69" s="925"/>
      <c r="BV69" s="925"/>
      <c r="BW69" s="925"/>
      <c r="BX69" s="925"/>
      <c r="BY69" s="925"/>
      <c r="BZ69" s="925"/>
      <c r="CA69" s="925"/>
      <c r="CB69" s="925"/>
      <c r="CC69" s="925"/>
      <c r="CD69" s="925"/>
      <c r="CE69" s="925"/>
      <c r="CF69" s="925"/>
      <c r="CG69" s="926"/>
      <c r="CH69" s="921"/>
      <c r="CI69" s="922"/>
      <c r="CJ69" s="922"/>
      <c r="CK69" s="922"/>
      <c r="CL69" s="923"/>
      <c r="CM69" s="921"/>
      <c r="CN69" s="922"/>
      <c r="CO69" s="922"/>
      <c r="CP69" s="922"/>
      <c r="CQ69" s="923"/>
      <c r="CR69" s="921"/>
      <c r="CS69" s="922"/>
      <c r="CT69" s="922"/>
      <c r="CU69" s="922"/>
      <c r="CV69" s="923"/>
      <c r="CW69" s="921"/>
      <c r="CX69" s="922"/>
      <c r="CY69" s="922"/>
      <c r="CZ69" s="922"/>
      <c r="DA69" s="923"/>
      <c r="DB69" s="921"/>
      <c r="DC69" s="922"/>
      <c r="DD69" s="922"/>
      <c r="DE69" s="922"/>
      <c r="DF69" s="923"/>
      <c r="DG69" s="921"/>
      <c r="DH69" s="922"/>
      <c r="DI69" s="922"/>
      <c r="DJ69" s="922"/>
      <c r="DK69" s="923"/>
      <c r="DL69" s="921"/>
      <c r="DM69" s="922"/>
      <c r="DN69" s="922"/>
      <c r="DO69" s="922"/>
      <c r="DP69" s="923"/>
      <c r="DQ69" s="921"/>
      <c r="DR69" s="922"/>
      <c r="DS69" s="922"/>
      <c r="DT69" s="922"/>
      <c r="DU69" s="923"/>
      <c r="DV69" s="918"/>
      <c r="DW69" s="919"/>
      <c r="DX69" s="919"/>
      <c r="DY69" s="919"/>
      <c r="DZ69" s="920"/>
      <c r="EA69" s="226"/>
    </row>
    <row r="70" spans="1:131" s="227" customFormat="1" ht="26.25" customHeight="1">
      <c r="A70" s="241">
        <v>3</v>
      </c>
      <c r="B70" s="934" t="s">
        <v>615</v>
      </c>
      <c r="C70" s="935"/>
      <c r="D70" s="935"/>
      <c r="E70" s="935"/>
      <c r="F70" s="935"/>
      <c r="G70" s="935"/>
      <c r="H70" s="935"/>
      <c r="I70" s="935"/>
      <c r="J70" s="935"/>
      <c r="K70" s="935"/>
      <c r="L70" s="935"/>
      <c r="M70" s="935"/>
      <c r="N70" s="935"/>
      <c r="O70" s="935"/>
      <c r="P70" s="936"/>
      <c r="Q70" s="937">
        <v>62</v>
      </c>
      <c r="R70" s="892"/>
      <c r="S70" s="892"/>
      <c r="T70" s="892"/>
      <c r="U70" s="892"/>
      <c r="V70" s="892">
        <v>47</v>
      </c>
      <c r="W70" s="892"/>
      <c r="X70" s="892"/>
      <c r="Y70" s="892"/>
      <c r="Z70" s="892"/>
      <c r="AA70" s="892">
        <v>15</v>
      </c>
      <c r="AB70" s="892"/>
      <c r="AC70" s="892"/>
      <c r="AD70" s="892"/>
      <c r="AE70" s="892"/>
      <c r="AF70" s="892">
        <v>15</v>
      </c>
      <c r="AG70" s="892"/>
      <c r="AH70" s="892"/>
      <c r="AI70" s="892"/>
      <c r="AJ70" s="892"/>
      <c r="AK70" s="892" t="s">
        <v>596</v>
      </c>
      <c r="AL70" s="892"/>
      <c r="AM70" s="892"/>
      <c r="AN70" s="892"/>
      <c r="AO70" s="892"/>
      <c r="AP70" s="892" t="s">
        <v>596</v>
      </c>
      <c r="AQ70" s="892"/>
      <c r="AR70" s="892"/>
      <c r="AS70" s="892"/>
      <c r="AT70" s="892"/>
      <c r="AU70" s="892" t="s">
        <v>596</v>
      </c>
      <c r="AV70" s="892"/>
      <c r="AW70" s="892"/>
      <c r="AX70" s="892"/>
      <c r="AY70" s="892"/>
      <c r="AZ70" s="938"/>
      <c r="BA70" s="938"/>
      <c r="BB70" s="938"/>
      <c r="BC70" s="938"/>
      <c r="BD70" s="939"/>
      <c r="BE70" s="245"/>
      <c r="BF70" s="245"/>
      <c r="BG70" s="245"/>
      <c r="BH70" s="245"/>
      <c r="BI70" s="245"/>
      <c r="BJ70" s="245"/>
      <c r="BK70" s="245"/>
      <c r="BL70" s="245"/>
      <c r="BM70" s="245"/>
      <c r="BN70" s="245"/>
      <c r="BO70" s="245"/>
      <c r="BP70" s="245"/>
      <c r="BQ70" s="242">
        <v>64</v>
      </c>
      <c r="BR70" s="247"/>
      <c r="BS70" s="924"/>
      <c r="BT70" s="925"/>
      <c r="BU70" s="925"/>
      <c r="BV70" s="925"/>
      <c r="BW70" s="925"/>
      <c r="BX70" s="925"/>
      <c r="BY70" s="925"/>
      <c r="BZ70" s="925"/>
      <c r="CA70" s="925"/>
      <c r="CB70" s="925"/>
      <c r="CC70" s="925"/>
      <c r="CD70" s="925"/>
      <c r="CE70" s="925"/>
      <c r="CF70" s="925"/>
      <c r="CG70" s="926"/>
      <c r="CH70" s="921"/>
      <c r="CI70" s="922"/>
      <c r="CJ70" s="922"/>
      <c r="CK70" s="922"/>
      <c r="CL70" s="923"/>
      <c r="CM70" s="921"/>
      <c r="CN70" s="922"/>
      <c r="CO70" s="922"/>
      <c r="CP70" s="922"/>
      <c r="CQ70" s="923"/>
      <c r="CR70" s="921"/>
      <c r="CS70" s="922"/>
      <c r="CT70" s="922"/>
      <c r="CU70" s="922"/>
      <c r="CV70" s="923"/>
      <c r="CW70" s="921"/>
      <c r="CX70" s="922"/>
      <c r="CY70" s="922"/>
      <c r="CZ70" s="922"/>
      <c r="DA70" s="923"/>
      <c r="DB70" s="921"/>
      <c r="DC70" s="922"/>
      <c r="DD70" s="922"/>
      <c r="DE70" s="922"/>
      <c r="DF70" s="923"/>
      <c r="DG70" s="921"/>
      <c r="DH70" s="922"/>
      <c r="DI70" s="922"/>
      <c r="DJ70" s="922"/>
      <c r="DK70" s="923"/>
      <c r="DL70" s="921"/>
      <c r="DM70" s="922"/>
      <c r="DN70" s="922"/>
      <c r="DO70" s="922"/>
      <c r="DP70" s="923"/>
      <c r="DQ70" s="921"/>
      <c r="DR70" s="922"/>
      <c r="DS70" s="922"/>
      <c r="DT70" s="922"/>
      <c r="DU70" s="923"/>
      <c r="DV70" s="918"/>
      <c r="DW70" s="919"/>
      <c r="DX70" s="919"/>
      <c r="DY70" s="919"/>
      <c r="DZ70" s="920"/>
      <c r="EA70" s="226"/>
    </row>
    <row r="71" spans="1:131" s="227" customFormat="1" ht="26.25" customHeight="1">
      <c r="A71" s="241">
        <v>4</v>
      </c>
      <c r="B71" s="934" t="s">
        <v>616</v>
      </c>
      <c r="C71" s="935"/>
      <c r="D71" s="935"/>
      <c r="E71" s="935"/>
      <c r="F71" s="935"/>
      <c r="G71" s="935"/>
      <c r="H71" s="935"/>
      <c r="I71" s="935"/>
      <c r="J71" s="935"/>
      <c r="K71" s="935"/>
      <c r="L71" s="935"/>
      <c r="M71" s="935"/>
      <c r="N71" s="935"/>
      <c r="O71" s="935"/>
      <c r="P71" s="936"/>
      <c r="Q71" s="937">
        <v>256</v>
      </c>
      <c r="R71" s="892"/>
      <c r="S71" s="892"/>
      <c r="T71" s="892"/>
      <c r="U71" s="892"/>
      <c r="V71" s="892">
        <v>182</v>
      </c>
      <c r="W71" s="892"/>
      <c r="X71" s="892"/>
      <c r="Y71" s="892"/>
      <c r="Z71" s="892"/>
      <c r="AA71" s="892">
        <v>74</v>
      </c>
      <c r="AB71" s="892"/>
      <c r="AC71" s="892"/>
      <c r="AD71" s="892"/>
      <c r="AE71" s="892"/>
      <c r="AF71" s="892">
        <v>74</v>
      </c>
      <c r="AG71" s="892"/>
      <c r="AH71" s="892"/>
      <c r="AI71" s="892"/>
      <c r="AJ71" s="892"/>
      <c r="AK71" s="892">
        <v>27</v>
      </c>
      <c r="AL71" s="892"/>
      <c r="AM71" s="892"/>
      <c r="AN71" s="892"/>
      <c r="AO71" s="892"/>
      <c r="AP71" s="892" t="s">
        <v>596</v>
      </c>
      <c r="AQ71" s="892"/>
      <c r="AR71" s="892"/>
      <c r="AS71" s="892"/>
      <c r="AT71" s="892"/>
      <c r="AU71" s="892" t="s">
        <v>603</v>
      </c>
      <c r="AV71" s="892"/>
      <c r="AW71" s="892"/>
      <c r="AX71" s="892"/>
      <c r="AY71" s="892"/>
      <c r="AZ71" s="938" t="s">
        <v>619</v>
      </c>
      <c r="BA71" s="938"/>
      <c r="BB71" s="938"/>
      <c r="BC71" s="938"/>
      <c r="BD71" s="939"/>
      <c r="BE71" s="245"/>
      <c r="BF71" s="245"/>
      <c r="BG71" s="245"/>
      <c r="BH71" s="245"/>
      <c r="BI71" s="245"/>
      <c r="BJ71" s="245"/>
      <c r="BK71" s="245"/>
      <c r="BL71" s="245"/>
      <c r="BM71" s="245"/>
      <c r="BN71" s="245"/>
      <c r="BO71" s="245"/>
      <c r="BP71" s="245"/>
      <c r="BQ71" s="242">
        <v>65</v>
      </c>
      <c r="BR71" s="247"/>
      <c r="BS71" s="924"/>
      <c r="BT71" s="925"/>
      <c r="BU71" s="925"/>
      <c r="BV71" s="925"/>
      <c r="BW71" s="925"/>
      <c r="BX71" s="925"/>
      <c r="BY71" s="925"/>
      <c r="BZ71" s="925"/>
      <c r="CA71" s="925"/>
      <c r="CB71" s="925"/>
      <c r="CC71" s="925"/>
      <c r="CD71" s="925"/>
      <c r="CE71" s="925"/>
      <c r="CF71" s="925"/>
      <c r="CG71" s="926"/>
      <c r="CH71" s="921"/>
      <c r="CI71" s="922"/>
      <c r="CJ71" s="922"/>
      <c r="CK71" s="922"/>
      <c r="CL71" s="923"/>
      <c r="CM71" s="921"/>
      <c r="CN71" s="922"/>
      <c r="CO71" s="922"/>
      <c r="CP71" s="922"/>
      <c r="CQ71" s="923"/>
      <c r="CR71" s="921"/>
      <c r="CS71" s="922"/>
      <c r="CT71" s="922"/>
      <c r="CU71" s="922"/>
      <c r="CV71" s="923"/>
      <c r="CW71" s="921"/>
      <c r="CX71" s="922"/>
      <c r="CY71" s="922"/>
      <c r="CZ71" s="922"/>
      <c r="DA71" s="923"/>
      <c r="DB71" s="921"/>
      <c r="DC71" s="922"/>
      <c r="DD71" s="922"/>
      <c r="DE71" s="922"/>
      <c r="DF71" s="923"/>
      <c r="DG71" s="921"/>
      <c r="DH71" s="922"/>
      <c r="DI71" s="922"/>
      <c r="DJ71" s="922"/>
      <c r="DK71" s="923"/>
      <c r="DL71" s="921"/>
      <c r="DM71" s="922"/>
      <c r="DN71" s="922"/>
      <c r="DO71" s="922"/>
      <c r="DP71" s="923"/>
      <c r="DQ71" s="921"/>
      <c r="DR71" s="922"/>
      <c r="DS71" s="922"/>
      <c r="DT71" s="922"/>
      <c r="DU71" s="923"/>
      <c r="DV71" s="918"/>
      <c r="DW71" s="919"/>
      <c r="DX71" s="919"/>
      <c r="DY71" s="919"/>
      <c r="DZ71" s="920"/>
      <c r="EA71" s="226"/>
    </row>
    <row r="72" spans="1:131" s="227" customFormat="1" ht="26.25" customHeight="1">
      <c r="A72" s="241">
        <v>5</v>
      </c>
      <c r="B72" s="934" t="s">
        <v>617</v>
      </c>
      <c r="C72" s="935"/>
      <c r="D72" s="935"/>
      <c r="E72" s="935"/>
      <c r="F72" s="935"/>
      <c r="G72" s="935"/>
      <c r="H72" s="935"/>
      <c r="I72" s="935"/>
      <c r="J72" s="935"/>
      <c r="K72" s="935"/>
      <c r="L72" s="935"/>
      <c r="M72" s="935"/>
      <c r="N72" s="935"/>
      <c r="O72" s="935"/>
      <c r="P72" s="936"/>
      <c r="Q72" s="937">
        <v>196657</v>
      </c>
      <c r="R72" s="892"/>
      <c r="S72" s="892"/>
      <c r="T72" s="892"/>
      <c r="U72" s="892"/>
      <c r="V72" s="892">
        <v>186520</v>
      </c>
      <c r="W72" s="892"/>
      <c r="X72" s="892"/>
      <c r="Y72" s="892"/>
      <c r="Z72" s="892"/>
      <c r="AA72" s="892">
        <v>10137</v>
      </c>
      <c r="AB72" s="892"/>
      <c r="AC72" s="892"/>
      <c r="AD72" s="892"/>
      <c r="AE72" s="892"/>
      <c r="AF72" s="892">
        <v>10137</v>
      </c>
      <c r="AG72" s="892"/>
      <c r="AH72" s="892"/>
      <c r="AI72" s="892"/>
      <c r="AJ72" s="892"/>
      <c r="AK72" s="892" t="s">
        <v>603</v>
      </c>
      <c r="AL72" s="892"/>
      <c r="AM72" s="892"/>
      <c r="AN72" s="892"/>
      <c r="AO72" s="892"/>
      <c r="AP72" s="892" t="s">
        <v>620</v>
      </c>
      <c r="AQ72" s="892"/>
      <c r="AR72" s="892"/>
      <c r="AS72" s="892"/>
      <c r="AT72" s="892"/>
      <c r="AU72" s="892" t="s">
        <v>621</v>
      </c>
      <c r="AV72" s="892"/>
      <c r="AW72" s="892"/>
      <c r="AX72" s="892"/>
      <c r="AY72" s="892"/>
      <c r="AZ72" s="938" t="s">
        <v>622</v>
      </c>
      <c r="BA72" s="938"/>
      <c r="BB72" s="938"/>
      <c r="BC72" s="938"/>
      <c r="BD72" s="939"/>
      <c r="BE72" s="245"/>
      <c r="BF72" s="245"/>
      <c r="BG72" s="245"/>
      <c r="BH72" s="245"/>
      <c r="BI72" s="245"/>
      <c r="BJ72" s="245"/>
      <c r="BK72" s="245"/>
      <c r="BL72" s="245"/>
      <c r="BM72" s="245"/>
      <c r="BN72" s="245"/>
      <c r="BO72" s="245"/>
      <c r="BP72" s="245"/>
      <c r="BQ72" s="242">
        <v>66</v>
      </c>
      <c r="BR72" s="247"/>
      <c r="BS72" s="924"/>
      <c r="BT72" s="925"/>
      <c r="BU72" s="925"/>
      <c r="BV72" s="925"/>
      <c r="BW72" s="925"/>
      <c r="BX72" s="925"/>
      <c r="BY72" s="925"/>
      <c r="BZ72" s="925"/>
      <c r="CA72" s="925"/>
      <c r="CB72" s="925"/>
      <c r="CC72" s="925"/>
      <c r="CD72" s="925"/>
      <c r="CE72" s="925"/>
      <c r="CF72" s="925"/>
      <c r="CG72" s="926"/>
      <c r="CH72" s="921"/>
      <c r="CI72" s="922"/>
      <c r="CJ72" s="922"/>
      <c r="CK72" s="922"/>
      <c r="CL72" s="923"/>
      <c r="CM72" s="921"/>
      <c r="CN72" s="922"/>
      <c r="CO72" s="922"/>
      <c r="CP72" s="922"/>
      <c r="CQ72" s="923"/>
      <c r="CR72" s="921"/>
      <c r="CS72" s="922"/>
      <c r="CT72" s="922"/>
      <c r="CU72" s="922"/>
      <c r="CV72" s="923"/>
      <c r="CW72" s="921"/>
      <c r="CX72" s="922"/>
      <c r="CY72" s="922"/>
      <c r="CZ72" s="922"/>
      <c r="DA72" s="923"/>
      <c r="DB72" s="921"/>
      <c r="DC72" s="922"/>
      <c r="DD72" s="922"/>
      <c r="DE72" s="922"/>
      <c r="DF72" s="923"/>
      <c r="DG72" s="921"/>
      <c r="DH72" s="922"/>
      <c r="DI72" s="922"/>
      <c r="DJ72" s="922"/>
      <c r="DK72" s="923"/>
      <c r="DL72" s="921"/>
      <c r="DM72" s="922"/>
      <c r="DN72" s="922"/>
      <c r="DO72" s="922"/>
      <c r="DP72" s="923"/>
      <c r="DQ72" s="921"/>
      <c r="DR72" s="922"/>
      <c r="DS72" s="922"/>
      <c r="DT72" s="922"/>
      <c r="DU72" s="923"/>
      <c r="DV72" s="918"/>
      <c r="DW72" s="919"/>
      <c r="DX72" s="919"/>
      <c r="DY72" s="919"/>
      <c r="DZ72" s="920"/>
      <c r="EA72" s="226"/>
    </row>
    <row r="73" spans="1:131" s="227" customFormat="1" ht="26.25" customHeight="1">
      <c r="A73" s="241">
        <v>6</v>
      </c>
      <c r="B73" s="934"/>
      <c r="C73" s="935"/>
      <c r="D73" s="935"/>
      <c r="E73" s="935"/>
      <c r="F73" s="935"/>
      <c r="G73" s="935"/>
      <c r="H73" s="935"/>
      <c r="I73" s="935"/>
      <c r="J73" s="935"/>
      <c r="K73" s="935"/>
      <c r="L73" s="935"/>
      <c r="M73" s="935"/>
      <c r="N73" s="935"/>
      <c r="O73" s="935"/>
      <c r="P73" s="936"/>
      <c r="Q73" s="937"/>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2"/>
      <c r="AX73" s="892"/>
      <c r="AY73" s="892"/>
      <c r="AZ73" s="938"/>
      <c r="BA73" s="938"/>
      <c r="BB73" s="938"/>
      <c r="BC73" s="938"/>
      <c r="BD73" s="939"/>
      <c r="BE73" s="245"/>
      <c r="BF73" s="245"/>
      <c r="BG73" s="245"/>
      <c r="BH73" s="245"/>
      <c r="BI73" s="245"/>
      <c r="BJ73" s="245"/>
      <c r="BK73" s="245"/>
      <c r="BL73" s="245"/>
      <c r="BM73" s="245"/>
      <c r="BN73" s="245"/>
      <c r="BO73" s="245"/>
      <c r="BP73" s="245"/>
      <c r="BQ73" s="242">
        <v>67</v>
      </c>
      <c r="BR73" s="247"/>
      <c r="BS73" s="924"/>
      <c r="BT73" s="925"/>
      <c r="BU73" s="925"/>
      <c r="BV73" s="925"/>
      <c r="BW73" s="925"/>
      <c r="BX73" s="925"/>
      <c r="BY73" s="925"/>
      <c r="BZ73" s="925"/>
      <c r="CA73" s="925"/>
      <c r="CB73" s="925"/>
      <c r="CC73" s="925"/>
      <c r="CD73" s="925"/>
      <c r="CE73" s="925"/>
      <c r="CF73" s="925"/>
      <c r="CG73" s="926"/>
      <c r="CH73" s="921"/>
      <c r="CI73" s="922"/>
      <c r="CJ73" s="922"/>
      <c r="CK73" s="922"/>
      <c r="CL73" s="923"/>
      <c r="CM73" s="921"/>
      <c r="CN73" s="922"/>
      <c r="CO73" s="922"/>
      <c r="CP73" s="922"/>
      <c r="CQ73" s="923"/>
      <c r="CR73" s="921"/>
      <c r="CS73" s="922"/>
      <c r="CT73" s="922"/>
      <c r="CU73" s="922"/>
      <c r="CV73" s="923"/>
      <c r="CW73" s="921"/>
      <c r="CX73" s="922"/>
      <c r="CY73" s="922"/>
      <c r="CZ73" s="922"/>
      <c r="DA73" s="923"/>
      <c r="DB73" s="921"/>
      <c r="DC73" s="922"/>
      <c r="DD73" s="922"/>
      <c r="DE73" s="922"/>
      <c r="DF73" s="923"/>
      <c r="DG73" s="921"/>
      <c r="DH73" s="922"/>
      <c r="DI73" s="922"/>
      <c r="DJ73" s="922"/>
      <c r="DK73" s="923"/>
      <c r="DL73" s="921"/>
      <c r="DM73" s="922"/>
      <c r="DN73" s="922"/>
      <c r="DO73" s="922"/>
      <c r="DP73" s="923"/>
      <c r="DQ73" s="921"/>
      <c r="DR73" s="922"/>
      <c r="DS73" s="922"/>
      <c r="DT73" s="922"/>
      <c r="DU73" s="923"/>
      <c r="DV73" s="918"/>
      <c r="DW73" s="919"/>
      <c r="DX73" s="919"/>
      <c r="DY73" s="919"/>
      <c r="DZ73" s="920"/>
      <c r="EA73" s="226"/>
    </row>
    <row r="74" spans="1:131" s="227" customFormat="1" ht="26.25" customHeight="1">
      <c r="A74" s="241">
        <v>7</v>
      </c>
      <c r="B74" s="934"/>
      <c r="C74" s="935"/>
      <c r="D74" s="935"/>
      <c r="E74" s="935"/>
      <c r="F74" s="935"/>
      <c r="G74" s="935"/>
      <c r="H74" s="935"/>
      <c r="I74" s="935"/>
      <c r="J74" s="935"/>
      <c r="K74" s="935"/>
      <c r="L74" s="935"/>
      <c r="M74" s="935"/>
      <c r="N74" s="935"/>
      <c r="O74" s="935"/>
      <c r="P74" s="936"/>
      <c r="Q74" s="937"/>
      <c r="R74" s="892"/>
      <c r="S74" s="892"/>
      <c r="T74" s="892"/>
      <c r="U74" s="892"/>
      <c r="V74" s="892"/>
      <c r="W74" s="892"/>
      <c r="X74" s="892"/>
      <c r="Y74" s="892"/>
      <c r="Z74" s="892"/>
      <c r="AA74" s="892"/>
      <c r="AB74" s="892"/>
      <c r="AC74" s="892"/>
      <c r="AD74" s="892"/>
      <c r="AE74" s="892"/>
      <c r="AF74" s="892"/>
      <c r="AG74" s="892"/>
      <c r="AH74" s="892"/>
      <c r="AI74" s="892"/>
      <c r="AJ74" s="892"/>
      <c r="AK74" s="892"/>
      <c r="AL74" s="892"/>
      <c r="AM74" s="892"/>
      <c r="AN74" s="892"/>
      <c r="AO74" s="892"/>
      <c r="AP74" s="892"/>
      <c r="AQ74" s="892"/>
      <c r="AR74" s="892"/>
      <c r="AS74" s="892"/>
      <c r="AT74" s="892"/>
      <c r="AU74" s="892"/>
      <c r="AV74" s="892"/>
      <c r="AW74" s="892"/>
      <c r="AX74" s="892"/>
      <c r="AY74" s="892"/>
      <c r="AZ74" s="938"/>
      <c r="BA74" s="938"/>
      <c r="BB74" s="938"/>
      <c r="BC74" s="938"/>
      <c r="BD74" s="939"/>
      <c r="BE74" s="245"/>
      <c r="BF74" s="245"/>
      <c r="BG74" s="245"/>
      <c r="BH74" s="245"/>
      <c r="BI74" s="245"/>
      <c r="BJ74" s="245"/>
      <c r="BK74" s="245"/>
      <c r="BL74" s="245"/>
      <c r="BM74" s="245"/>
      <c r="BN74" s="245"/>
      <c r="BO74" s="245"/>
      <c r="BP74" s="245"/>
      <c r="BQ74" s="242">
        <v>68</v>
      </c>
      <c r="BR74" s="247"/>
      <c r="BS74" s="924"/>
      <c r="BT74" s="925"/>
      <c r="BU74" s="925"/>
      <c r="BV74" s="925"/>
      <c r="BW74" s="925"/>
      <c r="BX74" s="925"/>
      <c r="BY74" s="925"/>
      <c r="BZ74" s="925"/>
      <c r="CA74" s="925"/>
      <c r="CB74" s="925"/>
      <c r="CC74" s="925"/>
      <c r="CD74" s="925"/>
      <c r="CE74" s="925"/>
      <c r="CF74" s="925"/>
      <c r="CG74" s="926"/>
      <c r="CH74" s="921"/>
      <c r="CI74" s="922"/>
      <c r="CJ74" s="922"/>
      <c r="CK74" s="922"/>
      <c r="CL74" s="923"/>
      <c r="CM74" s="921"/>
      <c r="CN74" s="922"/>
      <c r="CO74" s="922"/>
      <c r="CP74" s="922"/>
      <c r="CQ74" s="923"/>
      <c r="CR74" s="921"/>
      <c r="CS74" s="922"/>
      <c r="CT74" s="922"/>
      <c r="CU74" s="922"/>
      <c r="CV74" s="923"/>
      <c r="CW74" s="921"/>
      <c r="CX74" s="922"/>
      <c r="CY74" s="922"/>
      <c r="CZ74" s="922"/>
      <c r="DA74" s="923"/>
      <c r="DB74" s="921"/>
      <c r="DC74" s="922"/>
      <c r="DD74" s="922"/>
      <c r="DE74" s="922"/>
      <c r="DF74" s="923"/>
      <c r="DG74" s="921"/>
      <c r="DH74" s="922"/>
      <c r="DI74" s="922"/>
      <c r="DJ74" s="922"/>
      <c r="DK74" s="923"/>
      <c r="DL74" s="921"/>
      <c r="DM74" s="922"/>
      <c r="DN74" s="922"/>
      <c r="DO74" s="922"/>
      <c r="DP74" s="923"/>
      <c r="DQ74" s="921"/>
      <c r="DR74" s="922"/>
      <c r="DS74" s="922"/>
      <c r="DT74" s="922"/>
      <c r="DU74" s="923"/>
      <c r="DV74" s="918"/>
      <c r="DW74" s="919"/>
      <c r="DX74" s="919"/>
      <c r="DY74" s="919"/>
      <c r="DZ74" s="920"/>
      <c r="EA74" s="226"/>
    </row>
    <row r="75" spans="1:131" s="227" customFormat="1" ht="26.25" customHeight="1">
      <c r="A75" s="241">
        <v>8</v>
      </c>
      <c r="B75" s="934"/>
      <c r="C75" s="935"/>
      <c r="D75" s="935"/>
      <c r="E75" s="935"/>
      <c r="F75" s="935"/>
      <c r="G75" s="935"/>
      <c r="H75" s="935"/>
      <c r="I75" s="935"/>
      <c r="J75" s="935"/>
      <c r="K75" s="935"/>
      <c r="L75" s="935"/>
      <c r="M75" s="935"/>
      <c r="N75" s="935"/>
      <c r="O75" s="935"/>
      <c r="P75" s="936"/>
      <c r="Q75" s="940"/>
      <c r="R75" s="941"/>
      <c r="S75" s="941"/>
      <c r="T75" s="941"/>
      <c r="U75" s="891"/>
      <c r="V75" s="942"/>
      <c r="W75" s="941"/>
      <c r="X75" s="941"/>
      <c r="Y75" s="941"/>
      <c r="Z75" s="891"/>
      <c r="AA75" s="942"/>
      <c r="AB75" s="941"/>
      <c r="AC75" s="941"/>
      <c r="AD75" s="941"/>
      <c r="AE75" s="891"/>
      <c r="AF75" s="942"/>
      <c r="AG75" s="941"/>
      <c r="AH75" s="941"/>
      <c r="AI75" s="941"/>
      <c r="AJ75" s="891"/>
      <c r="AK75" s="942"/>
      <c r="AL75" s="941"/>
      <c r="AM75" s="941"/>
      <c r="AN75" s="941"/>
      <c r="AO75" s="891"/>
      <c r="AP75" s="942"/>
      <c r="AQ75" s="941"/>
      <c r="AR75" s="941"/>
      <c r="AS75" s="941"/>
      <c r="AT75" s="891"/>
      <c r="AU75" s="942"/>
      <c r="AV75" s="941"/>
      <c r="AW75" s="941"/>
      <c r="AX75" s="941"/>
      <c r="AY75" s="891"/>
      <c r="AZ75" s="938"/>
      <c r="BA75" s="938"/>
      <c r="BB75" s="938"/>
      <c r="BC75" s="938"/>
      <c r="BD75" s="939"/>
      <c r="BE75" s="245"/>
      <c r="BF75" s="245"/>
      <c r="BG75" s="245"/>
      <c r="BH75" s="245"/>
      <c r="BI75" s="245"/>
      <c r="BJ75" s="245"/>
      <c r="BK75" s="245"/>
      <c r="BL75" s="245"/>
      <c r="BM75" s="245"/>
      <c r="BN75" s="245"/>
      <c r="BO75" s="245"/>
      <c r="BP75" s="245"/>
      <c r="BQ75" s="242">
        <v>69</v>
      </c>
      <c r="BR75" s="247"/>
      <c r="BS75" s="924"/>
      <c r="BT75" s="925"/>
      <c r="BU75" s="925"/>
      <c r="BV75" s="925"/>
      <c r="BW75" s="925"/>
      <c r="BX75" s="925"/>
      <c r="BY75" s="925"/>
      <c r="BZ75" s="925"/>
      <c r="CA75" s="925"/>
      <c r="CB75" s="925"/>
      <c r="CC75" s="925"/>
      <c r="CD75" s="925"/>
      <c r="CE75" s="925"/>
      <c r="CF75" s="925"/>
      <c r="CG75" s="926"/>
      <c r="CH75" s="921"/>
      <c r="CI75" s="922"/>
      <c r="CJ75" s="922"/>
      <c r="CK75" s="922"/>
      <c r="CL75" s="923"/>
      <c r="CM75" s="921"/>
      <c r="CN75" s="922"/>
      <c r="CO75" s="922"/>
      <c r="CP75" s="922"/>
      <c r="CQ75" s="923"/>
      <c r="CR75" s="921"/>
      <c r="CS75" s="922"/>
      <c r="CT75" s="922"/>
      <c r="CU75" s="922"/>
      <c r="CV75" s="923"/>
      <c r="CW75" s="921"/>
      <c r="CX75" s="922"/>
      <c r="CY75" s="922"/>
      <c r="CZ75" s="922"/>
      <c r="DA75" s="923"/>
      <c r="DB75" s="921"/>
      <c r="DC75" s="922"/>
      <c r="DD75" s="922"/>
      <c r="DE75" s="922"/>
      <c r="DF75" s="923"/>
      <c r="DG75" s="921"/>
      <c r="DH75" s="922"/>
      <c r="DI75" s="922"/>
      <c r="DJ75" s="922"/>
      <c r="DK75" s="923"/>
      <c r="DL75" s="921"/>
      <c r="DM75" s="922"/>
      <c r="DN75" s="922"/>
      <c r="DO75" s="922"/>
      <c r="DP75" s="923"/>
      <c r="DQ75" s="921"/>
      <c r="DR75" s="922"/>
      <c r="DS75" s="922"/>
      <c r="DT75" s="922"/>
      <c r="DU75" s="923"/>
      <c r="DV75" s="918"/>
      <c r="DW75" s="919"/>
      <c r="DX75" s="919"/>
      <c r="DY75" s="919"/>
      <c r="DZ75" s="920"/>
      <c r="EA75" s="226"/>
    </row>
    <row r="76" spans="1:131" s="227" customFormat="1" ht="26.25" customHeight="1">
      <c r="A76" s="241">
        <v>9</v>
      </c>
      <c r="B76" s="934"/>
      <c r="C76" s="935"/>
      <c r="D76" s="935"/>
      <c r="E76" s="935"/>
      <c r="F76" s="935"/>
      <c r="G76" s="935"/>
      <c r="H76" s="935"/>
      <c r="I76" s="935"/>
      <c r="J76" s="935"/>
      <c r="K76" s="935"/>
      <c r="L76" s="935"/>
      <c r="M76" s="935"/>
      <c r="N76" s="935"/>
      <c r="O76" s="935"/>
      <c r="P76" s="936"/>
      <c r="Q76" s="940"/>
      <c r="R76" s="941"/>
      <c r="S76" s="941"/>
      <c r="T76" s="941"/>
      <c r="U76" s="891"/>
      <c r="V76" s="942"/>
      <c r="W76" s="941"/>
      <c r="X76" s="941"/>
      <c r="Y76" s="941"/>
      <c r="Z76" s="891"/>
      <c r="AA76" s="942"/>
      <c r="AB76" s="941"/>
      <c r="AC76" s="941"/>
      <c r="AD76" s="941"/>
      <c r="AE76" s="891"/>
      <c r="AF76" s="942"/>
      <c r="AG76" s="941"/>
      <c r="AH76" s="941"/>
      <c r="AI76" s="941"/>
      <c r="AJ76" s="891"/>
      <c r="AK76" s="942"/>
      <c r="AL76" s="941"/>
      <c r="AM76" s="941"/>
      <c r="AN76" s="941"/>
      <c r="AO76" s="891"/>
      <c r="AP76" s="942"/>
      <c r="AQ76" s="941"/>
      <c r="AR76" s="941"/>
      <c r="AS76" s="941"/>
      <c r="AT76" s="891"/>
      <c r="AU76" s="942"/>
      <c r="AV76" s="941"/>
      <c r="AW76" s="941"/>
      <c r="AX76" s="941"/>
      <c r="AY76" s="891"/>
      <c r="AZ76" s="938"/>
      <c r="BA76" s="938"/>
      <c r="BB76" s="938"/>
      <c r="BC76" s="938"/>
      <c r="BD76" s="939"/>
      <c r="BE76" s="245"/>
      <c r="BF76" s="245"/>
      <c r="BG76" s="245"/>
      <c r="BH76" s="245"/>
      <c r="BI76" s="245"/>
      <c r="BJ76" s="245"/>
      <c r="BK76" s="245"/>
      <c r="BL76" s="245"/>
      <c r="BM76" s="245"/>
      <c r="BN76" s="245"/>
      <c r="BO76" s="245"/>
      <c r="BP76" s="245"/>
      <c r="BQ76" s="242">
        <v>70</v>
      </c>
      <c r="BR76" s="247"/>
      <c r="BS76" s="924"/>
      <c r="BT76" s="925"/>
      <c r="BU76" s="925"/>
      <c r="BV76" s="925"/>
      <c r="BW76" s="925"/>
      <c r="BX76" s="925"/>
      <c r="BY76" s="925"/>
      <c r="BZ76" s="925"/>
      <c r="CA76" s="925"/>
      <c r="CB76" s="925"/>
      <c r="CC76" s="925"/>
      <c r="CD76" s="925"/>
      <c r="CE76" s="925"/>
      <c r="CF76" s="925"/>
      <c r="CG76" s="926"/>
      <c r="CH76" s="921"/>
      <c r="CI76" s="922"/>
      <c r="CJ76" s="922"/>
      <c r="CK76" s="922"/>
      <c r="CL76" s="923"/>
      <c r="CM76" s="921"/>
      <c r="CN76" s="922"/>
      <c r="CO76" s="922"/>
      <c r="CP76" s="922"/>
      <c r="CQ76" s="923"/>
      <c r="CR76" s="921"/>
      <c r="CS76" s="922"/>
      <c r="CT76" s="922"/>
      <c r="CU76" s="922"/>
      <c r="CV76" s="923"/>
      <c r="CW76" s="921"/>
      <c r="CX76" s="922"/>
      <c r="CY76" s="922"/>
      <c r="CZ76" s="922"/>
      <c r="DA76" s="923"/>
      <c r="DB76" s="921"/>
      <c r="DC76" s="922"/>
      <c r="DD76" s="922"/>
      <c r="DE76" s="922"/>
      <c r="DF76" s="923"/>
      <c r="DG76" s="921"/>
      <c r="DH76" s="922"/>
      <c r="DI76" s="922"/>
      <c r="DJ76" s="922"/>
      <c r="DK76" s="923"/>
      <c r="DL76" s="921"/>
      <c r="DM76" s="922"/>
      <c r="DN76" s="922"/>
      <c r="DO76" s="922"/>
      <c r="DP76" s="923"/>
      <c r="DQ76" s="921"/>
      <c r="DR76" s="922"/>
      <c r="DS76" s="922"/>
      <c r="DT76" s="922"/>
      <c r="DU76" s="923"/>
      <c r="DV76" s="918"/>
      <c r="DW76" s="919"/>
      <c r="DX76" s="919"/>
      <c r="DY76" s="919"/>
      <c r="DZ76" s="920"/>
      <c r="EA76" s="226"/>
    </row>
    <row r="77" spans="1:131" s="227" customFormat="1" ht="26.25" customHeight="1">
      <c r="A77" s="241">
        <v>10</v>
      </c>
      <c r="B77" s="934"/>
      <c r="C77" s="935"/>
      <c r="D77" s="935"/>
      <c r="E77" s="935"/>
      <c r="F77" s="935"/>
      <c r="G77" s="935"/>
      <c r="H77" s="935"/>
      <c r="I77" s="935"/>
      <c r="J77" s="935"/>
      <c r="K77" s="935"/>
      <c r="L77" s="935"/>
      <c r="M77" s="935"/>
      <c r="N77" s="935"/>
      <c r="O77" s="935"/>
      <c r="P77" s="936"/>
      <c r="Q77" s="940"/>
      <c r="R77" s="941"/>
      <c r="S77" s="941"/>
      <c r="T77" s="941"/>
      <c r="U77" s="891"/>
      <c r="V77" s="942"/>
      <c r="W77" s="941"/>
      <c r="X77" s="941"/>
      <c r="Y77" s="941"/>
      <c r="Z77" s="891"/>
      <c r="AA77" s="942"/>
      <c r="AB77" s="941"/>
      <c r="AC77" s="941"/>
      <c r="AD77" s="941"/>
      <c r="AE77" s="891"/>
      <c r="AF77" s="942"/>
      <c r="AG77" s="941"/>
      <c r="AH77" s="941"/>
      <c r="AI77" s="941"/>
      <c r="AJ77" s="891"/>
      <c r="AK77" s="942"/>
      <c r="AL77" s="941"/>
      <c r="AM77" s="941"/>
      <c r="AN77" s="941"/>
      <c r="AO77" s="891"/>
      <c r="AP77" s="942"/>
      <c r="AQ77" s="941"/>
      <c r="AR77" s="941"/>
      <c r="AS77" s="941"/>
      <c r="AT77" s="891"/>
      <c r="AU77" s="942"/>
      <c r="AV77" s="941"/>
      <c r="AW77" s="941"/>
      <c r="AX77" s="941"/>
      <c r="AY77" s="891"/>
      <c r="AZ77" s="938"/>
      <c r="BA77" s="938"/>
      <c r="BB77" s="938"/>
      <c r="BC77" s="938"/>
      <c r="BD77" s="939"/>
      <c r="BE77" s="245"/>
      <c r="BF77" s="245"/>
      <c r="BG77" s="245"/>
      <c r="BH77" s="245"/>
      <c r="BI77" s="245"/>
      <c r="BJ77" s="245"/>
      <c r="BK77" s="245"/>
      <c r="BL77" s="245"/>
      <c r="BM77" s="245"/>
      <c r="BN77" s="245"/>
      <c r="BO77" s="245"/>
      <c r="BP77" s="245"/>
      <c r="BQ77" s="242">
        <v>71</v>
      </c>
      <c r="BR77" s="247"/>
      <c r="BS77" s="924"/>
      <c r="BT77" s="925"/>
      <c r="BU77" s="925"/>
      <c r="BV77" s="925"/>
      <c r="BW77" s="925"/>
      <c r="BX77" s="925"/>
      <c r="BY77" s="925"/>
      <c r="BZ77" s="925"/>
      <c r="CA77" s="925"/>
      <c r="CB77" s="925"/>
      <c r="CC77" s="925"/>
      <c r="CD77" s="925"/>
      <c r="CE77" s="925"/>
      <c r="CF77" s="925"/>
      <c r="CG77" s="926"/>
      <c r="CH77" s="921"/>
      <c r="CI77" s="922"/>
      <c r="CJ77" s="922"/>
      <c r="CK77" s="922"/>
      <c r="CL77" s="923"/>
      <c r="CM77" s="921"/>
      <c r="CN77" s="922"/>
      <c r="CO77" s="922"/>
      <c r="CP77" s="922"/>
      <c r="CQ77" s="923"/>
      <c r="CR77" s="921"/>
      <c r="CS77" s="922"/>
      <c r="CT77" s="922"/>
      <c r="CU77" s="922"/>
      <c r="CV77" s="923"/>
      <c r="CW77" s="921"/>
      <c r="CX77" s="922"/>
      <c r="CY77" s="922"/>
      <c r="CZ77" s="922"/>
      <c r="DA77" s="923"/>
      <c r="DB77" s="921"/>
      <c r="DC77" s="922"/>
      <c r="DD77" s="922"/>
      <c r="DE77" s="922"/>
      <c r="DF77" s="923"/>
      <c r="DG77" s="921"/>
      <c r="DH77" s="922"/>
      <c r="DI77" s="922"/>
      <c r="DJ77" s="922"/>
      <c r="DK77" s="923"/>
      <c r="DL77" s="921"/>
      <c r="DM77" s="922"/>
      <c r="DN77" s="922"/>
      <c r="DO77" s="922"/>
      <c r="DP77" s="923"/>
      <c r="DQ77" s="921"/>
      <c r="DR77" s="922"/>
      <c r="DS77" s="922"/>
      <c r="DT77" s="922"/>
      <c r="DU77" s="923"/>
      <c r="DV77" s="918"/>
      <c r="DW77" s="919"/>
      <c r="DX77" s="919"/>
      <c r="DY77" s="919"/>
      <c r="DZ77" s="920"/>
      <c r="EA77" s="226"/>
    </row>
    <row r="78" spans="1:131" s="227" customFormat="1" ht="26.25" customHeight="1">
      <c r="A78" s="241">
        <v>11</v>
      </c>
      <c r="B78" s="934"/>
      <c r="C78" s="935"/>
      <c r="D78" s="935"/>
      <c r="E78" s="935"/>
      <c r="F78" s="935"/>
      <c r="G78" s="935"/>
      <c r="H78" s="935"/>
      <c r="I78" s="935"/>
      <c r="J78" s="935"/>
      <c r="K78" s="935"/>
      <c r="L78" s="935"/>
      <c r="M78" s="935"/>
      <c r="N78" s="935"/>
      <c r="O78" s="935"/>
      <c r="P78" s="936"/>
      <c r="Q78" s="937"/>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2"/>
      <c r="AY78" s="892"/>
      <c r="AZ78" s="938"/>
      <c r="BA78" s="938"/>
      <c r="BB78" s="938"/>
      <c r="BC78" s="938"/>
      <c r="BD78" s="939"/>
      <c r="BE78" s="245"/>
      <c r="BF78" s="245"/>
      <c r="BG78" s="245"/>
      <c r="BH78" s="245"/>
      <c r="BI78" s="245"/>
      <c r="BJ78" s="248"/>
      <c r="BK78" s="248"/>
      <c r="BL78" s="248"/>
      <c r="BM78" s="248"/>
      <c r="BN78" s="248"/>
      <c r="BO78" s="245"/>
      <c r="BP78" s="245"/>
      <c r="BQ78" s="242">
        <v>72</v>
      </c>
      <c r="BR78" s="247"/>
      <c r="BS78" s="924"/>
      <c r="BT78" s="925"/>
      <c r="BU78" s="925"/>
      <c r="BV78" s="925"/>
      <c r="BW78" s="925"/>
      <c r="BX78" s="925"/>
      <c r="BY78" s="925"/>
      <c r="BZ78" s="925"/>
      <c r="CA78" s="925"/>
      <c r="CB78" s="925"/>
      <c r="CC78" s="925"/>
      <c r="CD78" s="925"/>
      <c r="CE78" s="925"/>
      <c r="CF78" s="925"/>
      <c r="CG78" s="926"/>
      <c r="CH78" s="921"/>
      <c r="CI78" s="922"/>
      <c r="CJ78" s="922"/>
      <c r="CK78" s="922"/>
      <c r="CL78" s="923"/>
      <c r="CM78" s="921"/>
      <c r="CN78" s="922"/>
      <c r="CO78" s="922"/>
      <c r="CP78" s="922"/>
      <c r="CQ78" s="923"/>
      <c r="CR78" s="921"/>
      <c r="CS78" s="922"/>
      <c r="CT78" s="922"/>
      <c r="CU78" s="922"/>
      <c r="CV78" s="923"/>
      <c r="CW78" s="921"/>
      <c r="CX78" s="922"/>
      <c r="CY78" s="922"/>
      <c r="CZ78" s="922"/>
      <c r="DA78" s="923"/>
      <c r="DB78" s="921"/>
      <c r="DC78" s="922"/>
      <c r="DD78" s="922"/>
      <c r="DE78" s="922"/>
      <c r="DF78" s="923"/>
      <c r="DG78" s="921"/>
      <c r="DH78" s="922"/>
      <c r="DI78" s="922"/>
      <c r="DJ78" s="922"/>
      <c r="DK78" s="923"/>
      <c r="DL78" s="921"/>
      <c r="DM78" s="922"/>
      <c r="DN78" s="922"/>
      <c r="DO78" s="922"/>
      <c r="DP78" s="923"/>
      <c r="DQ78" s="921"/>
      <c r="DR78" s="922"/>
      <c r="DS78" s="922"/>
      <c r="DT78" s="922"/>
      <c r="DU78" s="923"/>
      <c r="DV78" s="918"/>
      <c r="DW78" s="919"/>
      <c r="DX78" s="919"/>
      <c r="DY78" s="919"/>
      <c r="DZ78" s="920"/>
      <c r="EA78" s="226"/>
    </row>
    <row r="79" spans="1:131" s="227" customFormat="1" ht="26.25" customHeight="1">
      <c r="A79" s="241">
        <v>12</v>
      </c>
      <c r="B79" s="934"/>
      <c r="C79" s="935"/>
      <c r="D79" s="935"/>
      <c r="E79" s="935"/>
      <c r="F79" s="935"/>
      <c r="G79" s="935"/>
      <c r="H79" s="935"/>
      <c r="I79" s="935"/>
      <c r="J79" s="935"/>
      <c r="K79" s="935"/>
      <c r="L79" s="935"/>
      <c r="M79" s="935"/>
      <c r="N79" s="935"/>
      <c r="O79" s="935"/>
      <c r="P79" s="936"/>
      <c r="Q79" s="937"/>
      <c r="R79" s="892"/>
      <c r="S79" s="892"/>
      <c r="T79" s="892"/>
      <c r="U79" s="892"/>
      <c r="V79" s="892"/>
      <c r="W79" s="892"/>
      <c r="X79" s="892"/>
      <c r="Y79" s="892"/>
      <c r="Z79" s="892"/>
      <c r="AA79" s="892"/>
      <c r="AB79" s="892"/>
      <c r="AC79" s="892"/>
      <c r="AD79" s="892"/>
      <c r="AE79" s="892"/>
      <c r="AF79" s="892"/>
      <c r="AG79" s="892"/>
      <c r="AH79" s="892"/>
      <c r="AI79" s="892"/>
      <c r="AJ79" s="892"/>
      <c r="AK79" s="892"/>
      <c r="AL79" s="892"/>
      <c r="AM79" s="892"/>
      <c r="AN79" s="892"/>
      <c r="AO79" s="892"/>
      <c r="AP79" s="892"/>
      <c r="AQ79" s="892"/>
      <c r="AR79" s="892"/>
      <c r="AS79" s="892"/>
      <c r="AT79" s="892"/>
      <c r="AU79" s="892"/>
      <c r="AV79" s="892"/>
      <c r="AW79" s="892"/>
      <c r="AX79" s="892"/>
      <c r="AY79" s="892"/>
      <c r="AZ79" s="938"/>
      <c r="BA79" s="938"/>
      <c r="BB79" s="938"/>
      <c r="BC79" s="938"/>
      <c r="BD79" s="939"/>
      <c r="BE79" s="245"/>
      <c r="BF79" s="245"/>
      <c r="BG79" s="245"/>
      <c r="BH79" s="245"/>
      <c r="BI79" s="245"/>
      <c r="BJ79" s="248"/>
      <c r="BK79" s="248"/>
      <c r="BL79" s="248"/>
      <c r="BM79" s="248"/>
      <c r="BN79" s="248"/>
      <c r="BO79" s="245"/>
      <c r="BP79" s="245"/>
      <c r="BQ79" s="242">
        <v>73</v>
      </c>
      <c r="BR79" s="247"/>
      <c r="BS79" s="924"/>
      <c r="BT79" s="925"/>
      <c r="BU79" s="925"/>
      <c r="BV79" s="925"/>
      <c r="BW79" s="925"/>
      <c r="BX79" s="925"/>
      <c r="BY79" s="925"/>
      <c r="BZ79" s="925"/>
      <c r="CA79" s="925"/>
      <c r="CB79" s="925"/>
      <c r="CC79" s="925"/>
      <c r="CD79" s="925"/>
      <c r="CE79" s="925"/>
      <c r="CF79" s="925"/>
      <c r="CG79" s="926"/>
      <c r="CH79" s="921"/>
      <c r="CI79" s="922"/>
      <c r="CJ79" s="922"/>
      <c r="CK79" s="922"/>
      <c r="CL79" s="923"/>
      <c r="CM79" s="921"/>
      <c r="CN79" s="922"/>
      <c r="CO79" s="922"/>
      <c r="CP79" s="922"/>
      <c r="CQ79" s="923"/>
      <c r="CR79" s="921"/>
      <c r="CS79" s="922"/>
      <c r="CT79" s="922"/>
      <c r="CU79" s="922"/>
      <c r="CV79" s="923"/>
      <c r="CW79" s="921"/>
      <c r="CX79" s="922"/>
      <c r="CY79" s="922"/>
      <c r="CZ79" s="922"/>
      <c r="DA79" s="923"/>
      <c r="DB79" s="921"/>
      <c r="DC79" s="922"/>
      <c r="DD79" s="922"/>
      <c r="DE79" s="922"/>
      <c r="DF79" s="923"/>
      <c r="DG79" s="921"/>
      <c r="DH79" s="922"/>
      <c r="DI79" s="922"/>
      <c r="DJ79" s="922"/>
      <c r="DK79" s="923"/>
      <c r="DL79" s="921"/>
      <c r="DM79" s="922"/>
      <c r="DN79" s="922"/>
      <c r="DO79" s="922"/>
      <c r="DP79" s="923"/>
      <c r="DQ79" s="921"/>
      <c r="DR79" s="922"/>
      <c r="DS79" s="922"/>
      <c r="DT79" s="922"/>
      <c r="DU79" s="923"/>
      <c r="DV79" s="918"/>
      <c r="DW79" s="919"/>
      <c r="DX79" s="919"/>
      <c r="DY79" s="919"/>
      <c r="DZ79" s="920"/>
      <c r="EA79" s="226"/>
    </row>
    <row r="80" spans="1:131" s="227" customFormat="1" ht="26.25" customHeight="1">
      <c r="A80" s="241">
        <v>13</v>
      </c>
      <c r="B80" s="934"/>
      <c r="C80" s="935"/>
      <c r="D80" s="935"/>
      <c r="E80" s="935"/>
      <c r="F80" s="935"/>
      <c r="G80" s="935"/>
      <c r="H80" s="935"/>
      <c r="I80" s="935"/>
      <c r="J80" s="935"/>
      <c r="K80" s="935"/>
      <c r="L80" s="935"/>
      <c r="M80" s="935"/>
      <c r="N80" s="935"/>
      <c r="O80" s="935"/>
      <c r="P80" s="936"/>
      <c r="Q80" s="937"/>
      <c r="R80" s="892"/>
      <c r="S80" s="892"/>
      <c r="T80" s="892"/>
      <c r="U80" s="892"/>
      <c r="V80" s="892"/>
      <c r="W80" s="892"/>
      <c r="X80" s="892"/>
      <c r="Y80" s="892"/>
      <c r="Z80" s="892"/>
      <c r="AA80" s="892"/>
      <c r="AB80" s="892"/>
      <c r="AC80" s="892"/>
      <c r="AD80" s="892"/>
      <c r="AE80" s="892"/>
      <c r="AF80" s="892"/>
      <c r="AG80" s="892"/>
      <c r="AH80" s="892"/>
      <c r="AI80" s="892"/>
      <c r="AJ80" s="892"/>
      <c r="AK80" s="892"/>
      <c r="AL80" s="892"/>
      <c r="AM80" s="892"/>
      <c r="AN80" s="892"/>
      <c r="AO80" s="892"/>
      <c r="AP80" s="892"/>
      <c r="AQ80" s="892"/>
      <c r="AR80" s="892"/>
      <c r="AS80" s="892"/>
      <c r="AT80" s="892"/>
      <c r="AU80" s="892"/>
      <c r="AV80" s="892"/>
      <c r="AW80" s="892"/>
      <c r="AX80" s="892"/>
      <c r="AY80" s="892"/>
      <c r="AZ80" s="938"/>
      <c r="BA80" s="938"/>
      <c r="BB80" s="938"/>
      <c r="BC80" s="938"/>
      <c r="BD80" s="939"/>
      <c r="BE80" s="245"/>
      <c r="BF80" s="245"/>
      <c r="BG80" s="245"/>
      <c r="BH80" s="245"/>
      <c r="BI80" s="245"/>
      <c r="BJ80" s="245"/>
      <c r="BK80" s="245"/>
      <c r="BL80" s="245"/>
      <c r="BM80" s="245"/>
      <c r="BN80" s="245"/>
      <c r="BO80" s="245"/>
      <c r="BP80" s="245"/>
      <c r="BQ80" s="242">
        <v>74</v>
      </c>
      <c r="BR80" s="247"/>
      <c r="BS80" s="924"/>
      <c r="BT80" s="925"/>
      <c r="BU80" s="925"/>
      <c r="BV80" s="925"/>
      <c r="BW80" s="925"/>
      <c r="BX80" s="925"/>
      <c r="BY80" s="925"/>
      <c r="BZ80" s="925"/>
      <c r="CA80" s="925"/>
      <c r="CB80" s="925"/>
      <c r="CC80" s="925"/>
      <c r="CD80" s="925"/>
      <c r="CE80" s="925"/>
      <c r="CF80" s="925"/>
      <c r="CG80" s="926"/>
      <c r="CH80" s="921"/>
      <c r="CI80" s="922"/>
      <c r="CJ80" s="922"/>
      <c r="CK80" s="922"/>
      <c r="CL80" s="923"/>
      <c r="CM80" s="921"/>
      <c r="CN80" s="922"/>
      <c r="CO80" s="922"/>
      <c r="CP80" s="922"/>
      <c r="CQ80" s="923"/>
      <c r="CR80" s="921"/>
      <c r="CS80" s="922"/>
      <c r="CT80" s="922"/>
      <c r="CU80" s="922"/>
      <c r="CV80" s="923"/>
      <c r="CW80" s="921"/>
      <c r="CX80" s="922"/>
      <c r="CY80" s="922"/>
      <c r="CZ80" s="922"/>
      <c r="DA80" s="923"/>
      <c r="DB80" s="921"/>
      <c r="DC80" s="922"/>
      <c r="DD80" s="922"/>
      <c r="DE80" s="922"/>
      <c r="DF80" s="923"/>
      <c r="DG80" s="921"/>
      <c r="DH80" s="922"/>
      <c r="DI80" s="922"/>
      <c r="DJ80" s="922"/>
      <c r="DK80" s="923"/>
      <c r="DL80" s="921"/>
      <c r="DM80" s="922"/>
      <c r="DN80" s="922"/>
      <c r="DO80" s="922"/>
      <c r="DP80" s="923"/>
      <c r="DQ80" s="921"/>
      <c r="DR80" s="922"/>
      <c r="DS80" s="922"/>
      <c r="DT80" s="922"/>
      <c r="DU80" s="923"/>
      <c r="DV80" s="918"/>
      <c r="DW80" s="919"/>
      <c r="DX80" s="919"/>
      <c r="DY80" s="919"/>
      <c r="DZ80" s="920"/>
      <c r="EA80" s="226"/>
    </row>
    <row r="81" spans="1:131" s="227" customFormat="1" ht="26.25" customHeight="1">
      <c r="A81" s="241">
        <v>14</v>
      </c>
      <c r="B81" s="934"/>
      <c r="C81" s="935"/>
      <c r="D81" s="935"/>
      <c r="E81" s="935"/>
      <c r="F81" s="935"/>
      <c r="G81" s="935"/>
      <c r="H81" s="935"/>
      <c r="I81" s="935"/>
      <c r="J81" s="935"/>
      <c r="K81" s="935"/>
      <c r="L81" s="935"/>
      <c r="M81" s="935"/>
      <c r="N81" s="935"/>
      <c r="O81" s="935"/>
      <c r="P81" s="936"/>
      <c r="Q81" s="937"/>
      <c r="R81" s="892"/>
      <c r="S81" s="892"/>
      <c r="T81" s="892"/>
      <c r="U81" s="892"/>
      <c r="V81" s="892"/>
      <c r="W81" s="892"/>
      <c r="X81" s="892"/>
      <c r="Y81" s="892"/>
      <c r="Z81" s="892"/>
      <c r="AA81" s="892"/>
      <c r="AB81" s="892"/>
      <c r="AC81" s="892"/>
      <c r="AD81" s="892"/>
      <c r="AE81" s="892"/>
      <c r="AF81" s="892"/>
      <c r="AG81" s="892"/>
      <c r="AH81" s="892"/>
      <c r="AI81" s="892"/>
      <c r="AJ81" s="892"/>
      <c r="AK81" s="892"/>
      <c r="AL81" s="892"/>
      <c r="AM81" s="892"/>
      <c r="AN81" s="892"/>
      <c r="AO81" s="892"/>
      <c r="AP81" s="892"/>
      <c r="AQ81" s="892"/>
      <c r="AR81" s="892"/>
      <c r="AS81" s="892"/>
      <c r="AT81" s="892"/>
      <c r="AU81" s="892"/>
      <c r="AV81" s="892"/>
      <c r="AW81" s="892"/>
      <c r="AX81" s="892"/>
      <c r="AY81" s="892"/>
      <c r="AZ81" s="938"/>
      <c r="BA81" s="938"/>
      <c r="BB81" s="938"/>
      <c r="BC81" s="938"/>
      <c r="BD81" s="939"/>
      <c r="BE81" s="245"/>
      <c r="BF81" s="245"/>
      <c r="BG81" s="245"/>
      <c r="BH81" s="245"/>
      <c r="BI81" s="245"/>
      <c r="BJ81" s="245"/>
      <c r="BK81" s="245"/>
      <c r="BL81" s="245"/>
      <c r="BM81" s="245"/>
      <c r="BN81" s="245"/>
      <c r="BO81" s="245"/>
      <c r="BP81" s="245"/>
      <c r="BQ81" s="242">
        <v>75</v>
      </c>
      <c r="BR81" s="247"/>
      <c r="BS81" s="924"/>
      <c r="BT81" s="925"/>
      <c r="BU81" s="925"/>
      <c r="BV81" s="925"/>
      <c r="BW81" s="925"/>
      <c r="BX81" s="925"/>
      <c r="BY81" s="925"/>
      <c r="BZ81" s="925"/>
      <c r="CA81" s="925"/>
      <c r="CB81" s="925"/>
      <c r="CC81" s="925"/>
      <c r="CD81" s="925"/>
      <c r="CE81" s="925"/>
      <c r="CF81" s="925"/>
      <c r="CG81" s="926"/>
      <c r="CH81" s="921"/>
      <c r="CI81" s="922"/>
      <c r="CJ81" s="922"/>
      <c r="CK81" s="922"/>
      <c r="CL81" s="923"/>
      <c r="CM81" s="921"/>
      <c r="CN81" s="922"/>
      <c r="CO81" s="922"/>
      <c r="CP81" s="922"/>
      <c r="CQ81" s="923"/>
      <c r="CR81" s="921"/>
      <c r="CS81" s="922"/>
      <c r="CT81" s="922"/>
      <c r="CU81" s="922"/>
      <c r="CV81" s="923"/>
      <c r="CW81" s="921"/>
      <c r="CX81" s="922"/>
      <c r="CY81" s="922"/>
      <c r="CZ81" s="922"/>
      <c r="DA81" s="923"/>
      <c r="DB81" s="921"/>
      <c r="DC81" s="922"/>
      <c r="DD81" s="922"/>
      <c r="DE81" s="922"/>
      <c r="DF81" s="923"/>
      <c r="DG81" s="921"/>
      <c r="DH81" s="922"/>
      <c r="DI81" s="922"/>
      <c r="DJ81" s="922"/>
      <c r="DK81" s="923"/>
      <c r="DL81" s="921"/>
      <c r="DM81" s="922"/>
      <c r="DN81" s="922"/>
      <c r="DO81" s="922"/>
      <c r="DP81" s="923"/>
      <c r="DQ81" s="921"/>
      <c r="DR81" s="922"/>
      <c r="DS81" s="922"/>
      <c r="DT81" s="922"/>
      <c r="DU81" s="923"/>
      <c r="DV81" s="918"/>
      <c r="DW81" s="919"/>
      <c r="DX81" s="919"/>
      <c r="DY81" s="919"/>
      <c r="DZ81" s="920"/>
      <c r="EA81" s="226"/>
    </row>
    <row r="82" spans="1:131" s="227" customFormat="1" ht="26.25" customHeight="1">
      <c r="A82" s="241">
        <v>15</v>
      </c>
      <c r="B82" s="934"/>
      <c r="C82" s="935"/>
      <c r="D82" s="935"/>
      <c r="E82" s="935"/>
      <c r="F82" s="935"/>
      <c r="G82" s="935"/>
      <c r="H82" s="935"/>
      <c r="I82" s="935"/>
      <c r="J82" s="935"/>
      <c r="K82" s="935"/>
      <c r="L82" s="935"/>
      <c r="M82" s="935"/>
      <c r="N82" s="935"/>
      <c r="O82" s="935"/>
      <c r="P82" s="936"/>
      <c r="Q82" s="937"/>
      <c r="R82" s="892"/>
      <c r="S82" s="892"/>
      <c r="T82" s="892"/>
      <c r="U82" s="892"/>
      <c r="V82" s="892"/>
      <c r="W82" s="892"/>
      <c r="X82" s="892"/>
      <c r="Y82" s="892"/>
      <c r="Z82" s="892"/>
      <c r="AA82" s="892"/>
      <c r="AB82" s="892"/>
      <c r="AC82" s="892"/>
      <c r="AD82" s="892"/>
      <c r="AE82" s="892"/>
      <c r="AF82" s="892"/>
      <c r="AG82" s="892"/>
      <c r="AH82" s="892"/>
      <c r="AI82" s="892"/>
      <c r="AJ82" s="892"/>
      <c r="AK82" s="892"/>
      <c r="AL82" s="892"/>
      <c r="AM82" s="892"/>
      <c r="AN82" s="892"/>
      <c r="AO82" s="892"/>
      <c r="AP82" s="892"/>
      <c r="AQ82" s="892"/>
      <c r="AR82" s="892"/>
      <c r="AS82" s="892"/>
      <c r="AT82" s="892"/>
      <c r="AU82" s="892"/>
      <c r="AV82" s="892"/>
      <c r="AW82" s="892"/>
      <c r="AX82" s="892"/>
      <c r="AY82" s="892"/>
      <c r="AZ82" s="938"/>
      <c r="BA82" s="938"/>
      <c r="BB82" s="938"/>
      <c r="BC82" s="938"/>
      <c r="BD82" s="939"/>
      <c r="BE82" s="245"/>
      <c r="BF82" s="245"/>
      <c r="BG82" s="245"/>
      <c r="BH82" s="245"/>
      <c r="BI82" s="245"/>
      <c r="BJ82" s="245"/>
      <c r="BK82" s="245"/>
      <c r="BL82" s="245"/>
      <c r="BM82" s="245"/>
      <c r="BN82" s="245"/>
      <c r="BO82" s="245"/>
      <c r="BP82" s="245"/>
      <c r="BQ82" s="242">
        <v>76</v>
      </c>
      <c r="BR82" s="247"/>
      <c r="BS82" s="924"/>
      <c r="BT82" s="925"/>
      <c r="BU82" s="925"/>
      <c r="BV82" s="925"/>
      <c r="BW82" s="925"/>
      <c r="BX82" s="925"/>
      <c r="BY82" s="925"/>
      <c r="BZ82" s="925"/>
      <c r="CA82" s="925"/>
      <c r="CB82" s="925"/>
      <c r="CC82" s="925"/>
      <c r="CD82" s="925"/>
      <c r="CE82" s="925"/>
      <c r="CF82" s="925"/>
      <c r="CG82" s="926"/>
      <c r="CH82" s="921"/>
      <c r="CI82" s="922"/>
      <c r="CJ82" s="922"/>
      <c r="CK82" s="922"/>
      <c r="CL82" s="923"/>
      <c r="CM82" s="921"/>
      <c r="CN82" s="922"/>
      <c r="CO82" s="922"/>
      <c r="CP82" s="922"/>
      <c r="CQ82" s="923"/>
      <c r="CR82" s="921"/>
      <c r="CS82" s="922"/>
      <c r="CT82" s="922"/>
      <c r="CU82" s="922"/>
      <c r="CV82" s="923"/>
      <c r="CW82" s="921"/>
      <c r="CX82" s="922"/>
      <c r="CY82" s="922"/>
      <c r="CZ82" s="922"/>
      <c r="DA82" s="923"/>
      <c r="DB82" s="921"/>
      <c r="DC82" s="922"/>
      <c r="DD82" s="922"/>
      <c r="DE82" s="922"/>
      <c r="DF82" s="923"/>
      <c r="DG82" s="921"/>
      <c r="DH82" s="922"/>
      <c r="DI82" s="922"/>
      <c r="DJ82" s="922"/>
      <c r="DK82" s="923"/>
      <c r="DL82" s="921"/>
      <c r="DM82" s="922"/>
      <c r="DN82" s="922"/>
      <c r="DO82" s="922"/>
      <c r="DP82" s="923"/>
      <c r="DQ82" s="921"/>
      <c r="DR82" s="922"/>
      <c r="DS82" s="922"/>
      <c r="DT82" s="922"/>
      <c r="DU82" s="923"/>
      <c r="DV82" s="918"/>
      <c r="DW82" s="919"/>
      <c r="DX82" s="919"/>
      <c r="DY82" s="919"/>
      <c r="DZ82" s="920"/>
      <c r="EA82" s="226"/>
    </row>
    <row r="83" spans="1:131" s="227" customFormat="1" ht="26.25" customHeight="1">
      <c r="A83" s="241">
        <v>16</v>
      </c>
      <c r="B83" s="934"/>
      <c r="C83" s="935"/>
      <c r="D83" s="935"/>
      <c r="E83" s="935"/>
      <c r="F83" s="935"/>
      <c r="G83" s="935"/>
      <c r="H83" s="935"/>
      <c r="I83" s="935"/>
      <c r="J83" s="935"/>
      <c r="K83" s="935"/>
      <c r="L83" s="935"/>
      <c r="M83" s="935"/>
      <c r="N83" s="935"/>
      <c r="O83" s="935"/>
      <c r="P83" s="936"/>
      <c r="Q83" s="937"/>
      <c r="R83" s="892"/>
      <c r="S83" s="892"/>
      <c r="T83" s="892"/>
      <c r="U83" s="892"/>
      <c r="V83" s="892"/>
      <c r="W83" s="892"/>
      <c r="X83" s="892"/>
      <c r="Y83" s="892"/>
      <c r="Z83" s="892"/>
      <c r="AA83" s="892"/>
      <c r="AB83" s="892"/>
      <c r="AC83" s="892"/>
      <c r="AD83" s="892"/>
      <c r="AE83" s="892"/>
      <c r="AF83" s="892"/>
      <c r="AG83" s="892"/>
      <c r="AH83" s="892"/>
      <c r="AI83" s="892"/>
      <c r="AJ83" s="892"/>
      <c r="AK83" s="892"/>
      <c r="AL83" s="892"/>
      <c r="AM83" s="892"/>
      <c r="AN83" s="892"/>
      <c r="AO83" s="892"/>
      <c r="AP83" s="892"/>
      <c r="AQ83" s="892"/>
      <c r="AR83" s="892"/>
      <c r="AS83" s="892"/>
      <c r="AT83" s="892"/>
      <c r="AU83" s="892"/>
      <c r="AV83" s="892"/>
      <c r="AW83" s="892"/>
      <c r="AX83" s="892"/>
      <c r="AY83" s="892"/>
      <c r="AZ83" s="938"/>
      <c r="BA83" s="938"/>
      <c r="BB83" s="938"/>
      <c r="BC83" s="938"/>
      <c r="BD83" s="939"/>
      <c r="BE83" s="245"/>
      <c r="BF83" s="245"/>
      <c r="BG83" s="245"/>
      <c r="BH83" s="245"/>
      <c r="BI83" s="245"/>
      <c r="BJ83" s="245"/>
      <c r="BK83" s="245"/>
      <c r="BL83" s="245"/>
      <c r="BM83" s="245"/>
      <c r="BN83" s="245"/>
      <c r="BO83" s="245"/>
      <c r="BP83" s="245"/>
      <c r="BQ83" s="242">
        <v>77</v>
      </c>
      <c r="BR83" s="247"/>
      <c r="BS83" s="924"/>
      <c r="BT83" s="925"/>
      <c r="BU83" s="925"/>
      <c r="BV83" s="925"/>
      <c r="BW83" s="925"/>
      <c r="BX83" s="925"/>
      <c r="BY83" s="925"/>
      <c r="BZ83" s="925"/>
      <c r="CA83" s="925"/>
      <c r="CB83" s="925"/>
      <c r="CC83" s="925"/>
      <c r="CD83" s="925"/>
      <c r="CE83" s="925"/>
      <c r="CF83" s="925"/>
      <c r="CG83" s="926"/>
      <c r="CH83" s="921"/>
      <c r="CI83" s="922"/>
      <c r="CJ83" s="922"/>
      <c r="CK83" s="922"/>
      <c r="CL83" s="923"/>
      <c r="CM83" s="921"/>
      <c r="CN83" s="922"/>
      <c r="CO83" s="922"/>
      <c r="CP83" s="922"/>
      <c r="CQ83" s="923"/>
      <c r="CR83" s="921"/>
      <c r="CS83" s="922"/>
      <c r="CT83" s="922"/>
      <c r="CU83" s="922"/>
      <c r="CV83" s="923"/>
      <c r="CW83" s="921"/>
      <c r="CX83" s="922"/>
      <c r="CY83" s="922"/>
      <c r="CZ83" s="922"/>
      <c r="DA83" s="923"/>
      <c r="DB83" s="921"/>
      <c r="DC83" s="922"/>
      <c r="DD83" s="922"/>
      <c r="DE83" s="922"/>
      <c r="DF83" s="923"/>
      <c r="DG83" s="921"/>
      <c r="DH83" s="922"/>
      <c r="DI83" s="922"/>
      <c r="DJ83" s="922"/>
      <c r="DK83" s="923"/>
      <c r="DL83" s="921"/>
      <c r="DM83" s="922"/>
      <c r="DN83" s="922"/>
      <c r="DO83" s="922"/>
      <c r="DP83" s="923"/>
      <c r="DQ83" s="921"/>
      <c r="DR83" s="922"/>
      <c r="DS83" s="922"/>
      <c r="DT83" s="922"/>
      <c r="DU83" s="923"/>
      <c r="DV83" s="918"/>
      <c r="DW83" s="919"/>
      <c r="DX83" s="919"/>
      <c r="DY83" s="919"/>
      <c r="DZ83" s="920"/>
      <c r="EA83" s="226"/>
    </row>
    <row r="84" spans="1:131" s="227" customFormat="1" ht="26.25" customHeight="1">
      <c r="A84" s="241">
        <v>17</v>
      </c>
      <c r="B84" s="934"/>
      <c r="C84" s="935"/>
      <c r="D84" s="935"/>
      <c r="E84" s="935"/>
      <c r="F84" s="935"/>
      <c r="G84" s="935"/>
      <c r="H84" s="935"/>
      <c r="I84" s="935"/>
      <c r="J84" s="935"/>
      <c r="K84" s="935"/>
      <c r="L84" s="935"/>
      <c r="M84" s="935"/>
      <c r="N84" s="935"/>
      <c r="O84" s="935"/>
      <c r="P84" s="936"/>
      <c r="Q84" s="937"/>
      <c r="R84" s="892"/>
      <c r="S84" s="892"/>
      <c r="T84" s="892"/>
      <c r="U84" s="892"/>
      <c r="V84" s="892"/>
      <c r="W84" s="892"/>
      <c r="X84" s="892"/>
      <c r="Y84" s="892"/>
      <c r="Z84" s="892"/>
      <c r="AA84" s="892"/>
      <c r="AB84" s="892"/>
      <c r="AC84" s="892"/>
      <c r="AD84" s="892"/>
      <c r="AE84" s="892"/>
      <c r="AF84" s="892"/>
      <c r="AG84" s="892"/>
      <c r="AH84" s="892"/>
      <c r="AI84" s="892"/>
      <c r="AJ84" s="892"/>
      <c r="AK84" s="892"/>
      <c r="AL84" s="892"/>
      <c r="AM84" s="892"/>
      <c r="AN84" s="892"/>
      <c r="AO84" s="892"/>
      <c r="AP84" s="892"/>
      <c r="AQ84" s="892"/>
      <c r="AR84" s="892"/>
      <c r="AS84" s="892"/>
      <c r="AT84" s="892"/>
      <c r="AU84" s="892"/>
      <c r="AV84" s="892"/>
      <c r="AW84" s="892"/>
      <c r="AX84" s="892"/>
      <c r="AY84" s="892"/>
      <c r="AZ84" s="938"/>
      <c r="BA84" s="938"/>
      <c r="BB84" s="938"/>
      <c r="BC84" s="938"/>
      <c r="BD84" s="939"/>
      <c r="BE84" s="245"/>
      <c r="BF84" s="245"/>
      <c r="BG84" s="245"/>
      <c r="BH84" s="245"/>
      <c r="BI84" s="245"/>
      <c r="BJ84" s="245"/>
      <c r="BK84" s="245"/>
      <c r="BL84" s="245"/>
      <c r="BM84" s="245"/>
      <c r="BN84" s="245"/>
      <c r="BO84" s="245"/>
      <c r="BP84" s="245"/>
      <c r="BQ84" s="242">
        <v>78</v>
      </c>
      <c r="BR84" s="247"/>
      <c r="BS84" s="924"/>
      <c r="BT84" s="925"/>
      <c r="BU84" s="925"/>
      <c r="BV84" s="925"/>
      <c r="BW84" s="925"/>
      <c r="BX84" s="925"/>
      <c r="BY84" s="925"/>
      <c r="BZ84" s="925"/>
      <c r="CA84" s="925"/>
      <c r="CB84" s="925"/>
      <c r="CC84" s="925"/>
      <c r="CD84" s="925"/>
      <c r="CE84" s="925"/>
      <c r="CF84" s="925"/>
      <c r="CG84" s="926"/>
      <c r="CH84" s="921"/>
      <c r="CI84" s="922"/>
      <c r="CJ84" s="922"/>
      <c r="CK84" s="922"/>
      <c r="CL84" s="923"/>
      <c r="CM84" s="921"/>
      <c r="CN84" s="922"/>
      <c r="CO84" s="922"/>
      <c r="CP84" s="922"/>
      <c r="CQ84" s="923"/>
      <c r="CR84" s="921"/>
      <c r="CS84" s="922"/>
      <c r="CT84" s="922"/>
      <c r="CU84" s="922"/>
      <c r="CV84" s="923"/>
      <c r="CW84" s="921"/>
      <c r="CX84" s="922"/>
      <c r="CY84" s="922"/>
      <c r="CZ84" s="922"/>
      <c r="DA84" s="923"/>
      <c r="DB84" s="921"/>
      <c r="DC84" s="922"/>
      <c r="DD84" s="922"/>
      <c r="DE84" s="922"/>
      <c r="DF84" s="923"/>
      <c r="DG84" s="921"/>
      <c r="DH84" s="922"/>
      <c r="DI84" s="922"/>
      <c r="DJ84" s="922"/>
      <c r="DK84" s="923"/>
      <c r="DL84" s="921"/>
      <c r="DM84" s="922"/>
      <c r="DN84" s="922"/>
      <c r="DO84" s="922"/>
      <c r="DP84" s="923"/>
      <c r="DQ84" s="921"/>
      <c r="DR84" s="922"/>
      <c r="DS84" s="922"/>
      <c r="DT84" s="922"/>
      <c r="DU84" s="923"/>
      <c r="DV84" s="918"/>
      <c r="DW84" s="919"/>
      <c r="DX84" s="919"/>
      <c r="DY84" s="919"/>
      <c r="DZ84" s="920"/>
      <c r="EA84" s="226"/>
    </row>
    <row r="85" spans="1:131" s="227" customFormat="1" ht="26.25" customHeight="1">
      <c r="A85" s="241">
        <v>18</v>
      </c>
      <c r="B85" s="934"/>
      <c r="C85" s="935"/>
      <c r="D85" s="935"/>
      <c r="E85" s="935"/>
      <c r="F85" s="935"/>
      <c r="G85" s="935"/>
      <c r="H85" s="935"/>
      <c r="I85" s="935"/>
      <c r="J85" s="935"/>
      <c r="K85" s="935"/>
      <c r="L85" s="935"/>
      <c r="M85" s="935"/>
      <c r="N85" s="935"/>
      <c r="O85" s="935"/>
      <c r="P85" s="936"/>
      <c r="Q85" s="937"/>
      <c r="R85" s="892"/>
      <c r="S85" s="892"/>
      <c r="T85" s="892"/>
      <c r="U85" s="892"/>
      <c r="V85" s="892"/>
      <c r="W85" s="892"/>
      <c r="X85" s="892"/>
      <c r="Y85" s="892"/>
      <c r="Z85" s="892"/>
      <c r="AA85" s="892"/>
      <c r="AB85" s="892"/>
      <c r="AC85" s="892"/>
      <c r="AD85" s="892"/>
      <c r="AE85" s="892"/>
      <c r="AF85" s="892"/>
      <c r="AG85" s="892"/>
      <c r="AH85" s="892"/>
      <c r="AI85" s="892"/>
      <c r="AJ85" s="892"/>
      <c r="AK85" s="892"/>
      <c r="AL85" s="892"/>
      <c r="AM85" s="892"/>
      <c r="AN85" s="892"/>
      <c r="AO85" s="892"/>
      <c r="AP85" s="892"/>
      <c r="AQ85" s="892"/>
      <c r="AR85" s="892"/>
      <c r="AS85" s="892"/>
      <c r="AT85" s="892"/>
      <c r="AU85" s="892"/>
      <c r="AV85" s="892"/>
      <c r="AW85" s="892"/>
      <c r="AX85" s="892"/>
      <c r="AY85" s="892"/>
      <c r="AZ85" s="938"/>
      <c r="BA85" s="938"/>
      <c r="BB85" s="938"/>
      <c r="BC85" s="938"/>
      <c r="BD85" s="939"/>
      <c r="BE85" s="245"/>
      <c r="BF85" s="245"/>
      <c r="BG85" s="245"/>
      <c r="BH85" s="245"/>
      <c r="BI85" s="245"/>
      <c r="BJ85" s="245"/>
      <c r="BK85" s="245"/>
      <c r="BL85" s="245"/>
      <c r="BM85" s="245"/>
      <c r="BN85" s="245"/>
      <c r="BO85" s="245"/>
      <c r="BP85" s="245"/>
      <c r="BQ85" s="242">
        <v>79</v>
      </c>
      <c r="BR85" s="247"/>
      <c r="BS85" s="924"/>
      <c r="BT85" s="925"/>
      <c r="BU85" s="925"/>
      <c r="BV85" s="925"/>
      <c r="BW85" s="925"/>
      <c r="BX85" s="925"/>
      <c r="BY85" s="925"/>
      <c r="BZ85" s="925"/>
      <c r="CA85" s="925"/>
      <c r="CB85" s="925"/>
      <c r="CC85" s="925"/>
      <c r="CD85" s="925"/>
      <c r="CE85" s="925"/>
      <c r="CF85" s="925"/>
      <c r="CG85" s="926"/>
      <c r="CH85" s="921"/>
      <c r="CI85" s="922"/>
      <c r="CJ85" s="922"/>
      <c r="CK85" s="922"/>
      <c r="CL85" s="923"/>
      <c r="CM85" s="921"/>
      <c r="CN85" s="922"/>
      <c r="CO85" s="922"/>
      <c r="CP85" s="922"/>
      <c r="CQ85" s="923"/>
      <c r="CR85" s="921"/>
      <c r="CS85" s="922"/>
      <c r="CT85" s="922"/>
      <c r="CU85" s="922"/>
      <c r="CV85" s="923"/>
      <c r="CW85" s="921"/>
      <c r="CX85" s="922"/>
      <c r="CY85" s="922"/>
      <c r="CZ85" s="922"/>
      <c r="DA85" s="923"/>
      <c r="DB85" s="921"/>
      <c r="DC85" s="922"/>
      <c r="DD85" s="922"/>
      <c r="DE85" s="922"/>
      <c r="DF85" s="923"/>
      <c r="DG85" s="921"/>
      <c r="DH85" s="922"/>
      <c r="DI85" s="922"/>
      <c r="DJ85" s="922"/>
      <c r="DK85" s="923"/>
      <c r="DL85" s="921"/>
      <c r="DM85" s="922"/>
      <c r="DN85" s="922"/>
      <c r="DO85" s="922"/>
      <c r="DP85" s="923"/>
      <c r="DQ85" s="921"/>
      <c r="DR85" s="922"/>
      <c r="DS85" s="922"/>
      <c r="DT85" s="922"/>
      <c r="DU85" s="923"/>
      <c r="DV85" s="918"/>
      <c r="DW85" s="919"/>
      <c r="DX85" s="919"/>
      <c r="DY85" s="919"/>
      <c r="DZ85" s="920"/>
      <c r="EA85" s="226"/>
    </row>
    <row r="86" spans="1:131" s="227" customFormat="1" ht="26.25" customHeight="1">
      <c r="A86" s="241">
        <v>19</v>
      </c>
      <c r="B86" s="934"/>
      <c r="C86" s="935"/>
      <c r="D86" s="935"/>
      <c r="E86" s="935"/>
      <c r="F86" s="935"/>
      <c r="G86" s="935"/>
      <c r="H86" s="935"/>
      <c r="I86" s="935"/>
      <c r="J86" s="935"/>
      <c r="K86" s="935"/>
      <c r="L86" s="935"/>
      <c r="M86" s="935"/>
      <c r="N86" s="935"/>
      <c r="O86" s="935"/>
      <c r="P86" s="936"/>
      <c r="Q86" s="937"/>
      <c r="R86" s="892"/>
      <c r="S86" s="892"/>
      <c r="T86" s="892"/>
      <c r="U86" s="892"/>
      <c r="V86" s="892"/>
      <c r="W86" s="892"/>
      <c r="X86" s="892"/>
      <c r="Y86" s="892"/>
      <c r="Z86" s="892"/>
      <c r="AA86" s="892"/>
      <c r="AB86" s="892"/>
      <c r="AC86" s="892"/>
      <c r="AD86" s="892"/>
      <c r="AE86" s="892"/>
      <c r="AF86" s="892"/>
      <c r="AG86" s="892"/>
      <c r="AH86" s="892"/>
      <c r="AI86" s="892"/>
      <c r="AJ86" s="892"/>
      <c r="AK86" s="892"/>
      <c r="AL86" s="892"/>
      <c r="AM86" s="892"/>
      <c r="AN86" s="892"/>
      <c r="AO86" s="892"/>
      <c r="AP86" s="892"/>
      <c r="AQ86" s="892"/>
      <c r="AR86" s="892"/>
      <c r="AS86" s="892"/>
      <c r="AT86" s="892"/>
      <c r="AU86" s="892"/>
      <c r="AV86" s="892"/>
      <c r="AW86" s="892"/>
      <c r="AX86" s="892"/>
      <c r="AY86" s="892"/>
      <c r="AZ86" s="938"/>
      <c r="BA86" s="938"/>
      <c r="BB86" s="938"/>
      <c r="BC86" s="938"/>
      <c r="BD86" s="939"/>
      <c r="BE86" s="245"/>
      <c r="BF86" s="245"/>
      <c r="BG86" s="245"/>
      <c r="BH86" s="245"/>
      <c r="BI86" s="245"/>
      <c r="BJ86" s="245"/>
      <c r="BK86" s="245"/>
      <c r="BL86" s="245"/>
      <c r="BM86" s="245"/>
      <c r="BN86" s="245"/>
      <c r="BO86" s="245"/>
      <c r="BP86" s="245"/>
      <c r="BQ86" s="242">
        <v>80</v>
      </c>
      <c r="BR86" s="247"/>
      <c r="BS86" s="924"/>
      <c r="BT86" s="925"/>
      <c r="BU86" s="925"/>
      <c r="BV86" s="925"/>
      <c r="BW86" s="925"/>
      <c r="BX86" s="925"/>
      <c r="BY86" s="925"/>
      <c r="BZ86" s="925"/>
      <c r="CA86" s="925"/>
      <c r="CB86" s="925"/>
      <c r="CC86" s="925"/>
      <c r="CD86" s="925"/>
      <c r="CE86" s="925"/>
      <c r="CF86" s="925"/>
      <c r="CG86" s="926"/>
      <c r="CH86" s="921"/>
      <c r="CI86" s="922"/>
      <c r="CJ86" s="922"/>
      <c r="CK86" s="922"/>
      <c r="CL86" s="923"/>
      <c r="CM86" s="921"/>
      <c r="CN86" s="922"/>
      <c r="CO86" s="922"/>
      <c r="CP86" s="922"/>
      <c r="CQ86" s="923"/>
      <c r="CR86" s="921"/>
      <c r="CS86" s="922"/>
      <c r="CT86" s="922"/>
      <c r="CU86" s="922"/>
      <c r="CV86" s="923"/>
      <c r="CW86" s="921"/>
      <c r="CX86" s="922"/>
      <c r="CY86" s="922"/>
      <c r="CZ86" s="922"/>
      <c r="DA86" s="923"/>
      <c r="DB86" s="921"/>
      <c r="DC86" s="922"/>
      <c r="DD86" s="922"/>
      <c r="DE86" s="922"/>
      <c r="DF86" s="923"/>
      <c r="DG86" s="921"/>
      <c r="DH86" s="922"/>
      <c r="DI86" s="922"/>
      <c r="DJ86" s="922"/>
      <c r="DK86" s="923"/>
      <c r="DL86" s="921"/>
      <c r="DM86" s="922"/>
      <c r="DN86" s="922"/>
      <c r="DO86" s="922"/>
      <c r="DP86" s="923"/>
      <c r="DQ86" s="921"/>
      <c r="DR86" s="922"/>
      <c r="DS86" s="922"/>
      <c r="DT86" s="922"/>
      <c r="DU86" s="923"/>
      <c r="DV86" s="918"/>
      <c r="DW86" s="919"/>
      <c r="DX86" s="919"/>
      <c r="DY86" s="919"/>
      <c r="DZ86" s="920"/>
      <c r="EA86" s="226"/>
    </row>
    <row r="87" spans="1:131" s="227" customFormat="1" ht="26.25" customHeight="1">
      <c r="A87" s="249">
        <v>20</v>
      </c>
      <c r="B87" s="943"/>
      <c r="C87" s="944"/>
      <c r="D87" s="944"/>
      <c r="E87" s="944"/>
      <c r="F87" s="944"/>
      <c r="G87" s="944"/>
      <c r="H87" s="944"/>
      <c r="I87" s="944"/>
      <c r="J87" s="944"/>
      <c r="K87" s="944"/>
      <c r="L87" s="944"/>
      <c r="M87" s="944"/>
      <c r="N87" s="944"/>
      <c r="O87" s="944"/>
      <c r="P87" s="945"/>
      <c r="Q87" s="946"/>
      <c r="R87" s="947"/>
      <c r="S87" s="947"/>
      <c r="T87" s="947"/>
      <c r="U87" s="947"/>
      <c r="V87" s="947"/>
      <c r="W87" s="947"/>
      <c r="X87" s="947"/>
      <c r="Y87" s="947"/>
      <c r="Z87" s="947"/>
      <c r="AA87" s="947"/>
      <c r="AB87" s="947"/>
      <c r="AC87" s="947"/>
      <c r="AD87" s="947"/>
      <c r="AE87" s="947"/>
      <c r="AF87" s="947"/>
      <c r="AG87" s="947"/>
      <c r="AH87" s="947"/>
      <c r="AI87" s="947"/>
      <c r="AJ87" s="947"/>
      <c r="AK87" s="947"/>
      <c r="AL87" s="947"/>
      <c r="AM87" s="947"/>
      <c r="AN87" s="947"/>
      <c r="AO87" s="947"/>
      <c r="AP87" s="947"/>
      <c r="AQ87" s="947"/>
      <c r="AR87" s="947"/>
      <c r="AS87" s="947"/>
      <c r="AT87" s="947"/>
      <c r="AU87" s="947"/>
      <c r="AV87" s="947"/>
      <c r="AW87" s="947"/>
      <c r="AX87" s="947"/>
      <c r="AY87" s="947"/>
      <c r="AZ87" s="948"/>
      <c r="BA87" s="948"/>
      <c r="BB87" s="948"/>
      <c r="BC87" s="948"/>
      <c r="BD87" s="949"/>
      <c r="BE87" s="245"/>
      <c r="BF87" s="245"/>
      <c r="BG87" s="245"/>
      <c r="BH87" s="245"/>
      <c r="BI87" s="245"/>
      <c r="BJ87" s="245"/>
      <c r="BK87" s="245"/>
      <c r="BL87" s="245"/>
      <c r="BM87" s="245"/>
      <c r="BN87" s="245"/>
      <c r="BO87" s="245"/>
      <c r="BP87" s="245"/>
      <c r="BQ87" s="242">
        <v>81</v>
      </c>
      <c r="BR87" s="247"/>
      <c r="BS87" s="924"/>
      <c r="BT87" s="925"/>
      <c r="BU87" s="925"/>
      <c r="BV87" s="925"/>
      <c r="BW87" s="925"/>
      <c r="BX87" s="925"/>
      <c r="BY87" s="925"/>
      <c r="BZ87" s="925"/>
      <c r="CA87" s="925"/>
      <c r="CB87" s="925"/>
      <c r="CC87" s="925"/>
      <c r="CD87" s="925"/>
      <c r="CE87" s="925"/>
      <c r="CF87" s="925"/>
      <c r="CG87" s="926"/>
      <c r="CH87" s="921"/>
      <c r="CI87" s="922"/>
      <c r="CJ87" s="922"/>
      <c r="CK87" s="922"/>
      <c r="CL87" s="923"/>
      <c r="CM87" s="921"/>
      <c r="CN87" s="922"/>
      <c r="CO87" s="922"/>
      <c r="CP87" s="922"/>
      <c r="CQ87" s="923"/>
      <c r="CR87" s="921"/>
      <c r="CS87" s="922"/>
      <c r="CT87" s="922"/>
      <c r="CU87" s="922"/>
      <c r="CV87" s="923"/>
      <c r="CW87" s="921"/>
      <c r="CX87" s="922"/>
      <c r="CY87" s="922"/>
      <c r="CZ87" s="922"/>
      <c r="DA87" s="923"/>
      <c r="DB87" s="921"/>
      <c r="DC87" s="922"/>
      <c r="DD87" s="922"/>
      <c r="DE87" s="922"/>
      <c r="DF87" s="923"/>
      <c r="DG87" s="921"/>
      <c r="DH87" s="922"/>
      <c r="DI87" s="922"/>
      <c r="DJ87" s="922"/>
      <c r="DK87" s="923"/>
      <c r="DL87" s="921"/>
      <c r="DM87" s="922"/>
      <c r="DN87" s="922"/>
      <c r="DO87" s="922"/>
      <c r="DP87" s="923"/>
      <c r="DQ87" s="921"/>
      <c r="DR87" s="922"/>
      <c r="DS87" s="922"/>
      <c r="DT87" s="922"/>
      <c r="DU87" s="923"/>
      <c r="DV87" s="918"/>
      <c r="DW87" s="919"/>
      <c r="DX87" s="919"/>
      <c r="DY87" s="919"/>
      <c r="DZ87" s="920"/>
      <c r="EA87" s="226"/>
    </row>
    <row r="88" spans="1:131" s="227" customFormat="1" ht="26.25" customHeight="1" thickBot="1">
      <c r="A88" s="244" t="s">
        <v>381</v>
      </c>
      <c r="B88" s="851" t="s">
        <v>426</v>
      </c>
      <c r="C88" s="852"/>
      <c r="D88" s="852"/>
      <c r="E88" s="852"/>
      <c r="F88" s="852"/>
      <c r="G88" s="852"/>
      <c r="H88" s="852"/>
      <c r="I88" s="852"/>
      <c r="J88" s="852"/>
      <c r="K88" s="852"/>
      <c r="L88" s="852"/>
      <c r="M88" s="852"/>
      <c r="N88" s="852"/>
      <c r="O88" s="852"/>
      <c r="P88" s="853"/>
      <c r="Q88" s="899"/>
      <c r="R88" s="900"/>
      <c r="S88" s="900"/>
      <c r="T88" s="900"/>
      <c r="U88" s="900"/>
      <c r="V88" s="900"/>
      <c r="W88" s="900"/>
      <c r="X88" s="900"/>
      <c r="Y88" s="900"/>
      <c r="Z88" s="900"/>
      <c r="AA88" s="900"/>
      <c r="AB88" s="900"/>
      <c r="AC88" s="900"/>
      <c r="AD88" s="900"/>
      <c r="AE88" s="900"/>
      <c r="AF88" s="903">
        <v>10228</v>
      </c>
      <c r="AG88" s="903"/>
      <c r="AH88" s="903"/>
      <c r="AI88" s="903"/>
      <c r="AJ88" s="903"/>
      <c r="AK88" s="900"/>
      <c r="AL88" s="900"/>
      <c r="AM88" s="900"/>
      <c r="AN88" s="900"/>
      <c r="AO88" s="900"/>
      <c r="AP88" s="903"/>
      <c r="AQ88" s="903"/>
      <c r="AR88" s="903"/>
      <c r="AS88" s="903"/>
      <c r="AT88" s="903"/>
      <c r="AU88" s="903"/>
      <c r="AV88" s="903"/>
      <c r="AW88" s="903"/>
      <c r="AX88" s="903"/>
      <c r="AY88" s="903"/>
      <c r="AZ88" s="908"/>
      <c r="BA88" s="908"/>
      <c r="BB88" s="908"/>
      <c r="BC88" s="908"/>
      <c r="BD88" s="909"/>
      <c r="BE88" s="245"/>
      <c r="BF88" s="245"/>
      <c r="BG88" s="245"/>
      <c r="BH88" s="245"/>
      <c r="BI88" s="245"/>
      <c r="BJ88" s="245"/>
      <c r="BK88" s="245"/>
      <c r="BL88" s="245"/>
      <c r="BM88" s="245"/>
      <c r="BN88" s="245"/>
      <c r="BO88" s="245"/>
      <c r="BP88" s="245"/>
      <c r="BQ88" s="242">
        <v>82</v>
      </c>
      <c r="BR88" s="247"/>
      <c r="BS88" s="924"/>
      <c r="BT88" s="925"/>
      <c r="BU88" s="925"/>
      <c r="BV88" s="925"/>
      <c r="BW88" s="925"/>
      <c r="BX88" s="925"/>
      <c r="BY88" s="925"/>
      <c r="BZ88" s="925"/>
      <c r="CA88" s="925"/>
      <c r="CB88" s="925"/>
      <c r="CC88" s="925"/>
      <c r="CD88" s="925"/>
      <c r="CE88" s="925"/>
      <c r="CF88" s="925"/>
      <c r="CG88" s="926"/>
      <c r="CH88" s="921"/>
      <c r="CI88" s="922"/>
      <c r="CJ88" s="922"/>
      <c r="CK88" s="922"/>
      <c r="CL88" s="923"/>
      <c r="CM88" s="921"/>
      <c r="CN88" s="922"/>
      <c r="CO88" s="922"/>
      <c r="CP88" s="922"/>
      <c r="CQ88" s="923"/>
      <c r="CR88" s="921"/>
      <c r="CS88" s="922"/>
      <c r="CT88" s="922"/>
      <c r="CU88" s="922"/>
      <c r="CV88" s="923"/>
      <c r="CW88" s="921"/>
      <c r="CX88" s="922"/>
      <c r="CY88" s="922"/>
      <c r="CZ88" s="922"/>
      <c r="DA88" s="923"/>
      <c r="DB88" s="921"/>
      <c r="DC88" s="922"/>
      <c r="DD88" s="922"/>
      <c r="DE88" s="922"/>
      <c r="DF88" s="923"/>
      <c r="DG88" s="921"/>
      <c r="DH88" s="922"/>
      <c r="DI88" s="922"/>
      <c r="DJ88" s="922"/>
      <c r="DK88" s="923"/>
      <c r="DL88" s="921"/>
      <c r="DM88" s="922"/>
      <c r="DN88" s="922"/>
      <c r="DO88" s="922"/>
      <c r="DP88" s="923"/>
      <c r="DQ88" s="921"/>
      <c r="DR88" s="922"/>
      <c r="DS88" s="922"/>
      <c r="DT88" s="922"/>
      <c r="DU88" s="923"/>
      <c r="DV88" s="918"/>
      <c r="DW88" s="919"/>
      <c r="DX88" s="919"/>
      <c r="DY88" s="919"/>
      <c r="DZ88" s="920"/>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4"/>
      <c r="BT89" s="925"/>
      <c r="BU89" s="925"/>
      <c r="BV89" s="925"/>
      <c r="BW89" s="925"/>
      <c r="BX89" s="925"/>
      <c r="BY89" s="925"/>
      <c r="BZ89" s="925"/>
      <c r="CA89" s="925"/>
      <c r="CB89" s="925"/>
      <c r="CC89" s="925"/>
      <c r="CD89" s="925"/>
      <c r="CE89" s="925"/>
      <c r="CF89" s="925"/>
      <c r="CG89" s="926"/>
      <c r="CH89" s="921"/>
      <c r="CI89" s="922"/>
      <c r="CJ89" s="922"/>
      <c r="CK89" s="922"/>
      <c r="CL89" s="923"/>
      <c r="CM89" s="921"/>
      <c r="CN89" s="922"/>
      <c r="CO89" s="922"/>
      <c r="CP89" s="922"/>
      <c r="CQ89" s="923"/>
      <c r="CR89" s="921"/>
      <c r="CS89" s="922"/>
      <c r="CT89" s="922"/>
      <c r="CU89" s="922"/>
      <c r="CV89" s="923"/>
      <c r="CW89" s="921"/>
      <c r="CX89" s="922"/>
      <c r="CY89" s="922"/>
      <c r="CZ89" s="922"/>
      <c r="DA89" s="923"/>
      <c r="DB89" s="921"/>
      <c r="DC89" s="922"/>
      <c r="DD89" s="922"/>
      <c r="DE89" s="922"/>
      <c r="DF89" s="923"/>
      <c r="DG89" s="921"/>
      <c r="DH89" s="922"/>
      <c r="DI89" s="922"/>
      <c r="DJ89" s="922"/>
      <c r="DK89" s="923"/>
      <c r="DL89" s="921"/>
      <c r="DM89" s="922"/>
      <c r="DN89" s="922"/>
      <c r="DO89" s="922"/>
      <c r="DP89" s="923"/>
      <c r="DQ89" s="921"/>
      <c r="DR89" s="922"/>
      <c r="DS89" s="922"/>
      <c r="DT89" s="922"/>
      <c r="DU89" s="923"/>
      <c r="DV89" s="918"/>
      <c r="DW89" s="919"/>
      <c r="DX89" s="919"/>
      <c r="DY89" s="919"/>
      <c r="DZ89" s="920"/>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4"/>
      <c r="BT90" s="925"/>
      <c r="BU90" s="925"/>
      <c r="BV90" s="925"/>
      <c r="BW90" s="925"/>
      <c r="BX90" s="925"/>
      <c r="BY90" s="925"/>
      <c r="BZ90" s="925"/>
      <c r="CA90" s="925"/>
      <c r="CB90" s="925"/>
      <c r="CC90" s="925"/>
      <c r="CD90" s="925"/>
      <c r="CE90" s="925"/>
      <c r="CF90" s="925"/>
      <c r="CG90" s="926"/>
      <c r="CH90" s="921"/>
      <c r="CI90" s="922"/>
      <c r="CJ90" s="922"/>
      <c r="CK90" s="922"/>
      <c r="CL90" s="923"/>
      <c r="CM90" s="921"/>
      <c r="CN90" s="922"/>
      <c r="CO90" s="922"/>
      <c r="CP90" s="922"/>
      <c r="CQ90" s="923"/>
      <c r="CR90" s="921"/>
      <c r="CS90" s="922"/>
      <c r="CT90" s="922"/>
      <c r="CU90" s="922"/>
      <c r="CV90" s="923"/>
      <c r="CW90" s="921"/>
      <c r="CX90" s="922"/>
      <c r="CY90" s="922"/>
      <c r="CZ90" s="922"/>
      <c r="DA90" s="923"/>
      <c r="DB90" s="921"/>
      <c r="DC90" s="922"/>
      <c r="DD90" s="922"/>
      <c r="DE90" s="922"/>
      <c r="DF90" s="923"/>
      <c r="DG90" s="921"/>
      <c r="DH90" s="922"/>
      <c r="DI90" s="922"/>
      <c r="DJ90" s="922"/>
      <c r="DK90" s="923"/>
      <c r="DL90" s="921"/>
      <c r="DM90" s="922"/>
      <c r="DN90" s="922"/>
      <c r="DO90" s="922"/>
      <c r="DP90" s="923"/>
      <c r="DQ90" s="921"/>
      <c r="DR90" s="922"/>
      <c r="DS90" s="922"/>
      <c r="DT90" s="922"/>
      <c r="DU90" s="923"/>
      <c r="DV90" s="918"/>
      <c r="DW90" s="919"/>
      <c r="DX90" s="919"/>
      <c r="DY90" s="919"/>
      <c r="DZ90" s="920"/>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4"/>
      <c r="BT91" s="925"/>
      <c r="BU91" s="925"/>
      <c r="BV91" s="925"/>
      <c r="BW91" s="925"/>
      <c r="BX91" s="925"/>
      <c r="BY91" s="925"/>
      <c r="BZ91" s="925"/>
      <c r="CA91" s="925"/>
      <c r="CB91" s="925"/>
      <c r="CC91" s="925"/>
      <c r="CD91" s="925"/>
      <c r="CE91" s="925"/>
      <c r="CF91" s="925"/>
      <c r="CG91" s="926"/>
      <c r="CH91" s="921"/>
      <c r="CI91" s="922"/>
      <c r="CJ91" s="922"/>
      <c r="CK91" s="922"/>
      <c r="CL91" s="923"/>
      <c r="CM91" s="921"/>
      <c r="CN91" s="922"/>
      <c r="CO91" s="922"/>
      <c r="CP91" s="922"/>
      <c r="CQ91" s="923"/>
      <c r="CR91" s="921"/>
      <c r="CS91" s="922"/>
      <c r="CT91" s="922"/>
      <c r="CU91" s="922"/>
      <c r="CV91" s="923"/>
      <c r="CW91" s="921"/>
      <c r="CX91" s="922"/>
      <c r="CY91" s="922"/>
      <c r="CZ91" s="922"/>
      <c r="DA91" s="923"/>
      <c r="DB91" s="921"/>
      <c r="DC91" s="922"/>
      <c r="DD91" s="922"/>
      <c r="DE91" s="922"/>
      <c r="DF91" s="923"/>
      <c r="DG91" s="921"/>
      <c r="DH91" s="922"/>
      <c r="DI91" s="922"/>
      <c r="DJ91" s="922"/>
      <c r="DK91" s="923"/>
      <c r="DL91" s="921"/>
      <c r="DM91" s="922"/>
      <c r="DN91" s="922"/>
      <c r="DO91" s="922"/>
      <c r="DP91" s="923"/>
      <c r="DQ91" s="921"/>
      <c r="DR91" s="922"/>
      <c r="DS91" s="922"/>
      <c r="DT91" s="922"/>
      <c r="DU91" s="923"/>
      <c r="DV91" s="918"/>
      <c r="DW91" s="919"/>
      <c r="DX91" s="919"/>
      <c r="DY91" s="919"/>
      <c r="DZ91" s="920"/>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4"/>
      <c r="BT92" s="925"/>
      <c r="BU92" s="925"/>
      <c r="BV92" s="925"/>
      <c r="BW92" s="925"/>
      <c r="BX92" s="925"/>
      <c r="BY92" s="925"/>
      <c r="BZ92" s="925"/>
      <c r="CA92" s="925"/>
      <c r="CB92" s="925"/>
      <c r="CC92" s="925"/>
      <c r="CD92" s="925"/>
      <c r="CE92" s="925"/>
      <c r="CF92" s="925"/>
      <c r="CG92" s="926"/>
      <c r="CH92" s="921"/>
      <c r="CI92" s="922"/>
      <c r="CJ92" s="922"/>
      <c r="CK92" s="922"/>
      <c r="CL92" s="923"/>
      <c r="CM92" s="921"/>
      <c r="CN92" s="922"/>
      <c r="CO92" s="922"/>
      <c r="CP92" s="922"/>
      <c r="CQ92" s="923"/>
      <c r="CR92" s="921"/>
      <c r="CS92" s="922"/>
      <c r="CT92" s="922"/>
      <c r="CU92" s="922"/>
      <c r="CV92" s="923"/>
      <c r="CW92" s="921"/>
      <c r="CX92" s="922"/>
      <c r="CY92" s="922"/>
      <c r="CZ92" s="922"/>
      <c r="DA92" s="923"/>
      <c r="DB92" s="921"/>
      <c r="DC92" s="922"/>
      <c r="DD92" s="922"/>
      <c r="DE92" s="922"/>
      <c r="DF92" s="923"/>
      <c r="DG92" s="921"/>
      <c r="DH92" s="922"/>
      <c r="DI92" s="922"/>
      <c r="DJ92" s="922"/>
      <c r="DK92" s="923"/>
      <c r="DL92" s="921"/>
      <c r="DM92" s="922"/>
      <c r="DN92" s="922"/>
      <c r="DO92" s="922"/>
      <c r="DP92" s="923"/>
      <c r="DQ92" s="921"/>
      <c r="DR92" s="922"/>
      <c r="DS92" s="922"/>
      <c r="DT92" s="922"/>
      <c r="DU92" s="923"/>
      <c r="DV92" s="918"/>
      <c r="DW92" s="919"/>
      <c r="DX92" s="919"/>
      <c r="DY92" s="919"/>
      <c r="DZ92" s="920"/>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4"/>
      <c r="BT93" s="925"/>
      <c r="BU93" s="925"/>
      <c r="BV93" s="925"/>
      <c r="BW93" s="925"/>
      <c r="BX93" s="925"/>
      <c r="BY93" s="925"/>
      <c r="BZ93" s="925"/>
      <c r="CA93" s="925"/>
      <c r="CB93" s="925"/>
      <c r="CC93" s="925"/>
      <c r="CD93" s="925"/>
      <c r="CE93" s="925"/>
      <c r="CF93" s="925"/>
      <c r="CG93" s="926"/>
      <c r="CH93" s="921"/>
      <c r="CI93" s="922"/>
      <c r="CJ93" s="922"/>
      <c r="CK93" s="922"/>
      <c r="CL93" s="923"/>
      <c r="CM93" s="921"/>
      <c r="CN93" s="922"/>
      <c r="CO93" s="922"/>
      <c r="CP93" s="922"/>
      <c r="CQ93" s="923"/>
      <c r="CR93" s="921"/>
      <c r="CS93" s="922"/>
      <c r="CT93" s="922"/>
      <c r="CU93" s="922"/>
      <c r="CV93" s="923"/>
      <c r="CW93" s="921"/>
      <c r="CX93" s="922"/>
      <c r="CY93" s="922"/>
      <c r="CZ93" s="922"/>
      <c r="DA93" s="923"/>
      <c r="DB93" s="921"/>
      <c r="DC93" s="922"/>
      <c r="DD93" s="922"/>
      <c r="DE93" s="922"/>
      <c r="DF93" s="923"/>
      <c r="DG93" s="921"/>
      <c r="DH93" s="922"/>
      <c r="DI93" s="922"/>
      <c r="DJ93" s="922"/>
      <c r="DK93" s="923"/>
      <c r="DL93" s="921"/>
      <c r="DM93" s="922"/>
      <c r="DN93" s="922"/>
      <c r="DO93" s="922"/>
      <c r="DP93" s="923"/>
      <c r="DQ93" s="921"/>
      <c r="DR93" s="922"/>
      <c r="DS93" s="922"/>
      <c r="DT93" s="922"/>
      <c r="DU93" s="923"/>
      <c r="DV93" s="918"/>
      <c r="DW93" s="919"/>
      <c r="DX93" s="919"/>
      <c r="DY93" s="919"/>
      <c r="DZ93" s="920"/>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4"/>
      <c r="BT94" s="925"/>
      <c r="BU94" s="925"/>
      <c r="BV94" s="925"/>
      <c r="BW94" s="925"/>
      <c r="BX94" s="925"/>
      <c r="BY94" s="925"/>
      <c r="BZ94" s="925"/>
      <c r="CA94" s="925"/>
      <c r="CB94" s="925"/>
      <c r="CC94" s="925"/>
      <c r="CD94" s="925"/>
      <c r="CE94" s="925"/>
      <c r="CF94" s="925"/>
      <c r="CG94" s="926"/>
      <c r="CH94" s="921"/>
      <c r="CI94" s="922"/>
      <c r="CJ94" s="922"/>
      <c r="CK94" s="922"/>
      <c r="CL94" s="923"/>
      <c r="CM94" s="921"/>
      <c r="CN94" s="922"/>
      <c r="CO94" s="922"/>
      <c r="CP94" s="922"/>
      <c r="CQ94" s="923"/>
      <c r="CR94" s="921"/>
      <c r="CS94" s="922"/>
      <c r="CT94" s="922"/>
      <c r="CU94" s="922"/>
      <c r="CV94" s="923"/>
      <c r="CW94" s="921"/>
      <c r="CX94" s="922"/>
      <c r="CY94" s="922"/>
      <c r="CZ94" s="922"/>
      <c r="DA94" s="923"/>
      <c r="DB94" s="921"/>
      <c r="DC94" s="922"/>
      <c r="DD94" s="922"/>
      <c r="DE94" s="922"/>
      <c r="DF94" s="923"/>
      <c r="DG94" s="921"/>
      <c r="DH94" s="922"/>
      <c r="DI94" s="922"/>
      <c r="DJ94" s="922"/>
      <c r="DK94" s="923"/>
      <c r="DL94" s="921"/>
      <c r="DM94" s="922"/>
      <c r="DN94" s="922"/>
      <c r="DO94" s="922"/>
      <c r="DP94" s="923"/>
      <c r="DQ94" s="921"/>
      <c r="DR94" s="922"/>
      <c r="DS94" s="922"/>
      <c r="DT94" s="922"/>
      <c r="DU94" s="923"/>
      <c r="DV94" s="918"/>
      <c r="DW94" s="919"/>
      <c r="DX94" s="919"/>
      <c r="DY94" s="919"/>
      <c r="DZ94" s="920"/>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4"/>
      <c r="BT95" s="925"/>
      <c r="BU95" s="925"/>
      <c r="BV95" s="925"/>
      <c r="BW95" s="925"/>
      <c r="BX95" s="925"/>
      <c r="BY95" s="925"/>
      <c r="BZ95" s="925"/>
      <c r="CA95" s="925"/>
      <c r="CB95" s="925"/>
      <c r="CC95" s="925"/>
      <c r="CD95" s="925"/>
      <c r="CE95" s="925"/>
      <c r="CF95" s="925"/>
      <c r="CG95" s="926"/>
      <c r="CH95" s="921"/>
      <c r="CI95" s="922"/>
      <c r="CJ95" s="922"/>
      <c r="CK95" s="922"/>
      <c r="CL95" s="923"/>
      <c r="CM95" s="921"/>
      <c r="CN95" s="922"/>
      <c r="CO95" s="922"/>
      <c r="CP95" s="922"/>
      <c r="CQ95" s="923"/>
      <c r="CR95" s="921"/>
      <c r="CS95" s="922"/>
      <c r="CT95" s="922"/>
      <c r="CU95" s="922"/>
      <c r="CV95" s="923"/>
      <c r="CW95" s="921"/>
      <c r="CX95" s="922"/>
      <c r="CY95" s="922"/>
      <c r="CZ95" s="922"/>
      <c r="DA95" s="923"/>
      <c r="DB95" s="921"/>
      <c r="DC95" s="922"/>
      <c r="DD95" s="922"/>
      <c r="DE95" s="922"/>
      <c r="DF95" s="923"/>
      <c r="DG95" s="921"/>
      <c r="DH95" s="922"/>
      <c r="DI95" s="922"/>
      <c r="DJ95" s="922"/>
      <c r="DK95" s="923"/>
      <c r="DL95" s="921"/>
      <c r="DM95" s="922"/>
      <c r="DN95" s="922"/>
      <c r="DO95" s="922"/>
      <c r="DP95" s="923"/>
      <c r="DQ95" s="921"/>
      <c r="DR95" s="922"/>
      <c r="DS95" s="922"/>
      <c r="DT95" s="922"/>
      <c r="DU95" s="923"/>
      <c r="DV95" s="918"/>
      <c r="DW95" s="919"/>
      <c r="DX95" s="919"/>
      <c r="DY95" s="919"/>
      <c r="DZ95" s="920"/>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4"/>
      <c r="BT96" s="925"/>
      <c r="BU96" s="925"/>
      <c r="BV96" s="925"/>
      <c r="BW96" s="925"/>
      <c r="BX96" s="925"/>
      <c r="BY96" s="925"/>
      <c r="BZ96" s="925"/>
      <c r="CA96" s="925"/>
      <c r="CB96" s="925"/>
      <c r="CC96" s="925"/>
      <c r="CD96" s="925"/>
      <c r="CE96" s="925"/>
      <c r="CF96" s="925"/>
      <c r="CG96" s="926"/>
      <c r="CH96" s="921"/>
      <c r="CI96" s="922"/>
      <c r="CJ96" s="922"/>
      <c r="CK96" s="922"/>
      <c r="CL96" s="923"/>
      <c r="CM96" s="921"/>
      <c r="CN96" s="922"/>
      <c r="CO96" s="922"/>
      <c r="CP96" s="922"/>
      <c r="CQ96" s="923"/>
      <c r="CR96" s="921"/>
      <c r="CS96" s="922"/>
      <c r="CT96" s="922"/>
      <c r="CU96" s="922"/>
      <c r="CV96" s="923"/>
      <c r="CW96" s="921"/>
      <c r="CX96" s="922"/>
      <c r="CY96" s="922"/>
      <c r="CZ96" s="922"/>
      <c r="DA96" s="923"/>
      <c r="DB96" s="921"/>
      <c r="DC96" s="922"/>
      <c r="DD96" s="922"/>
      <c r="DE96" s="922"/>
      <c r="DF96" s="923"/>
      <c r="DG96" s="921"/>
      <c r="DH96" s="922"/>
      <c r="DI96" s="922"/>
      <c r="DJ96" s="922"/>
      <c r="DK96" s="923"/>
      <c r="DL96" s="921"/>
      <c r="DM96" s="922"/>
      <c r="DN96" s="922"/>
      <c r="DO96" s="922"/>
      <c r="DP96" s="923"/>
      <c r="DQ96" s="921"/>
      <c r="DR96" s="922"/>
      <c r="DS96" s="922"/>
      <c r="DT96" s="922"/>
      <c r="DU96" s="923"/>
      <c r="DV96" s="918"/>
      <c r="DW96" s="919"/>
      <c r="DX96" s="919"/>
      <c r="DY96" s="919"/>
      <c r="DZ96" s="920"/>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4"/>
      <c r="BT97" s="925"/>
      <c r="BU97" s="925"/>
      <c r="BV97" s="925"/>
      <c r="BW97" s="925"/>
      <c r="BX97" s="925"/>
      <c r="BY97" s="925"/>
      <c r="BZ97" s="925"/>
      <c r="CA97" s="925"/>
      <c r="CB97" s="925"/>
      <c r="CC97" s="925"/>
      <c r="CD97" s="925"/>
      <c r="CE97" s="925"/>
      <c r="CF97" s="925"/>
      <c r="CG97" s="926"/>
      <c r="CH97" s="921"/>
      <c r="CI97" s="922"/>
      <c r="CJ97" s="922"/>
      <c r="CK97" s="922"/>
      <c r="CL97" s="923"/>
      <c r="CM97" s="921"/>
      <c r="CN97" s="922"/>
      <c r="CO97" s="922"/>
      <c r="CP97" s="922"/>
      <c r="CQ97" s="923"/>
      <c r="CR97" s="921"/>
      <c r="CS97" s="922"/>
      <c r="CT97" s="922"/>
      <c r="CU97" s="922"/>
      <c r="CV97" s="923"/>
      <c r="CW97" s="921"/>
      <c r="CX97" s="922"/>
      <c r="CY97" s="922"/>
      <c r="CZ97" s="922"/>
      <c r="DA97" s="923"/>
      <c r="DB97" s="921"/>
      <c r="DC97" s="922"/>
      <c r="DD97" s="922"/>
      <c r="DE97" s="922"/>
      <c r="DF97" s="923"/>
      <c r="DG97" s="921"/>
      <c r="DH97" s="922"/>
      <c r="DI97" s="922"/>
      <c r="DJ97" s="922"/>
      <c r="DK97" s="923"/>
      <c r="DL97" s="921"/>
      <c r="DM97" s="922"/>
      <c r="DN97" s="922"/>
      <c r="DO97" s="922"/>
      <c r="DP97" s="923"/>
      <c r="DQ97" s="921"/>
      <c r="DR97" s="922"/>
      <c r="DS97" s="922"/>
      <c r="DT97" s="922"/>
      <c r="DU97" s="923"/>
      <c r="DV97" s="918"/>
      <c r="DW97" s="919"/>
      <c r="DX97" s="919"/>
      <c r="DY97" s="919"/>
      <c r="DZ97" s="920"/>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4"/>
      <c r="BT98" s="925"/>
      <c r="BU98" s="925"/>
      <c r="BV98" s="925"/>
      <c r="BW98" s="925"/>
      <c r="BX98" s="925"/>
      <c r="BY98" s="925"/>
      <c r="BZ98" s="925"/>
      <c r="CA98" s="925"/>
      <c r="CB98" s="925"/>
      <c r="CC98" s="925"/>
      <c r="CD98" s="925"/>
      <c r="CE98" s="925"/>
      <c r="CF98" s="925"/>
      <c r="CG98" s="926"/>
      <c r="CH98" s="921"/>
      <c r="CI98" s="922"/>
      <c r="CJ98" s="922"/>
      <c r="CK98" s="922"/>
      <c r="CL98" s="923"/>
      <c r="CM98" s="921"/>
      <c r="CN98" s="922"/>
      <c r="CO98" s="922"/>
      <c r="CP98" s="922"/>
      <c r="CQ98" s="923"/>
      <c r="CR98" s="921"/>
      <c r="CS98" s="922"/>
      <c r="CT98" s="922"/>
      <c r="CU98" s="922"/>
      <c r="CV98" s="923"/>
      <c r="CW98" s="921"/>
      <c r="CX98" s="922"/>
      <c r="CY98" s="922"/>
      <c r="CZ98" s="922"/>
      <c r="DA98" s="923"/>
      <c r="DB98" s="921"/>
      <c r="DC98" s="922"/>
      <c r="DD98" s="922"/>
      <c r="DE98" s="922"/>
      <c r="DF98" s="923"/>
      <c r="DG98" s="921"/>
      <c r="DH98" s="922"/>
      <c r="DI98" s="922"/>
      <c r="DJ98" s="922"/>
      <c r="DK98" s="923"/>
      <c r="DL98" s="921"/>
      <c r="DM98" s="922"/>
      <c r="DN98" s="922"/>
      <c r="DO98" s="922"/>
      <c r="DP98" s="923"/>
      <c r="DQ98" s="921"/>
      <c r="DR98" s="922"/>
      <c r="DS98" s="922"/>
      <c r="DT98" s="922"/>
      <c r="DU98" s="923"/>
      <c r="DV98" s="918"/>
      <c r="DW98" s="919"/>
      <c r="DX98" s="919"/>
      <c r="DY98" s="919"/>
      <c r="DZ98" s="920"/>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4"/>
      <c r="BT99" s="925"/>
      <c r="BU99" s="925"/>
      <c r="BV99" s="925"/>
      <c r="BW99" s="925"/>
      <c r="BX99" s="925"/>
      <c r="BY99" s="925"/>
      <c r="BZ99" s="925"/>
      <c r="CA99" s="925"/>
      <c r="CB99" s="925"/>
      <c r="CC99" s="925"/>
      <c r="CD99" s="925"/>
      <c r="CE99" s="925"/>
      <c r="CF99" s="925"/>
      <c r="CG99" s="926"/>
      <c r="CH99" s="921"/>
      <c r="CI99" s="922"/>
      <c r="CJ99" s="922"/>
      <c r="CK99" s="922"/>
      <c r="CL99" s="923"/>
      <c r="CM99" s="921"/>
      <c r="CN99" s="922"/>
      <c r="CO99" s="922"/>
      <c r="CP99" s="922"/>
      <c r="CQ99" s="923"/>
      <c r="CR99" s="921"/>
      <c r="CS99" s="922"/>
      <c r="CT99" s="922"/>
      <c r="CU99" s="922"/>
      <c r="CV99" s="923"/>
      <c r="CW99" s="921"/>
      <c r="CX99" s="922"/>
      <c r="CY99" s="922"/>
      <c r="CZ99" s="922"/>
      <c r="DA99" s="923"/>
      <c r="DB99" s="921"/>
      <c r="DC99" s="922"/>
      <c r="DD99" s="922"/>
      <c r="DE99" s="922"/>
      <c r="DF99" s="923"/>
      <c r="DG99" s="921"/>
      <c r="DH99" s="922"/>
      <c r="DI99" s="922"/>
      <c r="DJ99" s="922"/>
      <c r="DK99" s="923"/>
      <c r="DL99" s="921"/>
      <c r="DM99" s="922"/>
      <c r="DN99" s="922"/>
      <c r="DO99" s="922"/>
      <c r="DP99" s="923"/>
      <c r="DQ99" s="921"/>
      <c r="DR99" s="922"/>
      <c r="DS99" s="922"/>
      <c r="DT99" s="922"/>
      <c r="DU99" s="923"/>
      <c r="DV99" s="918"/>
      <c r="DW99" s="919"/>
      <c r="DX99" s="919"/>
      <c r="DY99" s="919"/>
      <c r="DZ99" s="920"/>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4"/>
      <c r="BT100" s="925"/>
      <c r="BU100" s="925"/>
      <c r="BV100" s="925"/>
      <c r="BW100" s="925"/>
      <c r="BX100" s="925"/>
      <c r="BY100" s="925"/>
      <c r="BZ100" s="925"/>
      <c r="CA100" s="925"/>
      <c r="CB100" s="925"/>
      <c r="CC100" s="925"/>
      <c r="CD100" s="925"/>
      <c r="CE100" s="925"/>
      <c r="CF100" s="925"/>
      <c r="CG100" s="926"/>
      <c r="CH100" s="921"/>
      <c r="CI100" s="922"/>
      <c r="CJ100" s="922"/>
      <c r="CK100" s="922"/>
      <c r="CL100" s="923"/>
      <c r="CM100" s="921"/>
      <c r="CN100" s="922"/>
      <c r="CO100" s="922"/>
      <c r="CP100" s="922"/>
      <c r="CQ100" s="923"/>
      <c r="CR100" s="921"/>
      <c r="CS100" s="922"/>
      <c r="CT100" s="922"/>
      <c r="CU100" s="922"/>
      <c r="CV100" s="923"/>
      <c r="CW100" s="921"/>
      <c r="CX100" s="922"/>
      <c r="CY100" s="922"/>
      <c r="CZ100" s="922"/>
      <c r="DA100" s="923"/>
      <c r="DB100" s="921"/>
      <c r="DC100" s="922"/>
      <c r="DD100" s="922"/>
      <c r="DE100" s="922"/>
      <c r="DF100" s="923"/>
      <c r="DG100" s="921"/>
      <c r="DH100" s="922"/>
      <c r="DI100" s="922"/>
      <c r="DJ100" s="922"/>
      <c r="DK100" s="923"/>
      <c r="DL100" s="921"/>
      <c r="DM100" s="922"/>
      <c r="DN100" s="922"/>
      <c r="DO100" s="922"/>
      <c r="DP100" s="923"/>
      <c r="DQ100" s="921"/>
      <c r="DR100" s="922"/>
      <c r="DS100" s="922"/>
      <c r="DT100" s="922"/>
      <c r="DU100" s="923"/>
      <c r="DV100" s="918"/>
      <c r="DW100" s="919"/>
      <c r="DX100" s="919"/>
      <c r="DY100" s="919"/>
      <c r="DZ100" s="920"/>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4"/>
      <c r="BT101" s="925"/>
      <c r="BU101" s="925"/>
      <c r="BV101" s="925"/>
      <c r="BW101" s="925"/>
      <c r="BX101" s="925"/>
      <c r="BY101" s="925"/>
      <c r="BZ101" s="925"/>
      <c r="CA101" s="925"/>
      <c r="CB101" s="925"/>
      <c r="CC101" s="925"/>
      <c r="CD101" s="925"/>
      <c r="CE101" s="925"/>
      <c r="CF101" s="925"/>
      <c r="CG101" s="926"/>
      <c r="CH101" s="921"/>
      <c r="CI101" s="922"/>
      <c r="CJ101" s="922"/>
      <c r="CK101" s="922"/>
      <c r="CL101" s="923"/>
      <c r="CM101" s="921"/>
      <c r="CN101" s="922"/>
      <c r="CO101" s="922"/>
      <c r="CP101" s="922"/>
      <c r="CQ101" s="923"/>
      <c r="CR101" s="921"/>
      <c r="CS101" s="922"/>
      <c r="CT101" s="922"/>
      <c r="CU101" s="922"/>
      <c r="CV101" s="923"/>
      <c r="CW101" s="921"/>
      <c r="CX101" s="922"/>
      <c r="CY101" s="922"/>
      <c r="CZ101" s="922"/>
      <c r="DA101" s="923"/>
      <c r="DB101" s="921"/>
      <c r="DC101" s="922"/>
      <c r="DD101" s="922"/>
      <c r="DE101" s="922"/>
      <c r="DF101" s="923"/>
      <c r="DG101" s="921"/>
      <c r="DH101" s="922"/>
      <c r="DI101" s="922"/>
      <c r="DJ101" s="922"/>
      <c r="DK101" s="923"/>
      <c r="DL101" s="921"/>
      <c r="DM101" s="922"/>
      <c r="DN101" s="922"/>
      <c r="DO101" s="922"/>
      <c r="DP101" s="923"/>
      <c r="DQ101" s="921"/>
      <c r="DR101" s="922"/>
      <c r="DS101" s="922"/>
      <c r="DT101" s="922"/>
      <c r="DU101" s="923"/>
      <c r="DV101" s="918"/>
      <c r="DW101" s="919"/>
      <c r="DX101" s="919"/>
      <c r="DY101" s="919"/>
      <c r="DZ101" s="920"/>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851" t="s">
        <v>427</v>
      </c>
      <c r="BS102" s="852"/>
      <c r="BT102" s="852"/>
      <c r="BU102" s="852"/>
      <c r="BV102" s="852"/>
      <c r="BW102" s="852"/>
      <c r="BX102" s="852"/>
      <c r="BY102" s="852"/>
      <c r="BZ102" s="852"/>
      <c r="CA102" s="852"/>
      <c r="CB102" s="852"/>
      <c r="CC102" s="852"/>
      <c r="CD102" s="852"/>
      <c r="CE102" s="852"/>
      <c r="CF102" s="852"/>
      <c r="CG102" s="853"/>
      <c r="CH102" s="950"/>
      <c r="CI102" s="951"/>
      <c r="CJ102" s="951"/>
      <c r="CK102" s="951"/>
      <c r="CL102" s="952"/>
      <c r="CM102" s="950"/>
      <c r="CN102" s="951"/>
      <c r="CO102" s="951"/>
      <c r="CP102" s="951"/>
      <c r="CQ102" s="952"/>
      <c r="CR102" s="953">
        <v>76</v>
      </c>
      <c r="CS102" s="911"/>
      <c r="CT102" s="911"/>
      <c r="CU102" s="911"/>
      <c r="CV102" s="954"/>
      <c r="CW102" s="953">
        <v>17</v>
      </c>
      <c r="CX102" s="911"/>
      <c r="CY102" s="911"/>
      <c r="CZ102" s="911"/>
      <c r="DA102" s="954"/>
      <c r="DB102" s="953" t="s">
        <v>620</v>
      </c>
      <c r="DC102" s="911"/>
      <c r="DD102" s="911"/>
      <c r="DE102" s="911"/>
      <c r="DF102" s="954"/>
      <c r="DG102" s="953" t="s">
        <v>596</v>
      </c>
      <c r="DH102" s="911"/>
      <c r="DI102" s="911"/>
      <c r="DJ102" s="911"/>
      <c r="DK102" s="954"/>
      <c r="DL102" s="953" t="s">
        <v>596</v>
      </c>
      <c r="DM102" s="911"/>
      <c r="DN102" s="911"/>
      <c r="DO102" s="911"/>
      <c r="DP102" s="954"/>
      <c r="DQ102" s="953" t="s">
        <v>597</v>
      </c>
      <c r="DR102" s="911"/>
      <c r="DS102" s="911"/>
      <c r="DT102" s="911"/>
      <c r="DU102" s="954"/>
      <c r="DV102" s="977"/>
      <c r="DW102" s="978"/>
      <c r="DX102" s="978"/>
      <c r="DY102" s="978"/>
      <c r="DZ102" s="979"/>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80" t="s">
        <v>428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1" t="s">
        <v>429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430</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431</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82" t="s">
        <v>432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6" customFormat="1" ht="26.25" customHeight="1">
      <c r="A109" s="975" t="s">
        <v>434</v>
      </c>
      <c r="B109" s="956"/>
      <c r="C109" s="956"/>
      <c r="D109" s="956"/>
      <c r="E109" s="956"/>
      <c r="F109" s="956"/>
      <c r="G109" s="956"/>
      <c r="H109" s="956"/>
      <c r="I109" s="956"/>
      <c r="J109" s="956"/>
      <c r="K109" s="956"/>
      <c r="L109" s="956"/>
      <c r="M109" s="956"/>
      <c r="N109" s="956"/>
      <c r="O109" s="956"/>
      <c r="P109" s="956"/>
      <c r="Q109" s="956"/>
      <c r="R109" s="956"/>
      <c r="S109" s="956"/>
      <c r="T109" s="956"/>
      <c r="U109" s="956"/>
      <c r="V109" s="956"/>
      <c r="W109" s="956"/>
      <c r="X109" s="956"/>
      <c r="Y109" s="956"/>
      <c r="Z109" s="957"/>
      <c r="AA109" s="955" t="s">
        <v>435</v>
      </c>
      <c r="AB109" s="956"/>
      <c r="AC109" s="956"/>
      <c r="AD109" s="956"/>
      <c r="AE109" s="957"/>
      <c r="AF109" s="955" t="s">
        <v>300</v>
      </c>
      <c r="AG109" s="956"/>
      <c r="AH109" s="956"/>
      <c r="AI109" s="956"/>
      <c r="AJ109" s="957"/>
      <c r="AK109" s="955" t="s">
        <v>299</v>
      </c>
      <c r="AL109" s="956"/>
      <c r="AM109" s="956"/>
      <c r="AN109" s="956"/>
      <c r="AO109" s="957"/>
      <c r="AP109" s="955" t="s">
        <v>436</v>
      </c>
      <c r="AQ109" s="956"/>
      <c r="AR109" s="956"/>
      <c r="AS109" s="956"/>
      <c r="AT109" s="958"/>
      <c r="AU109" s="975" t="s">
        <v>434</v>
      </c>
      <c r="AV109" s="956"/>
      <c r="AW109" s="956"/>
      <c r="AX109" s="956"/>
      <c r="AY109" s="956"/>
      <c r="AZ109" s="956"/>
      <c r="BA109" s="956"/>
      <c r="BB109" s="956"/>
      <c r="BC109" s="956"/>
      <c r="BD109" s="956"/>
      <c r="BE109" s="956"/>
      <c r="BF109" s="956"/>
      <c r="BG109" s="956"/>
      <c r="BH109" s="956"/>
      <c r="BI109" s="956"/>
      <c r="BJ109" s="956"/>
      <c r="BK109" s="956"/>
      <c r="BL109" s="956"/>
      <c r="BM109" s="956"/>
      <c r="BN109" s="956"/>
      <c r="BO109" s="956"/>
      <c r="BP109" s="957"/>
      <c r="BQ109" s="955" t="s">
        <v>435</v>
      </c>
      <c r="BR109" s="956"/>
      <c r="BS109" s="956"/>
      <c r="BT109" s="956"/>
      <c r="BU109" s="957"/>
      <c r="BV109" s="955" t="s">
        <v>300</v>
      </c>
      <c r="BW109" s="956"/>
      <c r="BX109" s="956"/>
      <c r="BY109" s="956"/>
      <c r="BZ109" s="957"/>
      <c r="CA109" s="955" t="s">
        <v>299</v>
      </c>
      <c r="CB109" s="956"/>
      <c r="CC109" s="956"/>
      <c r="CD109" s="956"/>
      <c r="CE109" s="957"/>
      <c r="CF109" s="976" t="s">
        <v>436</v>
      </c>
      <c r="CG109" s="976"/>
      <c r="CH109" s="976"/>
      <c r="CI109" s="976"/>
      <c r="CJ109" s="976"/>
      <c r="CK109" s="955" t="s">
        <v>437</v>
      </c>
      <c r="CL109" s="956"/>
      <c r="CM109" s="956"/>
      <c r="CN109" s="956"/>
      <c r="CO109" s="956"/>
      <c r="CP109" s="956"/>
      <c r="CQ109" s="956"/>
      <c r="CR109" s="956"/>
      <c r="CS109" s="956"/>
      <c r="CT109" s="956"/>
      <c r="CU109" s="956"/>
      <c r="CV109" s="956"/>
      <c r="CW109" s="956"/>
      <c r="CX109" s="956"/>
      <c r="CY109" s="956"/>
      <c r="CZ109" s="956"/>
      <c r="DA109" s="956"/>
      <c r="DB109" s="956"/>
      <c r="DC109" s="956"/>
      <c r="DD109" s="956"/>
      <c r="DE109" s="956"/>
      <c r="DF109" s="957"/>
      <c r="DG109" s="955" t="s">
        <v>435</v>
      </c>
      <c r="DH109" s="956"/>
      <c r="DI109" s="956"/>
      <c r="DJ109" s="956"/>
      <c r="DK109" s="957"/>
      <c r="DL109" s="955" t="s">
        <v>300</v>
      </c>
      <c r="DM109" s="956"/>
      <c r="DN109" s="956"/>
      <c r="DO109" s="956"/>
      <c r="DP109" s="957"/>
      <c r="DQ109" s="955" t="s">
        <v>299</v>
      </c>
      <c r="DR109" s="956"/>
      <c r="DS109" s="956"/>
      <c r="DT109" s="956"/>
      <c r="DU109" s="957"/>
      <c r="DV109" s="955" t="s">
        <v>436</v>
      </c>
      <c r="DW109" s="956"/>
      <c r="DX109" s="956"/>
      <c r="DY109" s="956"/>
      <c r="DZ109" s="958"/>
    </row>
    <row r="110" spans="1:131" s="226" customFormat="1" ht="26.25" customHeight="1">
      <c r="A110" s="959" t="s">
        <v>438</v>
      </c>
      <c r="B110" s="960"/>
      <c r="C110" s="960"/>
      <c r="D110" s="960"/>
      <c r="E110" s="960"/>
      <c r="F110" s="960"/>
      <c r="G110" s="960"/>
      <c r="H110" s="960"/>
      <c r="I110" s="960"/>
      <c r="J110" s="960"/>
      <c r="K110" s="960"/>
      <c r="L110" s="960"/>
      <c r="M110" s="960"/>
      <c r="N110" s="960"/>
      <c r="O110" s="960"/>
      <c r="P110" s="960"/>
      <c r="Q110" s="960"/>
      <c r="R110" s="960"/>
      <c r="S110" s="960"/>
      <c r="T110" s="960"/>
      <c r="U110" s="960"/>
      <c r="V110" s="960"/>
      <c r="W110" s="960"/>
      <c r="X110" s="960"/>
      <c r="Y110" s="960"/>
      <c r="Z110" s="961"/>
      <c r="AA110" s="962">
        <v>7486246</v>
      </c>
      <c r="AB110" s="963"/>
      <c r="AC110" s="963"/>
      <c r="AD110" s="963"/>
      <c r="AE110" s="964"/>
      <c r="AF110" s="965">
        <v>7542148</v>
      </c>
      <c r="AG110" s="963"/>
      <c r="AH110" s="963"/>
      <c r="AI110" s="963"/>
      <c r="AJ110" s="964"/>
      <c r="AK110" s="965">
        <v>7642299</v>
      </c>
      <c r="AL110" s="963"/>
      <c r="AM110" s="963"/>
      <c r="AN110" s="963"/>
      <c r="AO110" s="964"/>
      <c r="AP110" s="966">
        <v>38.299999999999997</v>
      </c>
      <c r="AQ110" s="967"/>
      <c r="AR110" s="967"/>
      <c r="AS110" s="967"/>
      <c r="AT110" s="968"/>
      <c r="AU110" s="969" t="s">
        <v>66</v>
      </c>
      <c r="AV110" s="970"/>
      <c r="AW110" s="970"/>
      <c r="AX110" s="970"/>
      <c r="AY110" s="970"/>
      <c r="AZ110" s="1011" t="s">
        <v>439</v>
      </c>
      <c r="BA110" s="960"/>
      <c r="BB110" s="960"/>
      <c r="BC110" s="960"/>
      <c r="BD110" s="960"/>
      <c r="BE110" s="960"/>
      <c r="BF110" s="960"/>
      <c r="BG110" s="960"/>
      <c r="BH110" s="960"/>
      <c r="BI110" s="960"/>
      <c r="BJ110" s="960"/>
      <c r="BK110" s="960"/>
      <c r="BL110" s="960"/>
      <c r="BM110" s="960"/>
      <c r="BN110" s="960"/>
      <c r="BO110" s="960"/>
      <c r="BP110" s="961"/>
      <c r="BQ110" s="997">
        <v>54917679</v>
      </c>
      <c r="BR110" s="998"/>
      <c r="BS110" s="998"/>
      <c r="BT110" s="998"/>
      <c r="BU110" s="998"/>
      <c r="BV110" s="998">
        <v>52566684</v>
      </c>
      <c r="BW110" s="998"/>
      <c r="BX110" s="998"/>
      <c r="BY110" s="998"/>
      <c r="BZ110" s="998"/>
      <c r="CA110" s="998">
        <v>51095882</v>
      </c>
      <c r="CB110" s="998"/>
      <c r="CC110" s="998"/>
      <c r="CD110" s="998"/>
      <c r="CE110" s="998"/>
      <c r="CF110" s="1012">
        <v>256.3</v>
      </c>
      <c r="CG110" s="1013"/>
      <c r="CH110" s="1013"/>
      <c r="CI110" s="1013"/>
      <c r="CJ110" s="1013"/>
      <c r="CK110" s="1014" t="s">
        <v>440</v>
      </c>
      <c r="CL110" s="1015"/>
      <c r="CM110" s="994" t="s">
        <v>441</v>
      </c>
      <c r="CN110" s="995"/>
      <c r="CO110" s="995"/>
      <c r="CP110" s="995"/>
      <c r="CQ110" s="995"/>
      <c r="CR110" s="995"/>
      <c r="CS110" s="995"/>
      <c r="CT110" s="995"/>
      <c r="CU110" s="995"/>
      <c r="CV110" s="995"/>
      <c r="CW110" s="995"/>
      <c r="CX110" s="995"/>
      <c r="CY110" s="995"/>
      <c r="CZ110" s="995"/>
      <c r="DA110" s="995"/>
      <c r="DB110" s="995"/>
      <c r="DC110" s="995"/>
      <c r="DD110" s="995"/>
      <c r="DE110" s="995"/>
      <c r="DF110" s="996"/>
      <c r="DG110" s="997" t="s">
        <v>442</v>
      </c>
      <c r="DH110" s="998"/>
      <c r="DI110" s="998"/>
      <c r="DJ110" s="998"/>
      <c r="DK110" s="998"/>
      <c r="DL110" s="998" t="s">
        <v>443</v>
      </c>
      <c r="DM110" s="998"/>
      <c r="DN110" s="998"/>
      <c r="DO110" s="998"/>
      <c r="DP110" s="998"/>
      <c r="DQ110" s="998" t="s">
        <v>132</v>
      </c>
      <c r="DR110" s="998"/>
      <c r="DS110" s="998"/>
      <c r="DT110" s="998"/>
      <c r="DU110" s="998"/>
      <c r="DV110" s="999" t="s">
        <v>443</v>
      </c>
      <c r="DW110" s="999"/>
      <c r="DX110" s="999"/>
      <c r="DY110" s="999"/>
      <c r="DZ110" s="1000"/>
    </row>
    <row r="111" spans="1:131" s="226" customFormat="1" ht="26.25" customHeight="1">
      <c r="A111" s="1001" t="s">
        <v>444</v>
      </c>
      <c r="B111" s="1002"/>
      <c r="C111" s="1002"/>
      <c r="D111" s="1002"/>
      <c r="E111" s="1002"/>
      <c r="F111" s="1002"/>
      <c r="G111" s="1002"/>
      <c r="H111" s="1002"/>
      <c r="I111" s="1002"/>
      <c r="J111" s="1002"/>
      <c r="K111" s="1002"/>
      <c r="L111" s="1002"/>
      <c r="M111" s="1002"/>
      <c r="N111" s="1002"/>
      <c r="O111" s="1002"/>
      <c r="P111" s="1002"/>
      <c r="Q111" s="1002"/>
      <c r="R111" s="1002"/>
      <c r="S111" s="1002"/>
      <c r="T111" s="1002"/>
      <c r="U111" s="1002"/>
      <c r="V111" s="1002"/>
      <c r="W111" s="1002"/>
      <c r="X111" s="1002"/>
      <c r="Y111" s="1002"/>
      <c r="Z111" s="1003"/>
      <c r="AA111" s="1004" t="s">
        <v>442</v>
      </c>
      <c r="AB111" s="1005"/>
      <c r="AC111" s="1005"/>
      <c r="AD111" s="1005"/>
      <c r="AE111" s="1006"/>
      <c r="AF111" s="1007" t="s">
        <v>442</v>
      </c>
      <c r="AG111" s="1005"/>
      <c r="AH111" s="1005"/>
      <c r="AI111" s="1005"/>
      <c r="AJ111" s="1006"/>
      <c r="AK111" s="1007" t="s">
        <v>443</v>
      </c>
      <c r="AL111" s="1005"/>
      <c r="AM111" s="1005"/>
      <c r="AN111" s="1005"/>
      <c r="AO111" s="1006"/>
      <c r="AP111" s="1008" t="s">
        <v>407</v>
      </c>
      <c r="AQ111" s="1009"/>
      <c r="AR111" s="1009"/>
      <c r="AS111" s="1009"/>
      <c r="AT111" s="1010"/>
      <c r="AU111" s="971"/>
      <c r="AV111" s="972"/>
      <c r="AW111" s="972"/>
      <c r="AX111" s="972"/>
      <c r="AY111" s="972"/>
      <c r="AZ111" s="1020" t="s">
        <v>445</v>
      </c>
      <c r="BA111" s="1021"/>
      <c r="BB111" s="1021"/>
      <c r="BC111" s="1021"/>
      <c r="BD111" s="1021"/>
      <c r="BE111" s="1021"/>
      <c r="BF111" s="1021"/>
      <c r="BG111" s="1021"/>
      <c r="BH111" s="1021"/>
      <c r="BI111" s="1021"/>
      <c r="BJ111" s="1021"/>
      <c r="BK111" s="1021"/>
      <c r="BL111" s="1021"/>
      <c r="BM111" s="1021"/>
      <c r="BN111" s="1021"/>
      <c r="BO111" s="1021"/>
      <c r="BP111" s="1022"/>
      <c r="BQ111" s="990">
        <v>369195</v>
      </c>
      <c r="BR111" s="991"/>
      <c r="BS111" s="991"/>
      <c r="BT111" s="991"/>
      <c r="BU111" s="991"/>
      <c r="BV111" s="991" t="s">
        <v>442</v>
      </c>
      <c r="BW111" s="991"/>
      <c r="BX111" s="991"/>
      <c r="BY111" s="991"/>
      <c r="BZ111" s="991"/>
      <c r="CA111" s="991" t="s">
        <v>407</v>
      </c>
      <c r="CB111" s="991"/>
      <c r="CC111" s="991"/>
      <c r="CD111" s="991"/>
      <c r="CE111" s="991"/>
      <c r="CF111" s="985" t="s">
        <v>399</v>
      </c>
      <c r="CG111" s="986"/>
      <c r="CH111" s="986"/>
      <c r="CI111" s="986"/>
      <c r="CJ111" s="986"/>
      <c r="CK111" s="1016"/>
      <c r="CL111" s="1017"/>
      <c r="CM111" s="987" t="s">
        <v>446</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407</v>
      </c>
      <c r="DH111" s="991"/>
      <c r="DI111" s="991"/>
      <c r="DJ111" s="991"/>
      <c r="DK111" s="991"/>
      <c r="DL111" s="991" t="s">
        <v>399</v>
      </c>
      <c r="DM111" s="991"/>
      <c r="DN111" s="991"/>
      <c r="DO111" s="991"/>
      <c r="DP111" s="991"/>
      <c r="DQ111" s="991" t="s">
        <v>399</v>
      </c>
      <c r="DR111" s="991"/>
      <c r="DS111" s="991"/>
      <c r="DT111" s="991"/>
      <c r="DU111" s="991"/>
      <c r="DV111" s="992" t="s">
        <v>132</v>
      </c>
      <c r="DW111" s="992"/>
      <c r="DX111" s="992"/>
      <c r="DY111" s="992"/>
      <c r="DZ111" s="993"/>
    </row>
    <row r="112" spans="1:131" s="226" customFormat="1" ht="26.25" customHeight="1">
      <c r="A112" s="1023" t="s">
        <v>447</v>
      </c>
      <c r="B112" s="1024"/>
      <c r="C112" s="1021" t="s">
        <v>448</v>
      </c>
      <c r="D112" s="1021"/>
      <c r="E112" s="1021"/>
      <c r="F112" s="1021"/>
      <c r="G112" s="1021"/>
      <c r="H112" s="1021"/>
      <c r="I112" s="1021"/>
      <c r="J112" s="1021"/>
      <c r="K112" s="1021"/>
      <c r="L112" s="1021"/>
      <c r="M112" s="1021"/>
      <c r="N112" s="1021"/>
      <c r="O112" s="1021"/>
      <c r="P112" s="1021"/>
      <c r="Q112" s="1021"/>
      <c r="R112" s="1021"/>
      <c r="S112" s="1021"/>
      <c r="T112" s="1021"/>
      <c r="U112" s="1021"/>
      <c r="V112" s="1021"/>
      <c r="W112" s="1021"/>
      <c r="X112" s="1021"/>
      <c r="Y112" s="1021"/>
      <c r="Z112" s="1022"/>
      <c r="AA112" s="1029" t="s">
        <v>442</v>
      </c>
      <c r="AB112" s="1030"/>
      <c r="AC112" s="1030"/>
      <c r="AD112" s="1030"/>
      <c r="AE112" s="1031"/>
      <c r="AF112" s="1032" t="s">
        <v>132</v>
      </c>
      <c r="AG112" s="1030"/>
      <c r="AH112" s="1030"/>
      <c r="AI112" s="1030"/>
      <c r="AJ112" s="1031"/>
      <c r="AK112" s="1032" t="s">
        <v>449</v>
      </c>
      <c r="AL112" s="1030"/>
      <c r="AM112" s="1030"/>
      <c r="AN112" s="1030"/>
      <c r="AO112" s="1031"/>
      <c r="AP112" s="1033" t="s">
        <v>132</v>
      </c>
      <c r="AQ112" s="1034"/>
      <c r="AR112" s="1034"/>
      <c r="AS112" s="1034"/>
      <c r="AT112" s="1035"/>
      <c r="AU112" s="971"/>
      <c r="AV112" s="972"/>
      <c r="AW112" s="972"/>
      <c r="AX112" s="972"/>
      <c r="AY112" s="972"/>
      <c r="AZ112" s="1020" t="s">
        <v>450</v>
      </c>
      <c r="BA112" s="1021"/>
      <c r="BB112" s="1021"/>
      <c r="BC112" s="1021"/>
      <c r="BD112" s="1021"/>
      <c r="BE112" s="1021"/>
      <c r="BF112" s="1021"/>
      <c r="BG112" s="1021"/>
      <c r="BH112" s="1021"/>
      <c r="BI112" s="1021"/>
      <c r="BJ112" s="1021"/>
      <c r="BK112" s="1021"/>
      <c r="BL112" s="1021"/>
      <c r="BM112" s="1021"/>
      <c r="BN112" s="1021"/>
      <c r="BO112" s="1021"/>
      <c r="BP112" s="1022"/>
      <c r="BQ112" s="990">
        <v>11774937</v>
      </c>
      <c r="BR112" s="991"/>
      <c r="BS112" s="991"/>
      <c r="BT112" s="991"/>
      <c r="BU112" s="991"/>
      <c r="BV112" s="991">
        <v>11255310</v>
      </c>
      <c r="BW112" s="991"/>
      <c r="BX112" s="991"/>
      <c r="BY112" s="991"/>
      <c r="BZ112" s="991"/>
      <c r="CA112" s="991">
        <v>10769347</v>
      </c>
      <c r="CB112" s="991"/>
      <c r="CC112" s="991"/>
      <c r="CD112" s="991"/>
      <c r="CE112" s="991"/>
      <c r="CF112" s="985">
        <v>54</v>
      </c>
      <c r="CG112" s="986"/>
      <c r="CH112" s="986"/>
      <c r="CI112" s="986"/>
      <c r="CJ112" s="986"/>
      <c r="CK112" s="1016"/>
      <c r="CL112" s="1017"/>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t="s">
        <v>442</v>
      </c>
      <c r="DH112" s="991"/>
      <c r="DI112" s="991"/>
      <c r="DJ112" s="991"/>
      <c r="DK112" s="991"/>
      <c r="DL112" s="991" t="s">
        <v>132</v>
      </c>
      <c r="DM112" s="991"/>
      <c r="DN112" s="991"/>
      <c r="DO112" s="991"/>
      <c r="DP112" s="991"/>
      <c r="DQ112" s="991" t="s">
        <v>442</v>
      </c>
      <c r="DR112" s="991"/>
      <c r="DS112" s="991"/>
      <c r="DT112" s="991"/>
      <c r="DU112" s="991"/>
      <c r="DV112" s="992" t="s">
        <v>407</v>
      </c>
      <c r="DW112" s="992"/>
      <c r="DX112" s="992"/>
      <c r="DY112" s="992"/>
      <c r="DZ112" s="993"/>
    </row>
    <row r="113" spans="1:130" s="226" customFormat="1" ht="26.25" customHeight="1">
      <c r="A113" s="1025"/>
      <c r="B113" s="1026"/>
      <c r="C113" s="1021" t="s">
        <v>452</v>
      </c>
      <c r="D113" s="1021"/>
      <c r="E113" s="1021"/>
      <c r="F113" s="1021"/>
      <c r="G113" s="1021"/>
      <c r="H113" s="1021"/>
      <c r="I113" s="1021"/>
      <c r="J113" s="1021"/>
      <c r="K113" s="1021"/>
      <c r="L113" s="1021"/>
      <c r="M113" s="1021"/>
      <c r="N113" s="1021"/>
      <c r="O113" s="1021"/>
      <c r="P113" s="1021"/>
      <c r="Q113" s="1021"/>
      <c r="R113" s="1021"/>
      <c r="S113" s="1021"/>
      <c r="T113" s="1021"/>
      <c r="U113" s="1021"/>
      <c r="V113" s="1021"/>
      <c r="W113" s="1021"/>
      <c r="X113" s="1021"/>
      <c r="Y113" s="1021"/>
      <c r="Z113" s="1022"/>
      <c r="AA113" s="1004">
        <v>1147722</v>
      </c>
      <c r="AB113" s="1005"/>
      <c r="AC113" s="1005"/>
      <c r="AD113" s="1005"/>
      <c r="AE113" s="1006"/>
      <c r="AF113" s="1007">
        <v>1104654</v>
      </c>
      <c r="AG113" s="1005"/>
      <c r="AH113" s="1005"/>
      <c r="AI113" s="1005"/>
      <c r="AJ113" s="1006"/>
      <c r="AK113" s="1007">
        <v>1087119</v>
      </c>
      <c r="AL113" s="1005"/>
      <c r="AM113" s="1005"/>
      <c r="AN113" s="1005"/>
      <c r="AO113" s="1006"/>
      <c r="AP113" s="1008">
        <v>5.5</v>
      </c>
      <c r="AQ113" s="1009"/>
      <c r="AR113" s="1009"/>
      <c r="AS113" s="1009"/>
      <c r="AT113" s="1010"/>
      <c r="AU113" s="971"/>
      <c r="AV113" s="972"/>
      <c r="AW113" s="972"/>
      <c r="AX113" s="972"/>
      <c r="AY113" s="972"/>
      <c r="AZ113" s="1020" t="s">
        <v>453</v>
      </c>
      <c r="BA113" s="1021"/>
      <c r="BB113" s="1021"/>
      <c r="BC113" s="1021"/>
      <c r="BD113" s="1021"/>
      <c r="BE113" s="1021"/>
      <c r="BF113" s="1021"/>
      <c r="BG113" s="1021"/>
      <c r="BH113" s="1021"/>
      <c r="BI113" s="1021"/>
      <c r="BJ113" s="1021"/>
      <c r="BK113" s="1021"/>
      <c r="BL113" s="1021"/>
      <c r="BM113" s="1021"/>
      <c r="BN113" s="1021"/>
      <c r="BO113" s="1021"/>
      <c r="BP113" s="1022"/>
      <c r="BQ113" s="990" t="s">
        <v>132</v>
      </c>
      <c r="BR113" s="991"/>
      <c r="BS113" s="991"/>
      <c r="BT113" s="991"/>
      <c r="BU113" s="991"/>
      <c r="BV113" s="991" t="s">
        <v>442</v>
      </c>
      <c r="BW113" s="991"/>
      <c r="BX113" s="991"/>
      <c r="BY113" s="991"/>
      <c r="BZ113" s="991"/>
      <c r="CA113" s="991" t="s">
        <v>132</v>
      </c>
      <c r="CB113" s="991"/>
      <c r="CC113" s="991"/>
      <c r="CD113" s="991"/>
      <c r="CE113" s="991"/>
      <c r="CF113" s="985" t="s">
        <v>454</v>
      </c>
      <c r="CG113" s="986"/>
      <c r="CH113" s="986"/>
      <c r="CI113" s="986"/>
      <c r="CJ113" s="986"/>
      <c r="CK113" s="1016"/>
      <c r="CL113" s="1017"/>
      <c r="CM113" s="987" t="s">
        <v>455</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9" t="s">
        <v>407</v>
      </c>
      <c r="DH113" s="1030"/>
      <c r="DI113" s="1030"/>
      <c r="DJ113" s="1030"/>
      <c r="DK113" s="1031"/>
      <c r="DL113" s="1032" t="s">
        <v>442</v>
      </c>
      <c r="DM113" s="1030"/>
      <c r="DN113" s="1030"/>
      <c r="DO113" s="1030"/>
      <c r="DP113" s="1031"/>
      <c r="DQ113" s="1032" t="s">
        <v>132</v>
      </c>
      <c r="DR113" s="1030"/>
      <c r="DS113" s="1030"/>
      <c r="DT113" s="1030"/>
      <c r="DU113" s="1031"/>
      <c r="DV113" s="1033" t="s">
        <v>442</v>
      </c>
      <c r="DW113" s="1034"/>
      <c r="DX113" s="1034"/>
      <c r="DY113" s="1034"/>
      <c r="DZ113" s="1035"/>
    </row>
    <row r="114" spans="1:130" s="226" customFormat="1" ht="26.25" customHeight="1">
      <c r="A114" s="1025"/>
      <c r="B114" s="1026"/>
      <c r="C114" s="1021" t="s">
        <v>456</v>
      </c>
      <c r="D114" s="1021"/>
      <c r="E114" s="1021"/>
      <c r="F114" s="1021"/>
      <c r="G114" s="1021"/>
      <c r="H114" s="1021"/>
      <c r="I114" s="1021"/>
      <c r="J114" s="1021"/>
      <c r="K114" s="1021"/>
      <c r="L114" s="1021"/>
      <c r="M114" s="1021"/>
      <c r="N114" s="1021"/>
      <c r="O114" s="1021"/>
      <c r="P114" s="1021"/>
      <c r="Q114" s="1021"/>
      <c r="R114" s="1021"/>
      <c r="S114" s="1021"/>
      <c r="T114" s="1021"/>
      <c r="U114" s="1021"/>
      <c r="V114" s="1021"/>
      <c r="W114" s="1021"/>
      <c r="X114" s="1021"/>
      <c r="Y114" s="1021"/>
      <c r="Z114" s="1022"/>
      <c r="AA114" s="1029" t="s">
        <v>132</v>
      </c>
      <c r="AB114" s="1030"/>
      <c r="AC114" s="1030"/>
      <c r="AD114" s="1030"/>
      <c r="AE114" s="1031"/>
      <c r="AF114" s="1032" t="s">
        <v>442</v>
      </c>
      <c r="AG114" s="1030"/>
      <c r="AH114" s="1030"/>
      <c r="AI114" s="1030"/>
      <c r="AJ114" s="1031"/>
      <c r="AK114" s="1032" t="s">
        <v>442</v>
      </c>
      <c r="AL114" s="1030"/>
      <c r="AM114" s="1030"/>
      <c r="AN114" s="1030"/>
      <c r="AO114" s="1031"/>
      <c r="AP114" s="1033" t="s">
        <v>132</v>
      </c>
      <c r="AQ114" s="1034"/>
      <c r="AR114" s="1034"/>
      <c r="AS114" s="1034"/>
      <c r="AT114" s="1035"/>
      <c r="AU114" s="971"/>
      <c r="AV114" s="972"/>
      <c r="AW114" s="972"/>
      <c r="AX114" s="972"/>
      <c r="AY114" s="972"/>
      <c r="AZ114" s="1020" t="s">
        <v>457</v>
      </c>
      <c r="BA114" s="1021"/>
      <c r="BB114" s="1021"/>
      <c r="BC114" s="1021"/>
      <c r="BD114" s="1021"/>
      <c r="BE114" s="1021"/>
      <c r="BF114" s="1021"/>
      <c r="BG114" s="1021"/>
      <c r="BH114" s="1021"/>
      <c r="BI114" s="1021"/>
      <c r="BJ114" s="1021"/>
      <c r="BK114" s="1021"/>
      <c r="BL114" s="1021"/>
      <c r="BM114" s="1021"/>
      <c r="BN114" s="1021"/>
      <c r="BO114" s="1021"/>
      <c r="BP114" s="1022"/>
      <c r="BQ114" s="990">
        <v>8522680</v>
      </c>
      <c r="BR114" s="991"/>
      <c r="BS114" s="991"/>
      <c r="BT114" s="991"/>
      <c r="BU114" s="991"/>
      <c r="BV114" s="991">
        <v>8378363</v>
      </c>
      <c r="BW114" s="991"/>
      <c r="BX114" s="991"/>
      <c r="BY114" s="991"/>
      <c r="BZ114" s="991"/>
      <c r="CA114" s="991">
        <v>8082842</v>
      </c>
      <c r="CB114" s="991"/>
      <c r="CC114" s="991"/>
      <c r="CD114" s="991"/>
      <c r="CE114" s="991"/>
      <c r="CF114" s="985">
        <v>40.5</v>
      </c>
      <c r="CG114" s="986"/>
      <c r="CH114" s="986"/>
      <c r="CI114" s="986"/>
      <c r="CJ114" s="986"/>
      <c r="CK114" s="1016"/>
      <c r="CL114" s="1017"/>
      <c r="CM114" s="987" t="s">
        <v>458</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9" t="s">
        <v>399</v>
      </c>
      <c r="DH114" s="1030"/>
      <c r="DI114" s="1030"/>
      <c r="DJ114" s="1030"/>
      <c r="DK114" s="1031"/>
      <c r="DL114" s="1032" t="s">
        <v>442</v>
      </c>
      <c r="DM114" s="1030"/>
      <c r="DN114" s="1030"/>
      <c r="DO114" s="1030"/>
      <c r="DP114" s="1031"/>
      <c r="DQ114" s="1032" t="s">
        <v>442</v>
      </c>
      <c r="DR114" s="1030"/>
      <c r="DS114" s="1030"/>
      <c r="DT114" s="1030"/>
      <c r="DU114" s="1031"/>
      <c r="DV114" s="1033" t="s">
        <v>454</v>
      </c>
      <c r="DW114" s="1034"/>
      <c r="DX114" s="1034"/>
      <c r="DY114" s="1034"/>
      <c r="DZ114" s="1035"/>
    </row>
    <row r="115" spans="1:130" s="226" customFormat="1" ht="26.25" customHeight="1">
      <c r="A115" s="1025"/>
      <c r="B115" s="1026"/>
      <c r="C115" s="1021" t="s">
        <v>459</v>
      </c>
      <c r="D115" s="1021"/>
      <c r="E115" s="1021"/>
      <c r="F115" s="1021"/>
      <c r="G115" s="1021"/>
      <c r="H115" s="1021"/>
      <c r="I115" s="1021"/>
      <c r="J115" s="1021"/>
      <c r="K115" s="1021"/>
      <c r="L115" s="1021"/>
      <c r="M115" s="1021"/>
      <c r="N115" s="1021"/>
      <c r="O115" s="1021"/>
      <c r="P115" s="1021"/>
      <c r="Q115" s="1021"/>
      <c r="R115" s="1021"/>
      <c r="S115" s="1021"/>
      <c r="T115" s="1021"/>
      <c r="U115" s="1021"/>
      <c r="V115" s="1021"/>
      <c r="W115" s="1021"/>
      <c r="X115" s="1021"/>
      <c r="Y115" s="1021"/>
      <c r="Z115" s="1022"/>
      <c r="AA115" s="1004">
        <v>5191</v>
      </c>
      <c r="AB115" s="1005"/>
      <c r="AC115" s="1005"/>
      <c r="AD115" s="1005"/>
      <c r="AE115" s="1006"/>
      <c r="AF115" s="1007">
        <v>3305</v>
      </c>
      <c r="AG115" s="1005"/>
      <c r="AH115" s="1005"/>
      <c r="AI115" s="1005"/>
      <c r="AJ115" s="1006"/>
      <c r="AK115" s="1007">
        <v>11950</v>
      </c>
      <c r="AL115" s="1005"/>
      <c r="AM115" s="1005"/>
      <c r="AN115" s="1005"/>
      <c r="AO115" s="1006"/>
      <c r="AP115" s="1008">
        <v>0.1</v>
      </c>
      <c r="AQ115" s="1009"/>
      <c r="AR115" s="1009"/>
      <c r="AS115" s="1009"/>
      <c r="AT115" s="1010"/>
      <c r="AU115" s="971"/>
      <c r="AV115" s="972"/>
      <c r="AW115" s="972"/>
      <c r="AX115" s="972"/>
      <c r="AY115" s="972"/>
      <c r="AZ115" s="1020" t="s">
        <v>460</v>
      </c>
      <c r="BA115" s="1021"/>
      <c r="BB115" s="1021"/>
      <c r="BC115" s="1021"/>
      <c r="BD115" s="1021"/>
      <c r="BE115" s="1021"/>
      <c r="BF115" s="1021"/>
      <c r="BG115" s="1021"/>
      <c r="BH115" s="1021"/>
      <c r="BI115" s="1021"/>
      <c r="BJ115" s="1021"/>
      <c r="BK115" s="1021"/>
      <c r="BL115" s="1021"/>
      <c r="BM115" s="1021"/>
      <c r="BN115" s="1021"/>
      <c r="BO115" s="1021"/>
      <c r="BP115" s="1022"/>
      <c r="BQ115" s="990">
        <v>29999</v>
      </c>
      <c r="BR115" s="991"/>
      <c r="BS115" s="991"/>
      <c r="BT115" s="991"/>
      <c r="BU115" s="991"/>
      <c r="BV115" s="991">
        <v>28270</v>
      </c>
      <c r="BW115" s="991"/>
      <c r="BX115" s="991"/>
      <c r="BY115" s="991"/>
      <c r="BZ115" s="991"/>
      <c r="CA115" s="991">
        <v>19179</v>
      </c>
      <c r="CB115" s="991"/>
      <c r="CC115" s="991"/>
      <c r="CD115" s="991"/>
      <c r="CE115" s="991"/>
      <c r="CF115" s="985">
        <v>0.1</v>
      </c>
      <c r="CG115" s="986"/>
      <c r="CH115" s="986"/>
      <c r="CI115" s="986"/>
      <c r="CJ115" s="986"/>
      <c r="CK115" s="1016"/>
      <c r="CL115" s="1017"/>
      <c r="CM115" s="1020" t="s">
        <v>461</v>
      </c>
      <c r="CN115" s="1041"/>
      <c r="CO115" s="1041"/>
      <c r="CP115" s="1041"/>
      <c r="CQ115" s="1041"/>
      <c r="CR115" s="1041"/>
      <c r="CS115" s="1041"/>
      <c r="CT115" s="1041"/>
      <c r="CU115" s="1041"/>
      <c r="CV115" s="1041"/>
      <c r="CW115" s="1041"/>
      <c r="CX115" s="1041"/>
      <c r="CY115" s="1041"/>
      <c r="CZ115" s="1041"/>
      <c r="DA115" s="1041"/>
      <c r="DB115" s="1041"/>
      <c r="DC115" s="1041"/>
      <c r="DD115" s="1041"/>
      <c r="DE115" s="1041"/>
      <c r="DF115" s="1022"/>
      <c r="DG115" s="1029">
        <v>369195</v>
      </c>
      <c r="DH115" s="1030"/>
      <c r="DI115" s="1030"/>
      <c r="DJ115" s="1030"/>
      <c r="DK115" s="1031"/>
      <c r="DL115" s="1032" t="s">
        <v>449</v>
      </c>
      <c r="DM115" s="1030"/>
      <c r="DN115" s="1030"/>
      <c r="DO115" s="1030"/>
      <c r="DP115" s="1031"/>
      <c r="DQ115" s="1032" t="s">
        <v>407</v>
      </c>
      <c r="DR115" s="1030"/>
      <c r="DS115" s="1030"/>
      <c r="DT115" s="1030"/>
      <c r="DU115" s="1031"/>
      <c r="DV115" s="1033" t="s">
        <v>132</v>
      </c>
      <c r="DW115" s="1034"/>
      <c r="DX115" s="1034"/>
      <c r="DY115" s="1034"/>
      <c r="DZ115" s="1035"/>
    </row>
    <row r="116" spans="1:130" s="226" customFormat="1" ht="26.25" customHeight="1">
      <c r="A116" s="1027"/>
      <c r="B116" s="1028"/>
      <c r="C116" s="1036" t="s">
        <v>462</v>
      </c>
      <c r="D116" s="1036"/>
      <c r="E116" s="1036"/>
      <c r="F116" s="1036"/>
      <c r="G116" s="1036"/>
      <c r="H116" s="1036"/>
      <c r="I116" s="1036"/>
      <c r="J116" s="1036"/>
      <c r="K116" s="1036"/>
      <c r="L116" s="1036"/>
      <c r="M116" s="1036"/>
      <c r="N116" s="1036"/>
      <c r="O116" s="1036"/>
      <c r="P116" s="1036"/>
      <c r="Q116" s="1036"/>
      <c r="R116" s="1036"/>
      <c r="S116" s="1036"/>
      <c r="T116" s="1036"/>
      <c r="U116" s="1036"/>
      <c r="V116" s="1036"/>
      <c r="W116" s="1036"/>
      <c r="X116" s="1036"/>
      <c r="Y116" s="1036"/>
      <c r="Z116" s="1037"/>
      <c r="AA116" s="1029">
        <v>118</v>
      </c>
      <c r="AB116" s="1030"/>
      <c r="AC116" s="1030"/>
      <c r="AD116" s="1030"/>
      <c r="AE116" s="1031"/>
      <c r="AF116" s="1032">
        <v>22</v>
      </c>
      <c r="AG116" s="1030"/>
      <c r="AH116" s="1030"/>
      <c r="AI116" s="1030"/>
      <c r="AJ116" s="1031"/>
      <c r="AK116" s="1032">
        <v>137</v>
      </c>
      <c r="AL116" s="1030"/>
      <c r="AM116" s="1030"/>
      <c r="AN116" s="1030"/>
      <c r="AO116" s="1031"/>
      <c r="AP116" s="1033">
        <v>0</v>
      </c>
      <c r="AQ116" s="1034"/>
      <c r="AR116" s="1034"/>
      <c r="AS116" s="1034"/>
      <c r="AT116" s="1035"/>
      <c r="AU116" s="971"/>
      <c r="AV116" s="972"/>
      <c r="AW116" s="972"/>
      <c r="AX116" s="972"/>
      <c r="AY116" s="972"/>
      <c r="AZ116" s="1038" t="s">
        <v>463</v>
      </c>
      <c r="BA116" s="1039"/>
      <c r="BB116" s="1039"/>
      <c r="BC116" s="1039"/>
      <c r="BD116" s="1039"/>
      <c r="BE116" s="1039"/>
      <c r="BF116" s="1039"/>
      <c r="BG116" s="1039"/>
      <c r="BH116" s="1039"/>
      <c r="BI116" s="1039"/>
      <c r="BJ116" s="1039"/>
      <c r="BK116" s="1039"/>
      <c r="BL116" s="1039"/>
      <c r="BM116" s="1039"/>
      <c r="BN116" s="1039"/>
      <c r="BO116" s="1039"/>
      <c r="BP116" s="1040"/>
      <c r="BQ116" s="990" t="s">
        <v>407</v>
      </c>
      <c r="BR116" s="991"/>
      <c r="BS116" s="991"/>
      <c r="BT116" s="991"/>
      <c r="BU116" s="991"/>
      <c r="BV116" s="991" t="s">
        <v>442</v>
      </c>
      <c r="BW116" s="991"/>
      <c r="BX116" s="991"/>
      <c r="BY116" s="991"/>
      <c r="BZ116" s="991"/>
      <c r="CA116" s="991" t="s">
        <v>407</v>
      </c>
      <c r="CB116" s="991"/>
      <c r="CC116" s="991"/>
      <c r="CD116" s="991"/>
      <c r="CE116" s="991"/>
      <c r="CF116" s="985" t="s">
        <v>442</v>
      </c>
      <c r="CG116" s="986"/>
      <c r="CH116" s="986"/>
      <c r="CI116" s="986"/>
      <c r="CJ116" s="986"/>
      <c r="CK116" s="1016"/>
      <c r="CL116" s="1017"/>
      <c r="CM116" s="987" t="s">
        <v>464</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9" t="s">
        <v>442</v>
      </c>
      <c r="DH116" s="1030"/>
      <c r="DI116" s="1030"/>
      <c r="DJ116" s="1030"/>
      <c r="DK116" s="1031"/>
      <c r="DL116" s="1032" t="s">
        <v>407</v>
      </c>
      <c r="DM116" s="1030"/>
      <c r="DN116" s="1030"/>
      <c r="DO116" s="1030"/>
      <c r="DP116" s="1031"/>
      <c r="DQ116" s="1032" t="s">
        <v>407</v>
      </c>
      <c r="DR116" s="1030"/>
      <c r="DS116" s="1030"/>
      <c r="DT116" s="1030"/>
      <c r="DU116" s="1031"/>
      <c r="DV116" s="1033" t="s">
        <v>407</v>
      </c>
      <c r="DW116" s="1034"/>
      <c r="DX116" s="1034"/>
      <c r="DY116" s="1034"/>
      <c r="DZ116" s="1035"/>
    </row>
    <row r="117" spans="1:130" s="226" customFormat="1" ht="26.25" customHeight="1">
      <c r="A117" s="975" t="s">
        <v>182</v>
      </c>
      <c r="B117" s="956"/>
      <c r="C117" s="956"/>
      <c r="D117" s="956"/>
      <c r="E117" s="956"/>
      <c r="F117" s="956"/>
      <c r="G117" s="956"/>
      <c r="H117" s="956"/>
      <c r="I117" s="956"/>
      <c r="J117" s="956"/>
      <c r="K117" s="956"/>
      <c r="L117" s="956"/>
      <c r="M117" s="956"/>
      <c r="N117" s="956"/>
      <c r="O117" s="956"/>
      <c r="P117" s="956"/>
      <c r="Q117" s="956"/>
      <c r="R117" s="956"/>
      <c r="S117" s="956"/>
      <c r="T117" s="956"/>
      <c r="U117" s="956"/>
      <c r="V117" s="956"/>
      <c r="W117" s="956"/>
      <c r="X117" s="956"/>
      <c r="Y117" s="1046" t="s">
        <v>465</v>
      </c>
      <c r="Z117" s="957"/>
      <c r="AA117" s="1047">
        <v>8639277</v>
      </c>
      <c r="AB117" s="1048"/>
      <c r="AC117" s="1048"/>
      <c r="AD117" s="1048"/>
      <c r="AE117" s="1049"/>
      <c r="AF117" s="1050">
        <v>8650129</v>
      </c>
      <c r="AG117" s="1048"/>
      <c r="AH117" s="1048"/>
      <c r="AI117" s="1048"/>
      <c r="AJ117" s="1049"/>
      <c r="AK117" s="1050">
        <v>8741505</v>
      </c>
      <c r="AL117" s="1048"/>
      <c r="AM117" s="1048"/>
      <c r="AN117" s="1048"/>
      <c r="AO117" s="1049"/>
      <c r="AP117" s="1051"/>
      <c r="AQ117" s="1052"/>
      <c r="AR117" s="1052"/>
      <c r="AS117" s="1052"/>
      <c r="AT117" s="1053"/>
      <c r="AU117" s="971"/>
      <c r="AV117" s="972"/>
      <c r="AW117" s="972"/>
      <c r="AX117" s="972"/>
      <c r="AY117" s="972"/>
      <c r="AZ117" s="1038" t="s">
        <v>466</v>
      </c>
      <c r="BA117" s="1039"/>
      <c r="BB117" s="1039"/>
      <c r="BC117" s="1039"/>
      <c r="BD117" s="1039"/>
      <c r="BE117" s="1039"/>
      <c r="BF117" s="1039"/>
      <c r="BG117" s="1039"/>
      <c r="BH117" s="1039"/>
      <c r="BI117" s="1039"/>
      <c r="BJ117" s="1039"/>
      <c r="BK117" s="1039"/>
      <c r="BL117" s="1039"/>
      <c r="BM117" s="1039"/>
      <c r="BN117" s="1039"/>
      <c r="BO117" s="1039"/>
      <c r="BP117" s="1040"/>
      <c r="BQ117" s="990" t="s">
        <v>449</v>
      </c>
      <c r="BR117" s="991"/>
      <c r="BS117" s="991"/>
      <c r="BT117" s="991"/>
      <c r="BU117" s="991"/>
      <c r="BV117" s="991" t="s">
        <v>449</v>
      </c>
      <c r="BW117" s="991"/>
      <c r="BX117" s="991"/>
      <c r="BY117" s="991"/>
      <c r="BZ117" s="991"/>
      <c r="CA117" s="991" t="s">
        <v>454</v>
      </c>
      <c r="CB117" s="991"/>
      <c r="CC117" s="991"/>
      <c r="CD117" s="991"/>
      <c r="CE117" s="991"/>
      <c r="CF117" s="985" t="s">
        <v>449</v>
      </c>
      <c r="CG117" s="986"/>
      <c r="CH117" s="986"/>
      <c r="CI117" s="986"/>
      <c r="CJ117" s="986"/>
      <c r="CK117" s="1016"/>
      <c r="CL117" s="1017"/>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9" t="s">
        <v>454</v>
      </c>
      <c r="DH117" s="1030"/>
      <c r="DI117" s="1030"/>
      <c r="DJ117" s="1030"/>
      <c r="DK117" s="1031"/>
      <c r="DL117" s="1032" t="s">
        <v>454</v>
      </c>
      <c r="DM117" s="1030"/>
      <c r="DN117" s="1030"/>
      <c r="DO117" s="1030"/>
      <c r="DP117" s="1031"/>
      <c r="DQ117" s="1032" t="s">
        <v>449</v>
      </c>
      <c r="DR117" s="1030"/>
      <c r="DS117" s="1030"/>
      <c r="DT117" s="1030"/>
      <c r="DU117" s="1031"/>
      <c r="DV117" s="1033" t="s">
        <v>399</v>
      </c>
      <c r="DW117" s="1034"/>
      <c r="DX117" s="1034"/>
      <c r="DY117" s="1034"/>
      <c r="DZ117" s="1035"/>
    </row>
    <row r="118" spans="1:130" s="226" customFormat="1" ht="26.25" customHeight="1">
      <c r="A118" s="975" t="s">
        <v>437</v>
      </c>
      <c r="B118" s="956"/>
      <c r="C118" s="956"/>
      <c r="D118" s="956"/>
      <c r="E118" s="956"/>
      <c r="F118" s="956"/>
      <c r="G118" s="956"/>
      <c r="H118" s="956"/>
      <c r="I118" s="956"/>
      <c r="J118" s="956"/>
      <c r="K118" s="956"/>
      <c r="L118" s="956"/>
      <c r="M118" s="956"/>
      <c r="N118" s="956"/>
      <c r="O118" s="956"/>
      <c r="P118" s="956"/>
      <c r="Q118" s="956"/>
      <c r="R118" s="956"/>
      <c r="S118" s="956"/>
      <c r="T118" s="956"/>
      <c r="U118" s="956"/>
      <c r="V118" s="956"/>
      <c r="W118" s="956"/>
      <c r="X118" s="956"/>
      <c r="Y118" s="956"/>
      <c r="Z118" s="957"/>
      <c r="AA118" s="955" t="s">
        <v>435</v>
      </c>
      <c r="AB118" s="956"/>
      <c r="AC118" s="956"/>
      <c r="AD118" s="956"/>
      <c r="AE118" s="957"/>
      <c r="AF118" s="955" t="s">
        <v>300</v>
      </c>
      <c r="AG118" s="956"/>
      <c r="AH118" s="956"/>
      <c r="AI118" s="956"/>
      <c r="AJ118" s="957"/>
      <c r="AK118" s="955" t="s">
        <v>299</v>
      </c>
      <c r="AL118" s="956"/>
      <c r="AM118" s="956"/>
      <c r="AN118" s="956"/>
      <c r="AO118" s="957"/>
      <c r="AP118" s="1042" t="s">
        <v>436</v>
      </c>
      <c r="AQ118" s="1043"/>
      <c r="AR118" s="1043"/>
      <c r="AS118" s="1043"/>
      <c r="AT118" s="1044"/>
      <c r="AU118" s="971"/>
      <c r="AV118" s="972"/>
      <c r="AW118" s="972"/>
      <c r="AX118" s="972"/>
      <c r="AY118" s="972"/>
      <c r="AZ118" s="1045" t="s">
        <v>468</v>
      </c>
      <c r="BA118" s="1036"/>
      <c r="BB118" s="1036"/>
      <c r="BC118" s="1036"/>
      <c r="BD118" s="1036"/>
      <c r="BE118" s="1036"/>
      <c r="BF118" s="1036"/>
      <c r="BG118" s="1036"/>
      <c r="BH118" s="1036"/>
      <c r="BI118" s="1036"/>
      <c r="BJ118" s="1036"/>
      <c r="BK118" s="1036"/>
      <c r="BL118" s="1036"/>
      <c r="BM118" s="1036"/>
      <c r="BN118" s="1036"/>
      <c r="BO118" s="1036"/>
      <c r="BP118" s="1037"/>
      <c r="BQ118" s="1068" t="s">
        <v>454</v>
      </c>
      <c r="BR118" s="1069"/>
      <c r="BS118" s="1069"/>
      <c r="BT118" s="1069"/>
      <c r="BU118" s="1069"/>
      <c r="BV118" s="1069" t="s">
        <v>454</v>
      </c>
      <c r="BW118" s="1069"/>
      <c r="BX118" s="1069"/>
      <c r="BY118" s="1069"/>
      <c r="BZ118" s="1069"/>
      <c r="CA118" s="1069" t="s">
        <v>449</v>
      </c>
      <c r="CB118" s="1069"/>
      <c r="CC118" s="1069"/>
      <c r="CD118" s="1069"/>
      <c r="CE118" s="1069"/>
      <c r="CF118" s="985" t="s">
        <v>454</v>
      </c>
      <c r="CG118" s="986"/>
      <c r="CH118" s="986"/>
      <c r="CI118" s="986"/>
      <c r="CJ118" s="986"/>
      <c r="CK118" s="1016"/>
      <c r="CL118" s="1017"/>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9" t="s">
        <v>454</v>
      </c>
      <c r="DH118" s="1030"/>
      <c r="DI118" s="1030"/>
      <c r="DJ118" s="1030"/>
      <c r="DK118" s="1031"/>
      <c r="DL118" s="1032" t="s">
        <v>442</v>
      </c>
      <c r="DM118" s="1030"/>
      <c r="DN118" s="1030"/>
      <c r="DO118" s="1030"/>
      <c r="DP118" s="1031"/>
      <c r="DQ118" s="1032" t="s">
        <v>454</v>
      </c>
      <c r="DR118" s="1030"/>
      <c r="DS118" s="1030"/>
      <c r="DT118" s="1030"/>
      <c r="DU118" s="1031"/>
      <c r="DV118" s="1033" t="s">
        <v>454</v>
      </c>
      <c r="DW118" s="1034"/>
      <c r="DX118" s="1034"/>
      <c r="DY118" s="1034"/>
      <c r="DZ118" s="1035"/>
    </row>
    <row r="119" spans="1:130" s="226" customFormat="1" ht="26.25" customHeight="1">
      <c r="A119" s="1129" t="s">
        <v>440</v>
      </c>
      <c r="B119" s="1015"/>
      <c r="C119" s="994" t="s">
        <v>441</v>
      </c>
      <c r="D119" s="995"/>
      <c r="E119" s="995"/>
      <c r="F119" s="995"/>
      <c r="G119" s="995"/>
      <c r="H119" s="995"/>
      <c r="I119" s="995"/>
      <c r="J119" s="995"/>
      <c r="K119" s="995"/>
      <c r="L119" s="995"/>
      <c r="M119" s="995"/>
      <c r="N119" s="995"/>
      <c r="O119" s="995"/>
      <c r="P119" s="995"/>
      <c r="Q119" s="995"/>
      <c r="R119" s="995"/>
      <c r="S119" s="995"/>
      <c r="T119" s="995"/>
      <c r="U119" s="995"/>
      <c r="V119" s="995"/>
      <c r="W119" s="995"/>
      <c r="X119" s="995"/>
      <c r="Y119" s="995"/>
      <c r="Z119" s="996"/>
      <c r="AA119" s="962" t="s">
        <v>442</v>
      </c>
      <c r="AB119" s="963"/>
      <c r="AC119" s="963"/>
      <c r="AD119" s="963"/>
      <c r="AE119" s="964"/>
      <c r="AF119" s="965" t="s">
        <v>449</v>
      </c>
      <c r="AG119" s="963"/>
      <c r="AH119" s="963"/>
      <c r="AI119" s="963"/>
      <c r="AJ119" s="964"/>
      <c r="AK119" s="965" t="s">
        <v>449</v>
      </c>
      <c r="AL119" s="963"/>
      <c r="AM119" s="963"/>
      <c r="AN119" s="963"/>
      <c r="AO119" s="964"/>
      <c r="AP119" s="966" t="s">
        <v>449</v>
      </c>
      <c r="AQ119" s="967"/>
      <c r="AR119" s="967"/>
      <c r="AS119" s="967"/>
      <c r="AT119" s="968"/>
      <c r="AU119" s="973"/>
      <c r="AV119" s="974"/>
      <c r="AW119" s="974"/>
      <c r="AX119" s="974"/>
      <c r="AY119" s="974"/>
      <c r="AZ119" s="257" t="s">
        <v>182</v>
      </c>
      <c r="BA119" s="257"/>
      <c r="BB119" s="257"/>
      <c r="BC119" s="257"/>
      <c r="BD119" s="257"/>
      <c r="BE119" s="257"/>
      <c r="BF119" s="257"/>
      <c r="BG119" s="257"/>
      <c r="BH119" s="257"/>
      <c r="BI119" s="257"/>
      <c r="BJ119" s="257"/>
      <c r="BK119" s="257"/>
      <c r="BL119" s="257"/>
      <c r="BM119" s="257"/>
      <c r="BN119" s="257"/>
      <c r="BO119" s="1046" t="s">
        <v>470</v>
      </c>
      <c r="BP119" s="1077"/>
      <c r="BQ119" s="1068">
        <v>75614490</v>
      </c>
      <c r="BR119" s="1069"/>
      <c r="BS119" s="1069"/>
      <c r="BT119" s="1069"/>
      <c r="BU119" s="1069"/>
      <c r="BV119" s="1069">
        <v>72228627</v>
      </c>
      <c r="BW119" s="1069"/>
      <c r="BX119" s="1069"/>
      <c r="BY119" s="1069"/>
      <c r="BZ119" s="1069"/>
      <c r="CA119" s="1069">
        <v>69967250</v>
      </c>
      <c r="CB119" s="1069"/>
      <c r="CC119" s="1069"/>
      <c r="CD119" s="1069"/>
      <c r="CE119" s="1069"/>
      <c r="CF119" s="1070"/>
      <c r="CG119" s="1071"/>
      <c r="CH119" s="1071"/>
      <c r="CI119" s="1071"/>
      <c r="CJ119" s="1072"/>
      <c r="CK119" s="1018"/>
      <c r="CL119" s="1019"/>
      <c r="CM119" s="1073" t="s">
        <v>471</v>
      </c>
      <c r="CN119" s="1074"/>
      <c r="CO119" s="1074"/>
      <c r="CP119" s="1074"/>
      <c r="CQ119" s="1074"/>
      <c r="CR119" s="1074"/>
      <c r="CS119" s="1074"/>
      <c r="CT119" s="1074"/>
      <c r="CU119" s="1074"/>
      <c r="CV119" s="1074"/>
      <c r="CW119" s="1074"/>
      <c r="CX119" s="1074"/>
      <c r="CY119" s="1074"/>
      <c r="CZ119" s="1074"/>
      <c r="DA119" s="1074"/>
      <c r="DB119" s="1074"/>
      <c r="DC119" s="1074"/>
      <c r="DD119" s="1074"/>
      <c r="DE119" s="1074"/>
      <c r="DF119" s="1075"/>
      <c r="DG119" s="1076" t="s">
        <v>442</v>
      </c>
      <c r="DH119" s="1055"/>
      <c r="DI119" s="1055"/>
      <c r="DJ119" s="1055"/>
      <c r="DK119" s="1056"/>
      <c r="DL119" s="1054" t="s">
        <v>442</v>
      </c>
      <c r="DM119" s="1055"/>
      <c r="DN119" s="1055"/>
      <c r="DO119" s="1055"/>
      <c r="DP119" s="1056"/>
      <c r="DQ119" s="1054" t="s">
        <v>442</v>
      </c>
      <c r="DR119" s="1055"/>
      <c r="DS119" s="1055"/>
      <c r="DT119" s="1055"/>
      <c r="DU119" s="1056"/>
      <c r="DV119" s="1057" t="s">
        <v>454</v>
      </c>
      <c r="DW119" s="1058"/>
      <c r="DX119" s="1058"/>
      <c r="DY119" s="1058"/>
      <c r="DZ119" s="1059"/>
    </row>
    <row r="120" spans="1:130" s="226" customFormat="1" ht="26.25" customHeight="1">
      <c r="A120" s="1130"/>
      <c r="B120" s="1017"/>
      <c r="C120" s="987" t="s">
        <v>446</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9" t="s">
        <v>442</v>
      </c>
      <c r="AB120" s="1030"/>
      <c r="AC120" s="1030"/>
      <c r="AD120" s="1030"/>
      <c r="AE120" s="1031"/>
      <c r="AF120" s="1032" t="s">
        <v>442</v>
      </c>
      <c r="AG120" s="1030"/>
      <c r="AH120" s="1030"/>
      <c r="AI120" s="1030"/>
      <c r="AJ120" s="1031"/>
      <c r="AK120" s="1032" t="s">
        <v>442</v>
      </c>
      <c r="AL120" s="1030"/>
      <c r="AM120" s="1030"/>
      <c r="AN120" s="1030"/>
      <c r="AO120" s="1031"/>
      <c r="AP120" s="1033" t="s">
        <v>442</v>
      </c>
      <c r="AQ120" s="1034"/>
      <c r="AR120" s="1034"/>
      <c r="AS120" s="1034"/>
      <c r="AT120" s="1035"/>
      <c r="AU120" s="1060" t="s">
        <v>472</v>
      </c>
      <c r="AV120" s="1061"/>
      <c r="AW120" s="1061"/>
      <c r="AX120" s="1061"/>
      <c r="AY120" s="1062"/>
      <c r="AZ120" s="1011" t="s">
        <v>473</v>
      </c>
      <c r="BA120" s="960"/>
      <c r="BB120" s="960"/>
      <c r="BC120" s="960"/>
      <c r="BD120" s="960"/>
      <c r="BE120" s="960"/>
      <c r="BF120" s="960"/>
      <c r="BG120" s="960"/>
      <c r="BH120" s="960"/>
      <c r="BI120" s="960"/>
      <c r="BJ120" s="960"/>
      <c r="BK120" s="960"/>
      <c r="BL120" s="960"/>
      <c r="BM120" s="960"/>
      <c r="BN120" s="960"/>
      <c r="BO120" s="960"/>
      <c r="BP120" s="961"/>
      <c r="BQ120" s="997">
        <v>23419064</v>
      </c>
      <c r="BR120" s="998"/>
      <c r="BS120" s="998"/>
      <c r="BT120" s="998"/>
      <c r="BU120" s="998"/>
      <c r="BV120" s="998">
        <v>23036619</v>
      </c>
      <c r="BW120" s="998"/>
      <c r="BX120" s="998"/>
      <c r="BY120" s="998"/>
      <c r="BZ120" s="998"/>
      <c r="CA120" s="998">
        <v>22991012</v>
      </c>
      <c r="CB120" s="998"/>
      <c r="CC120" s="998"/>
      <c r="CD120" s="998"/>
      <c r="CE120" s="998"/>
      <c r="CF120" s="1012">
        <v>115.3</v>
      </c>
      <c r="CG120" s="1013"/>
      <c r="CH120" s="1013"/>
      <c r="CI120" s="1013"/>
      <c r="CJ120" s="1013"/>
      <c r="CK120" s="1078" t="s">
        <v>474</v>
      </c>
      <c r="CL120" s="1079"/>
      <c r="CM120" s="1079"/>
      <c r="CN120" s="1079"/>
      <c r="CO120" s="1080"/>
      <c r="CP120" s="1086" t="s">
        <v>475</v>
      </c>
      <c r="CQ120" s="1087"/>
      <c r="CR120" s="1087"/>
      <c r="CS120" s="1087"/>
      <c r="CT120" s="1087"/>
      <c r="CU120" s="1087"/>
      <c r="CV120" s="1087"/>
      <c r="CW120" s="1087"/>
      <c r="CX120" s="1087"/>
      <c r="CY120" s="1087"/>
      <c r="CZ120" s="1087"/>
      <c r="DA120" s="1087"/>
      <c r="DB120" s="1087"/>
      <c r="DC120" s="1087"/>
      <c r="DD120" s="1087"/>
      <c r="DE120" s="1087"/>
      <c r="DF120" s="1088"/>
      <c r="DG120" s="997">
        <v>4462052</v>
      </c>
      <c r="DH120" s="998"/>
      <c r="DI120" s="998"/>
      <c r="DJ120" s="998"/>
      <c r="DK120" s="998"/>
      <c r="DL120" s="998">
        <v>4270995</v>
      </c>
      <c r="DM120" s="998"/>
      <c r="DN120" s="998"/>
      <c r="DO120" s="998"/>
      <c r="DP120" s="998"/>
      <c r="DQ120" s="998">
        <v>4109875</v>
      </c>
      <c r="DR120" s="998"/>
      <c r="DS120" s="998"/>
      <c r="DT120" s="998"/>
      <c r="DU120" s="998"/>
      <c r="DV120" s="999">
        <v>20.6</v>
      </c>
      <c r="DW120" s="999"/>
      <c r="DX120" s="999"/>
      <c r="DY120" s="999"/>
      <c r="DZ120" s="1000"/>
    </row>
    <row r="121" spans="1:130" s="226" customFormat="1" ht="26.25" customHeight="1">
      <c r="A121" s="1130"/>
      <c r="B121" s="1017"/>
      <c r="C121" s="1038" t="s">
        <v>476</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9" t="s">
        <v>442</v>
      </c>
      <c r="AB121" s="1030"/>
      <c r="AC121" s="1030"/>
      <c r="AD121" s="1030"/>
      <c r="AE121" s="1031"/>
      <c r="AF121" s="1032" t="s">
        <v>442</v>
      </c>
      <c r="AG121" s="1030"/>
      <c r="AH121" s="1030"/>
      <c r="AI121" s="1030"/>
      <c r="AJ121" s="1031"/>
      <c r="AK121" s="1032" t="s">
        <v>442</v>
      </c>
      <c r="AL121" s="1030"/>
      <c r="AM121" s="1030"/>
      <c r="AN121" s="1030"/>
      <c r="AO121" s="1031"/>
      <c r="AP121" s="1033" t="s">
        <v>442</v>
      </c>
      <c r="AQ121" s="1034"/>
      <c r="AR121" s="1034"/>
      <c r="AS121" s="1034"/>
      <c r="AT121" s="1035"/>
      <c r="AU121" s="1063"/>
      <c r="AV121" s="1064"/>
      <c r="AW121" s="1064"/>
      <c r="AX121" s="1064"/>
      <c r="AY121" s="1065"/>
      <c r="AZ121" s="1020" t="s">
        <v>477</v>
      </c>
      <c r="BA121" s="1021"/>
      <c r="BB121" s="1021"/>
      <c r="BC121" s="1021"/>
      <c r="BD121" s="1021"/>
      <c r="BE121" s="1021"/>
      <c r="BF121" s="1021"/>
      <c r="BG121" s="1021"/>
      <c r="BH121" s="1021"/>
      <c r="BI121" s="1021"/>
      <c r="BJ121" s="1021"/>
      <c r="BK121" s="1021"/>
      <c r="BL121" s="1021"/>
      <c r="BM121" s="1021"/>
      <c r="BN121" s="1021"/>
      <c r="BO121" s="1021"/>
      <c r="BP121" s="1022"/>
      <c r="BQ121" s="990">
        <v>3291774</v>
      </c>
      <c r="BR121" s="991"/>
      <c r="BS121" s="991"/>
      <c r="BT121" s="991"/>
      <c r="BU121" s="991"/>
      <c r="BV121" s="991">
        <v>2981297</v>
      </c>
      <c r="BW121" s="991"/>
      <c r="BX121" s="991"/>
      <c r="BY121" s="991"/>
      <c r="BZ121" s="991"/>
      <c r="CA121" s="991">
        <v>2841990</v>
      </c>
      <c r="CB121" s="991"/>
      <c r="CC121" s="991"/>
      <c r="CD121" s="991"/>
      <c r="CE121" s="991"/>
      <c r="CF121" s="985">
        <v>14.3</v>
      </c>
      <c r="CG121" s="986"/>
      <c r="CH121" s="986"/>
      <c r="CI121" s="986"/>
      <c r="CJ121" s="986"/>
      <c r="CK121" s="1081"/>
      <c r="CL121" s="1082"/>
      <c r="CM121" s="1082"/>
      <c r="CN121" s="1082"/>
      <c r="CO121" s="1083"/>
      <c r="CP121" s="1091" t="s">
        <v>478</v>
      </c>
      <c r="CQ121" s="1092"/>
      <c r="CR121" s="1092"/>
      <c r="CS121" s="1092"/>
      <c r="CT121" s="1092"/>
      <c r="CU121" s="1092"/>
      <c r="CV121" s="1092"/>
      <c r="CW121" s="1092"/>
      <c r="CX121" s="1092"/>
      <c r="CY121" s="1092"/>
      <c r="CZ121" s="1092"/>
      <c r="DA121" s="1092"/>
      <c r="DB121" s="1092"/>
      <c r="DC121" s="1092"/>
      <c r="DD121" s="1092"/>
      <c r="DE121" s="1092"/>
      <c r="DF121" s="1093"/>
      <c r="DG121" s="990">
        <v>2544507</v>
      </c>
      <c r="DH121" s="991"/>
      <c r="DI121" s="991"/>
      <c r="DJ121" s="991"/>
      <c r="DK121" s="991"/>
      <c r="DL121" s="991">
        <v>2337008</v>
      </c>
      <c r="DM121" s="991"/>
      <c r="DN121" s="991"/>
      <c r="DO121" s="991"/>
      <c r="DP121" s="991"/>
      <c r="DQ121" s="991">
        <v>2138638</v>
      </c>
      <c r="DR121" s="991"/>
      <c r="DS121" s="991"/>
      <c r="DT121" s="991"/>
      <c r="DU121" s="991"/>
      <c r="DV121" s="992">
        <v>10.7</v>
      </c>
      <c r="DW121" s="992"/>
      <c r="DX121" s="992"/>
      <c r="DY121" s="992"/>
      <c r="DZ121" s="993"/>
    </row>
    <row r="122" spans="1:130" s="226" customFormat="1" ht="26.25" customHeight="1">
      <c r="A122" s="1130"/>
      <c r="B122" s="1017"/>
      <c r="C122" s="987" t="s">
        <v>458</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9" t="s">
        <v>454</v>
      </c>
      <c r="AB122" s="1030"/>
      <c r="AC122" s="1030"/>
      <c r="AD122" s="1030"/>
      <c r="AE122" s="1031"/>
      <c r="AF122" s="1032" t="s">
        <v>442</v>
      </c>
      <c r="AG122" s="1030"/>
      <c r="AH122" s="1030"/>
      <c r="AI122" s="1030"/>
      <c r="AJ122" s="1031"/>
      <c r="AK122" s="1032" t="s">
        <v>442</v>
      </c>
      <c r="AL122" s="1030"/>
      <c r="AM122" s="1030"/>
      <c r="AN122" s="1030"/>
      <c r="AO122" s="1031"/>
      <c r="AP122" s="1033" t="s">
        <v>442</v>
      </c>
      <c r="AQ122" s="1034"/>
      <c r="AR122" s="1034"/>
      <c r="AS122" s="1034"/>
      <c r="AT122" s="1035"/>
      <c r="AU122" s="1063"/>
      <c r="AV122" s="1064"/>
      <c r="AW122" s="1064"/>
      <c r="AX122" s="1064"/>
      <c r="AY122" s="1065"/>
      <c r="AZ122" s="1045" t="s">
        <v>479</v>
      </c>
      <c r="BA122" s="1036"/>
      <c r="BB122" s="1036"/>
      <c r="BC122" s="1036"/>
      <c r="BD122" s="1036"/>
      <c r="BE122" s="1036"/>
      <c r="BF122" s="1036"/>
      <c r="BG122" s="1036"/>
      <c r="BH122" s="1036"/>
      <c r="BI122" s="1036"/>
      <c r="BJ122" s="1036"/>
      <c r="BK122" s="1036"/>
      <c r="BL122" s="1036"/>
      <c r="BM122" s="1036"/>
      <c r="BN122" s="1036"/>
      <c r="BO122" s="1036"/>
      <c r="BP122" s="1037"/>
      <c r="BQ122" s="1068">
        <v>49966215</v>
      </c>
      <c r="BR122" s="1069"/>
      <c r="BS122" s="1069"/>
      <c r="BT122" s="1069"/>
      <c r="BU122" s="1069"/>
      <c r="BV122" s="1069">
        <v>48092749</v>
      </c>
      <c r="BW122" s="1069"/>
      <c r="BX122" s="1069"/>
      <c r="BY122" s="1069"/>
      <c r="BZ122" s="1069"/>
      <c r="CA122" s="1069">
        <v>46771695</v>
      </c>
      <c r="CB122" s="1069"/>
      <c r="CC122" s="1069"/>
      <c r="CD122" s="1069"/>
      <c r="CE122" s="1069"/>
      <c r="CF122" s="1089">
        <v>234.6</v>
      </c>
      <c r="CG122" s="1090"/>
      <c r="CH122" s="1090"/>
      <c r="CI122" s="1090"/>
      <c r="CJ122" s="1090"/>
      <c r="CK122" s="1081"/>
      <c r="CL122" s="1082"/>
      <c r="CM122" s="1082"/>
      <c r="CN122" s="1082"/>
      <c r="CO122" s="1083"/>
      <c r="CP122" s="1091" t="s">
        <v>480</v>
      </c>
      <c r="CQ122" s="1092"/>
      <c r="CR122" s="1092"/>
      <c r="CS122" s="1092"/>
      <c r="CT122" s="1092"/>
      <c r="CU122" s="1092"/>
      <c r="CV122" s="1092"/>
      <c r="CW122" s="1092"/>
      <c r="CX122" s="1092"/>
      <c r="CY122" s="1092"/>
      <c r="CZ122" s="1092"/>
      <c r="DA122" s="1092"/>
      <c r="DB122" s="1092"/>
      <c r="DC122" s="1092"/>
      <c r="DD122" s="1092"/>
      <c r="DE122" s="1092"/>
      <c r="DF122" s="1093"/>
      <c r="DG122" s="990">
        <v>1992177</v>
      </c>
      <c r="DH122" s="991"/>
      <c r="DI122" s="991"/>
      <c r="DJ122" s="991"/>
      <c r="DK122" s="991"/>
      <c r="DL122" s="991">
        <v>1996055</v>
      </c>
      <c r="DM122" s="991"/>
      <c r="DN122" s="991"/>
      <c r="DO122" s="991"/>
      <c r="DP122" s="991"/>
      <c r="DQ122" s="991">
        <v>1910849</v>
      </c>
      <c r="DR122" s="991"/>
      <c r="DS122" s="991"/>
      <c r="DT122" s="991"/>
      <c r="DU122" s="991"/>
      <c r="DV122" s="992">
        <v>9.6</v>
      </c>
      <c r="DW122" s="992"/>
      <c r="DX122" s="992"/>
      <c r="DY122" s="992"/>
      <c r="DZ122" s="993"/>
    </row>
    <row r="123" spans="1:130" s="226" customFormat="1" ht="26.25" customHeight="1">
      <c r="A123" s="1130"/>
      <c r="B123" s="1017"/>
      <c r="C123" s="987" t="s">
        <v>464</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9" t="s">
        <v>481</v>
      </c>
      <c r="AB123" s="1030"/>
      <c r="AC123" s="1030"/>
      <c r="AD123" s="1030"/>
      <c r="AE123" s="1031"/>
      <c r="AF123" s="1032" t="s">
        <v>481</v>
      </c>
      <c r="AG123" s="1030"/>
      <c r="AH123" s="1030"/>
      <c r="AI123" s="1030"/>
      <c r="AJ123" s="1031"/>
      <c r="AK123" s="1032" t="s">
        <v>407</v>
      </c>
      <c r="AL123" s="1030"/>
      <c r="AM123" s="1030"/>
      <c r="AN123" s="1030"/>
      <c r="AO123" s="1031"/>
      <c r="AP123" s="1033" t="s">
        <v>407</v>
      </c>
      <c r="AQ123" s="1034"/>
      <c r="AR123" s="1034"/>
      <c r="AS123" s="1034"/>
      <c r="AT123" s="1035"/>
      <c r="AU123" s="1066"/>
      <c r="AV123" s="1067"/>
      <c r="AW123" s="1067"/>
      <c r="AX123" s="1067"/>
      <c r="AY123" s="1067"/>
      <c r="AZ123" s="257" t="s">
        <v>182</v>
      </c>
      <c r="BA123" s="257"/>
      <c r="BB123" s="257"/>
      <c r="BC123" s="257"/>
      <c r="BD123" s="257"/>
      <c r="BE123" s="257"/>
      <c r="BF123" s="257"/>
      <c r="BG123" s="257"/>
      <c r="BH123" s="257"/>
      <c r="BI123" s="257"/>
      <c r="BJ123" s="257"/>
      <c r="BK123" s="257"/>
      <c r="BL123" s="257"/>
      <c r="BM123" s="257"/>
      <c r="BN123" s="257"/>
      <c r="BO123" s="1046" t="s">
        <v>482</v>
      </c>
      <c r="BP123" s="1077"/>
      <c r="BQ123" s="1136">
        <v>76677053</v>
      </c>
      <c r="BR123" s="1137"/>
      <c r="BS123" s="1137"/>
      <c r="BT123" s="1137"/>
      <c r="BU123" s="1137"/>
      <c r="BV123" s="1137">
        <v>74110665</v>
      </c>
      <c r="BW123" s="1137"/>
      <c r="BX123" s="1137"/>
      <c r="BY123" s="1137"/>
      <c r="BZ123" s="1137"/>
      <c r="CA123" s="1137">
        <v>72604697</v>
      </c>
      <c r="CB123" s="1137"/>
      <c r="CC123" s="1137"/>
      <c r="CD123" s="1137"/>
      <c r="CE123" s="1137"/>
      <c r="CF123" s="1070"/>
      <c r="CG123" s="1071"/>
      <c r="CH123" s="1071"/>
      <c r="CI123" s="1071"/>
      <c r="CJ123" s="1072"/>
      <c r="CK123" s="1081"/>
      <c r="CL123" s="1082"/>
      <c r="CM123" s="1082"/>
      <c r="CN123" s="1082"/>
      <c r="CO123" s="1083"/>
      <c r="CP123" s="1091" t="s">
        <v>404</v>
      </c>
      <c r="CQ123" s="1092"/>
      <c r="CR123" s="1092"/>
      <c r="CS123" s="1092"/>
      <c r="CT123" s="1092"/>
      <c r="CU123" s="1092"/>
      <c r="CV123" s="1092"/>
      <c r="CW123" s="1092"/>
      <c r="CX123" s="1092"/>
      <c r="CY123" s="1092"/>
      <c r="CZ123" s="1092"/>
      <c r="DA123" s="1092"/>
      <c r="DB123" s="1092"/>
      <c r="DC123" s="1092"/>
      <c r="DD123" s="1092"/>
      <c r="DE123" s="1092"/>
      <c r="DF123" s="1093"/>
      <c r="DG123" s="1029">
        <v>1322098</v>
      </c>
      <c r="DH123" s="1030"/>
      <c r="DI123" s="1030"/>
      <c r="DJ123" s="1030"/>
      <c r="DK123" s="1031"/>
      <c r="DL123" s="1032">
        <v>1286067</v>
      </c>
      <c r="DM123" s="1030"/>
      <c r="DN123" s="1030"/>
      <c r="DO123" s="1030"/>
      <c r="DP123" s="1031"/>
      <c r="DQ123" s="1032">
        <v>1233046</v>
      </c>
      <c r="DR123" s="1030"/>
      <c r="DS123" s="1030"/>
      <c r="DT123" s="1030"/>
      <c r="DU123" s="1031"/>
      <c r="DV123" s="1033">
        <v>6.2</v>
      </c>
      <c r="DW123" s="1034"/>
      <c r="DX123" s="1034"/>
      <c r="DY123" s="1034"/>
      <c r="DZ123" s="1035"/>
    </row>
    <row r="124" spans="1:130" s="226" customFormat="1" ht="26.25" customHeight="1" thickBot="1">
      <c r="A124" s="1130"/>
      <c r="B124" s="1017"/>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9" t="s">
        <v>407</v>
      </c>
      <c r="AB124" s="1030"/>
      <c r="AC124" s="1030"/>
      <c r="AD124" s="1030"/>
      <c r="AE124" s="1031"/>
      <c r="AF124" s="1032" t="s">
        <v>407</v>
      </c>
      <c r="AG124" s="1030"/>
      <c r="AH124" s="1030"/>
      <c r="AI124" s="1030"/>
      <c r="AJ124" s="1031"/>
      <c r="AK124" s="1032" t="s">
        <v>481</v>
      </c>
      <c r="AL124" s="1030"/>
      <c r="AM124" s="1030"/>
      <c r="AN124" s="1030"/>
      <c r="AO124" s="1031"/>
      <c r="AP124" s="1033" t="s">
        <v>407</v>
      </c>
      <c r="AQ124" s="1034"/>
      <c r="AR124" s="1034"/>
      <c r="AS124" s="1034"/>
      <c r="AT124" s="1035"/>
      <c r="AU124" s="1132" t="s">
        <v>483</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481</v>
      </c>
      <c r="BR124" s="1099"/>
      <c r="BS124" s="1099"/>
      <c r="BT124" s="1099"/>
      <c r="BU124" s="1099"/>
      <c r="BV124" s="1099" t="s">
        <v>481</v>
      </c>
      <c r="BW124" s="1099"/>
      <c r="BX124" s="1099"/>
      <c r="BY124" s="1099"/>
      <c r="BZ124" s="1099"/>
      <c r="CA124" s="1099" t="s">
        <v>481</v>
      </c>
      <c r="CB124" s="1099"/>
      <c r="CC124" s="1099"/>
      <c r="CD124" s="1099"/>
      <c r="CE124" s="1099"/>
      <c r="CF124" s="1100"/>
      <c r="CG124" s="1101"/>
      <c r="CH124" s="1101"/>
      <c r="CI124" s="1101"/>
      <c r="CJ124" s="1102"/>
      <c r="CK124" s="1084"/>
      <c r="CL124" s="1084"/>
      <c r="CM124" s="1084"/>
      <c r="CN124" s="1084"/>
      <c r="CO124" s="1085"/>
      <c r="CP124" s="1091" t="s">
        <v>484</v>
      </c>
      <c r="CQ124" s="1092"/>
      <c r="CR124" s="1092"/>
      <c r="CS124" s="1092"/>
      <c r="CT124" s="1092"/>
      <c r="CU124" s="1092"/>
      <c r="CV124" s="1092"/>
      <c r="CW124" s="1092"/>
      <c r="CX124" s="1092"/>
      <c r="CY124" s="1092"/>
      <c r="CZ124" s="1092"/>
      <c r="DA124" s="1092"/>
      <c r="DB124" s="1092"/>
      <c r="DC124" s="1092"/>
      <c r="DD124" s="1092"/>
      <c r="DE124" s="1092"/>
      <c r="DF124" s="1093"/>
      <c r="DG124" s="1076">
        <v>1454103</v>
      </c>
      <c r="DH124" s="1055"/>
      <c r="DI124" s="1055"/>
      <c r="DJ124" s="1055"/>
      <c r="DK124" s="1056"/>
      <c r="DL124" s="1054">
        <v>1365185</v>
      </c>
      <c r="DM124" s="1055"/>
      <c r="DN124" s="1055"/>
      <c r="DO124" s="1055"/>
      <c r="DP124" s="1056"/>
      <c r="DQ124" s="1054">
        <v>1376939</v>
      </c>
      <c r="DR124" s="1055"/>
      <c r="DS124" s="1055"/>
      <c r="DT124" s="1055"/>
      <c r="DU124" s="1056"/>
      <c r="DV124" s="1057">
        <v>6.9</v>
      </c>
      <c r="DW124" s="1058"/>
      <c r="DX124" s="1058"/>
      <c r="DY124" s="1058"/>
      <c r="DZ124" s="1059"/>
    </row>
    <row r="125" spans="1:130" s="226" customFormat="1" ht="26.25" customHeight="1">
      <c r="A125" s="1130"/>
      <c r="B125" s="1017"/>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9" t="s">
        <v>485</v>
      </c>
      <c r="AB125" s="1030"/>
      <c r="AC125" s="1030"/>
      <c r="AD125" s="1030"/>
      <c r="AE125" s="1031"/>
      <c r="AF125" s="1032" t="s">
        <v>486</v>
      </c>
      <c r="AG125" s="1030"/>
      <c r="AH125" s="1030"/>
      <c r="AI125" s="1030"/>
      <c r="AJ125" s="1031"/>
      <c r="AK125" s="1032" t="s">
        <v>487</v>
      </c>
      <c r="AL125" s="1030"/>
      <c r="AM125" s="1030"/>
      <c r="AN125" s="1030"/>
      <c r="AO125" s="1031"/>
      <c r="AP125" s="1033" t="s">
        <v>488</v>
      </c>
      <c r="AQ125" s="1034"/>
      <c r="AR125" s="1034"/>
      <c r="AS125" s="1034"/>
      <c r="AT125" s="1035"/>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4" t="s">
        <v>489</v>
      </c>
      <c r="CL125" s="1079"/>
      <c r="CM125" s="1079"/>
      <c r="CN125" s="1079"/>
      <c r="CO125" s="1080"/>
      <c r="CP125" s="1011" t="s">
        <v>490</v>
      </c>
      <c r="CQ125" s="960"/>
      <c r="CR125" s="960"/>
      <c r="CS125" s="960"/>
      <c r="CT125" s="960"/>
      <c r="CU125" s="960"/>
      <c r="CV125" s="960"/>
      <c r="CW125" s="960"/>
      <c r="CX125" s="960"/>
      <c r="CY125" s="960"/>
      <c r="CZ125" s="960"/>
      <c r="DA125" s="960"/>
      <c r="DB125" s="960"/>
      <c r="DC125" s="960"/>
      <c r="DD125" s="960"/>
      <c r="DE125" s="960"/>
      <c r="DF125" s="961"/>
      <c r="DG125" s="997" t="s">
        <v>488</v>
      </c>
      <c r="DH125" s="998"/>
      <c r="DI125" s="998"/>
      <c r="DJ125" s="998"/>
      <c r="DK125" s="998"/>
      <c r="DL125" s="998" t="s">
        <v>491</v>
      </c>
      <c r="DM125" s="998"/>
      <c r="DN125" s="998"/>
      <c r="DO125" s="998"/>
      <c r="DP125" s="998"/>
      <c r="DQ125" s="998" t="s">
        <v>492</v>
      </c>
      <c r="DR125" s="998"/>
      <c r="DS125" s="998"/>
      <c r="DT125" s="998"/>
      <c r="DU125" s="998"/>
      <c r="DV125" s="999" t="s">
        <v>493</v>
      </c>
      <c r="DW125" s="999"/>
      <c r="DX125" s="999"/>
      <c r="DY125" s="999"/>
      <c r="DZ125" s="1000"/>
    </row>
    <row r="126" spans="1:130" s="226" customFormat="1" ht="26.25" customHeight="1" thickBot="1">
      <c r="A126" s="1130"/>
      <c r="B126" s="1017"/>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9" t="s">
        <v>494</v>
      </c>
      <c r="AB126" s="1030"/>
      <c r="AC126" s="1030"/>
      <c r="AD126" s="1030"/>
      <c r="AE126" s="1031"/>
      <c r="AF126" s="1032" t="s">
        <v>495</v>
      </c>
      <c r="AG126" s="1030"/>
      <c r="AH126" s="1030"/>
      <c r="AI126" s="1030"/>
      <c r="AJ126" s="1031"/>
      <c r="AK126" s="1032" t="s">
        <v>488</v>
      </c>
      <c r="AL126" s="1030"/>
      <c r="AM126" s="1030"/>
      <c r="AN126" s="1030"/>
      <c r="AO126" s="1031"/>
      <c r="AP126" s="1033" t="s">
        <v>491</v>
      </c>
      <c r="AQ126" s="1034"/>
      <c r="AR126" s="1034"/>
      <c r="AS126" s="1034"/>
      <c r="AT126" s="1035"/>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5"/>
      <c r="CL126" s="1082"/>
      <c r="CM126" s="1082"/>
      <c r="CN126" s="1082"/>
      <c r="CO126" s="1083"/>
      <c r="CP126" s="1020" t="s">
        <v>496</v>
      </c>
      <c r="CQ126" s="1021"/>
      <c r="CR126" s="1021"/>
      <c r="CS126" s="1021"/>
      <c r="CT126" s="1021"/>
      <c r="CU126" s="1021"/>
      <c r="CV126" s="1021"/>
      <c r="CW126" s="1021"/>
      <c r="CX126" s="1021"/>
      <c r="CY126" s="1021"/>
      <c r="CZ126" s="1021"/>
      <c r="DA126" s="1021"/>
      <c r="DB126" s="1021"/>
      <c r="DC126" s="1021"/>
      <c r="DD126" s="1021"/>
      <c r="DE126" s="1021"/>
      <c r="DF126" s="1022"/>
      <c r="DG126" s="990" t="s">
        <v>497</v>
      </c>
      <c r="DH126" s="991"/>
      <c r="DI126" s="991"/>
      <c r="DJ126" s="991"/>
      <c r="DK126" s="991"/>
      <c r="DL126" s="991" t="s">
        <v>495</v>
      </c>
      <c r="DM126" s="991"/>
      <c r="DN126" s="991"/>
      <c r="DO126" s="991"/>
      <c r="DP126" s="991"/>
      <c r="DQ126" s="991" t="s">
        <v>491</v>
      </c>
      <c r="DR126" s="991"/>
      <c r="DS126" s="991"/>
      <c r="DT126" s="991"/>
      <c r="DU126" s="991"/>
      <c r="DV126" s="992" t="s">
        <v>487</v>
      </c>
      <c r="DW126" s="992"/>
      <c r="DX126" s="992"/>
      <c r="DY126" s="992"/>
      <c r="DZ126" s="993"/>
    </row>
    <row r="127" spans="1:130" s="226" customFormat="1" ht="26.25" customHeight="1">
      <c r="A127" s="1131"/>
      <c r="B127" s="1019"/>
      <c r="C127" s="1073" t="s">
        <v>498</v>
      </c>
      <c r="D127" s="1074"/>
      <c r="E127" s="1074"/>
      <c r="F127" s="1074"/>
      <c r="G127" s="1074"/>
      <c r="H127" s="1074"/>
      <c r="I127" s="1074"/>
      <c r="J127" s="1074"/>
      <c r="K127" s="1074"/>
      <c r="L127" s="1074"/>
      <c r="M127" s="1074"/>
      <c r="N127" s="1074"/>
      <c r="O127" s="1074"/>
      <c r="P127" s="1074"/>
      <c r="Q127" s="1074"/>
      <c r="R127" s="1074"/>
      <c r="S127" s="1074"/>
      <c r="T127" s="1074"/>
      <c r="U127" s="1074"/>
      <c r="V127" s="1074"/>
      <c r="W127" s="1074"/>
      <c r="X127" s="1074"/>
      <c r="Y127" s="1074"/>
      <c r="Z127" s="1075"/>
      <c r="AA127" s="1029">
        <v>5191</v>
      </c>
      <c r="AB127" s="1030"/>
      <c r="AC127" s="1030"/>
      <c r="AD127" s="1030"/>
      <c r="AE127" s="1031"/>
      <c r="AF127" s="1032">
        <v>3305</v>
      </c>
      <c r="AG127" s="1030"/>
      <c r="AH127" s="1030"/>
      <c r="AI127" s="1030"/>
      <c r="AJ127" s="1031"/>
      <c r="AK127" s="1032">
        <v>11950</v>
      </c>
      <c r="AL127" s="1030"/>
      <c r="AM127" s="1030"/>
      <c r="AN127" s="1030"/>
      <c r="AO127" s="1031"/>
      <c r="AP127" s="1033">
        <v>0.1</v>
      </c>
      <c r="AQ127" s="1034"/>
      <c r="AR127" s="1034"/>
      <c r="AS127" s="1034"/>
      <c r="AT127" s="1035"/>
      <c r="AU127" s="262"/>
      <c r="AV127" s="262"/>
      <c r="AW127" s="262"/>
      <c r="AX127" s="1103" t="s">
        <v>499</v>
      </c>
      <c r="AY127" s="1104"/>
      <c r="AZ127" s="1104"/>
      <c r="BA127" s="1104"/>
      <c r="BB127" s="1104"/>
      <c r="BC127" s="1104"/>
      <c r="BD127" s="1104"/>
      <c r="BE127" s="1105"/>
      <c r="BF127" s="1106" t="s">
        <v>500</v>
      </c>
      <c r="BG127" s="1104"/>
      <c r="BH127" s="1104"/>
      <c r="BI127" s="1104"/>
      <c r="BJ127" s="1104"/>
      <c r="BK127" s="1104"/>
      <c r="BL127" s="1105"/>
      <c r="BM127" s="1106" t="s">
        <v>501</v>
      </c>
      <c r="BN127" s="1104"/>
      <c r="BO127" s="1104"/>
      <c r="BP127" s="1104"/>
      <c r="BQ127" s="1104"/>
      <c r="BR127" s="1104"/>
      <c r="BS127" s="1105"/>
      <c r="BT127" s="1106" t="s">
        <v>502</v>
      </c>
      <c r="BU127" s="1104"/>
      <c r="BV127" s="1104"/>
      <c r="BW127" s="1104"/>
      <c r="BX127" s="1104"/>
      <c r="BY127" s="1104"/>
      <c r="BZ127" s="1128"/>
      <c r="CA127" s="262"/>
      <c r="CB127" s="262"/>
      <c r="CC127" s="262"/>
      <c r="CD127" s="263"/>
      <c r="CE127" s="263"/>
      <c r="CF127" s="263"/>
      <c r="CG127" s="260"/>
      <c r="CH127" s="260"/>
      <c r="CI127" s="260"/>
      <c r="CJ127" s="261"/>
      <c r="CK127" s="1095"/>
      <c r="CL127" s="1082"/>
      <c r="CM127" s="1082"/>
      <c r="CN127" s="1082"/>
      <c r="CO127" s="1083"/>
      <c r="CP127" s="1020" t="s">
        <v>503</v>
      </c>
      <c r="CQ127" s="1021"/>
      <c r="CR127" s="1021"/>
      <c r="CS127" s="1021"/>
      <c r="CT127" s="1021"/>
      <c r="CU127" s="1021"/>
      <c r="CV127" s="1021"/>
      <c r="CW127" s="1021"/>
      <c r="CX127" s="1021"/>
      <c r="CY127" s="1021"/>
      <c r="CZ127" s="1021"/>
      <c r="DA127" s="1021"/>
      <c r="DB127" s="1021"/>
      <c r="DC127" s="1021"/>
      <c r="DD127" s="1021"/>
      <c r="DE127" s="1021"/>
      <c r="DF127" s="1022"/>
      <c r="DG127" s="990" t="s">
        <v>487</v>
      </c>
      <c r="DH127" s="991"/>
      <c r="DI127" s="991"/>
      <c r="DJ127" s="991"/>
      <c r="DK127" s="991"/>
      <c r="DL127" s="991" t="s">
        <v>487</v>
      </c>
      <c r="DM127" s="991"/>
      <c r="DN127" s="991"/>
      <c r="DO127" s="991"/>
      <c r="DP127" s="991"/>
      <c r="DQ127" s="991" t="s">
        <v>491</v>
      </c>
      <c r="DR127" s="991"/>
      <c r="DS127" s="991"/>
      <c r="DT127" s="991"/>
      <c r="DU127" s="991"/>
      <c r="DV127" s="992" t="s">
        <v>491</v>
      </c>
      <c r="DW127" s="992"/>
      <c r="DX127" s="992"/>
      <c r="DY127" s="992"/>
      <c r="DZ127" s="993"/>
    </row>
    <row r="128" spans="1:130" s="226" customFormat="1" ht="26.25" customHeight="1" thickBot="1">
      <c r="A128" s="1114" t="s">
        <v>504</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505</v>
      </c>
      <c r="X128" s="1116"/>
      <c r="Y128" s="1116"/>
      <c r="Z128" s="1117"/>
      <c r="AA128" s="1118">
        <v>487786</v>
      </c>
      <c r="AB128" s="1119"/>
      <c r="AC128" s="1119"/>
      <c r="AD128" s="1119"/>
      <c r="AE128" s="1120"/>
      <c r="AF128" s="1121">
        <v>461615</v>
      </c>
      <c r="AG128" s="1119"/>
      <c r="AH128" s="1119"/>
      <c r="AI128" s="1119"/>
      <c r="AJ128" s="1120"/>
      <c r="AK128" s="1121">
        <v>468837</v>
      </c>
      <c r="AL128" s="1119"/>
      <c r="AM128" s="1119"/>
      <c r="AN128" s="1119"/>
      <c r="AO128" s="1120"/>
      <c r="AP128" s="1122"/>
      <c r="AQ128" s="1123"/>
      <c r="AR128" s="1123"/>
      <c r="AS128" s="1123"/>
      <c r="AT128" s="1124"/>
      <c r="AU128" s="262"/>
      <c r="AV128" s="262"/>
      <c r="AW128" s="262"/>
      <c r="AX128" s="959" t="s">
        <v>506</v>
      </c>
      <c r="AY128" s="960"/>
      <c r="AZ128" s="960"/>
      <c r="BA128" s="960"/>
      <c r="BB128" s="960"/>
      <c r="BC128" s="960"/>
      <c r="BD128" s="960"/>
      <c r="BE128" s="961"/>
      <c r="BF128" s="1125" t="s">
        <v>493</v>
      </c>
      <c r="BG128" s="1126"/>
      <c r="BH128" s="1126"/>
      <c r="BI128" s="1126"/>
      <c r="BJ128" s="1126"/>
      <c r="BK128" s="1126"/>
      <c r="BL128" s="1127"/>
      <c r="BM128" s="1125">
        <v>12</v>
      </c>
      <c r="BN128" s="1126"/>
      <c r="BO128" s="1126"/>
      <c r="BP128" s="1126"/>
      <c r="BQ128" s="1126"/>
      <c r="BR128" s="1126"/>
      <c r="BS128" s="1127"/>
      <c r="BT128" s="1125">
        <v>20</v>
      </c>
      <c r="BU128" s="1126"/>
      <c r="BV128" s="1126"/>
      <c r="BW128" s="1126"/>
      <c r="BX128" s="1126"/>
      <c r="BY128" s="1126"/>
      <c r="BZ128" s="1150"/>
      <c r="CA128" s="263"/>
      <c r="CB128" s="263"/>
      <c r="CC128" s="263"/>
      <c r="CD128" s="263"/>
      <c r="CE128" s="263"/>
      <c r="CF128" s="263"/>
      <c r="CG128" s="260"/>
      <c r="CH128" s="260"/>
      <c r="CI128" s="260"/>
      <c r="CJ128" s="261"/>
      <c r="CK128" s="1096"/>
      <c r="CL128" s="1097"/>
      <c r="CM128" s="1097"/>
      <c r="CN128" s="1097"/>
      <c r="CO128" s="1098"/>
      <c r="CP128" s="1107" t="s">
        <v>507</v>
      </c>
      <c r="CQ128" s="1108"/>
      <c r="CR128" s="1108"/>
      <c r="CS128" s="1108"/>
      <c r="CT128" s="1108"/>
      <c r="CU128" s="1108"/>
      <c r="CV128" s="1108"/>
      <c r="CW128" s="1108"/>
      <c r="CX128" s="1108"/>
      <c r="CY128" s="1108"/>
      <c r="CZ128" s="1108"/>
      <c r="DA128" s="1108"/>
      <c r="DB128" s="1108"/>
      <c r="DC128" s="1108"/>
      <c r="DD128" s="1108"/>
      <c r="DE128" s="1108"/>
      <c r="DF128" s="1109"/>
      <c r="DG128" s="1110">
        <v>29999</v>
      </c>
      <c r="DH128" s="1111"/>
      <c r="DI128" s="1111"/>
      <c r="DJ128" s="1111"/>
      <c r="DK128" s="1111"/>
      <c r="DL128" s="1111">
        <v>28270</v>
      </c>
      <c r="DM128" s="1111"/>
      <c r="DN128" s="1111"/>
      <c r="DO128" s="1111"/>
      <c r="DP128" s="1111"/>
      <c r="DQ128" s="1111">
        <v>19179</v>
      </c>
      <c r="DR128" s="1111"/>
      <c r="DS128" s="1111"/>
      <c r="DT128" s="1111"/>
      <c r="DU128" s="1111"/>
      <c r="DV128" s="1112">
        <v>0.1</v>
      </c>
      <c r="DW128" s="1112"/>
      <c r="DX128" s="1112"/>
      <c r="DY128" s="1112"/>
      <c r="DZ128" s="1113"/>
    </row>
    <row r="129" spans="1:131" s="226" customFormat="1" ht="26.25" customHeight="1">
      <c r="A129" s="1001" t="s">
        <v>100</v>
      </c>
      <c r="B129" s="1002"/>
      <c r="C129" s="1002"/>
      <c r="D129" s="1002"/>
      <c r="E129" s="1002"/>
      <c r="F129" s="1002"/>
      <c r="G129" s="1002"/>
      <c r="H129" s="1002"/>
      <c r="I129" s="1002"/>
      <c r="J129" s="1002"/>
      <c r="K129" s="1002"/>
      <c r="L129" s="1002"/>
      <c r="M129" s="1002"/>
      <c r="N129" s="1002"/>
      <c r="O129" s="1002"/>
      <c r="P129" s="1002"/>
      <c r="Q129" s="1002"/>
      <c r="R129" s="1002"/>
      <c r="S129" s="1002"/>
      <c r="T129" s="1002"/>
      <c r="U129" s="1002"/>
      <c r="V129" s="1002"/>
      <c r="W129" s="1144" t="s">
        <v>508</v>
      </c>
      <c r="X129" s="1145"/>
      <c r="Y129" s="1145"/>
      <c r="Z129" s="1146"/>
      <c r="AA129" s="1029">
        <v>27864549</v>
      </c>
      <c r="AB129" s="1030"/>
      <c r="AC129" s="1030"/>
      <c r="AD129" s="1030"/>
      <c r="AE129" s="1031"/>
      <c r="AF129" s="1032">
        <v>26581648</v>
      </c>
      <c r="AG129" s="1030"/>
      <c r="AH129" s="1030"/>
      <c r="AI129" s="1030"/>
      <c r="AJ129" s="1031"/>
      <c r="AK129" s="1032">
        <v>26249144</v>
      </c>
      <c r="AL129" s="1030"/>
      <c r="AM129" s="1030"/>
      <c r="AN129" s="1030"/>
      <c r="AO129" s="1031"/>
      <c r="AP129" s="1147"/>
      <c r="AQ129" s="1148"/>
      <c r="AR129" s="1148"/>
      <c r="AS129" s="1148"/>
      <c r="AT129" s="1149"/>
      <c r="AU129" s="264"/>
      <c r="AV129" s="264"/>
      <c r="AW129" s="264"/>
      <c r="AX129" s="1138" t="s">
        <v>509</v>
      </c>
      <c r="AY129" s="1021"/>
      <c r="AZ129" s="1021"/>
      <c r="BA129" s="1021"/>
      <c r="BB129" s="1021"/>
      <c r="BC129" s="1021"/>
      <c r="BD129" s="1021"/>
      <c r="BE129" s="1022"/>
      <c r="BF129" s="1139" t="s">
        <v>510</v>
      </c>
      <c r="BG129" s="1140"/>
      <c r="BH129" s="1140"/>
      <c r="BI129" s="1140"/>
      <c r="BJ129" s="1140"/>
      <c r="BK129" s="1140"/>
      <c r="BL129" s="1141"/>
      <c r="BM129" s="1139">
        <v>17</v>
      </c>
      <c r="BN129" s="1140"/>
      <c r="BO129" s="1140"/>
      <c r="BP129" s="1140"/>
      <c r="BQ129" s="1140"/>
      <c r="BR129" s="1140"/>
      <c r="BS129" s="1141"/>
      <c r="BT129" s="1139">
        <v>30</v>
      </c>
      <c r="BU129" s="1142"/>
      <c r="BV129" s="1142"/>
      <c r="BW129" s="1142"/>
      <c r="BX129" s="1142"/>
      <c r="BY129" s="1142"/>
      <c r="BZ129" s="114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1001" t="s">
        <v>511</v>
      </c>
      <c r="B130" s="1002"/>
      <c r="C130" s="1002"/>
      <c r="D130" s="1002"/>
      <c r="E130" s="1002"/>
      <c r="F130" s="1002"/>
      <c r="G130" s="1002"/>
      <c r="H130" s="1002"/>
      <c r="I130" s="1002"/>
      <c r="J130" s="1002"/>
      <c r="K130" s="1002"/>
      <c r="L130" s="1002"/>
      <c r="M130" s="1002"/>
      <c r="N130" s="1002"/>
      <c r="O130" s="1002"/>
      <c r="P130" s="1002"/>
      <c r="Q130" s="1002"/>
      <c r="R130" s="1002"/>
      <c r="S130" s="1002"/>
      <c r="T130" s="1002"/>
      <c r="U130" s="1002"/>
      <c r="V130" s="1002"/>
      <c r="W130" s="1144" t="s">
        <v>512</v>
      </c>
      <c r="X130" s="1145"/>
      <c r="Y130" s="1145"/>
      <c r="Z130" s="1146"/>
      <c r="AA130" s="1029">
        <v>6636830</v>
      </c>
      <c r="AB130" s="1030"/>
      <c r="AC130" s="1030"/>
      <c r="AD130" s="1030"/>
      <c r="AE130" s="1031"/>
      <c r="AF130" s="1032">
        <v>6411882</v>
      </c>
      <c r="AG130" s="1030"/>
      <c r="AH130" s="1030"/>
      <c r="AI130" s="1030"/>
      <c r="AJ130" s="1031"/>
      <c r="AK130" s="1032">
        <v>6311553</v>
      </c>
      <c r="AL130" s="1030"/>
      <c r="AM130" s="1030"/>
      <c r="AN130" s="1030"/>
      <c r="AO130" s="1031"/>
      <c r="AP130" s="1147"/>
      <c r="AQ130" s="1148"/>
      <c r="AR130" s="1148"/>
      <c r="AS130" s="1148"/>
      <c r="AT130" s="1149"/>
      <c r="AU130" s="264"/>
      <c r="AV130" s="264"/>
      <c r="AW130" s="264"/>
      <c r="AX130" s="1138" t="s">
        <v>513</v>
      </c>
      <c r="AY130" s="1021"/>
      <c r="AZ130" s="1021"/>
      <c r="BA130" s="1021"/>
      <c r="BB130" s="1021"/>
      <c r="BC130" s="1021"/>
      <c r="BD130" s="1021"/>
      <c r="BE130" s="1022"/>
      <c r="BF130" s="1175">
        <v>8.5</v>
      </c>
      <c r="BG130" s="1176"/>
      <c r="BH130" s="1176"/>
      <c r="BI130" s="1176"/>
      <c r="BJ130" s="1176"/>
      <c r="BK130" s="1176"/>
      <c r="BL130" s="1177"/>
      <c r="BM130" s="1175">
        <v>25</v>
      </c>
      <c r="BN130" s="1176"/>
      <c r="BO130" s="1176"/>
      <c r="BP130" s="1176"/>
      <c r="BQ130" s="1176"/>
      <c r="BR130" s="1176"/>
      <c r="BS130" s="1177"/>
      <c r="BT130" s="1175">
        <v>35</v>
      </c>
      <c r="BU130" s="1178"/>
      <c r="BV130" s="1178"/>
      <c r="BW130" s="1178"/>
      <c r="BX130" s="1178"/>
      <c r="BY130" s="1178"/>
      <c r="BZ130" s="1179"/>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1180"/>
      <c r="B131" s="1181"/>
      <c r="C131" s="1181"/>
      <c r="D131" s="1181"/>
      <c r="E131" s="1181"/>
      <c r="F131" s="1181"/>
      <c r="G131" s="1181"/>
      <c r="H131" s="1181"/>
      <c r="I131" s="1181"/>
      <c r="J131" s="1181"/>
      <c r="K131" s="1181"/>
      <c r="L131" s="1181"/>
      <c r="M131" s="1181"/>
      <c r="N131" s="1181"/>
      <c r="O131" s="1181"/>
      <c r="P131" s="1181"/>
      <c r="Q131" s="1181"/>
      <c r="R131" s="1181"/>
      <c r="S131" s="1181"/>
      <c r="T131" s="1181"/>
      <c r="U131" s="1181"/>
      <c r="V131" s="1181"/>
      <c r="W131" s="1182" t="s">
        <v>514</v>
      </c>
      <c r="X131" s="1183"/>
      <c r="Y131" s="1183"/>
      <c r="Z131" s="1184"/>
      <c r="AA131" s="1076">
        <v>21227719</v>
      </c>
      <c r="AB131" s="1055"/>
      <c r="AC131" s="1055"/>
      <c r="AD131" s="1055"/>
      <c r="AE131" s="1056"/>
      <c r="AF131" s="1054">
        <v>20169766</v>
      </c>
      <c r="AG131" s="1055"/>
      <c r="AH131" s="1055"/>
      <c r="AI131" s="1055"/>
      <c r="AJ131" s="1056"/>
      <c r="AK131" s="1054">
        <v>19937591</v>
      </c>
      <c r="AL131" s="1055"/>
      <c r="AM131" s="1055"/>
      <c r="AN131" s="1055"/>
      <c r="AO131" s="1056"/>
      <c r="AP131" s="1185"/>
      <c r="AQ131" s="1186"/>
      <c r="AR131" s="1186"/>
      <c r="AS131" s="1186"/>
      <c r="AT131" s="1187"/>
      <c r="AU131" s="264"/>
      <c r="AV131" s="264"/>
      <c r="AW131" s="264"/>
      <c r="AX131" s="1157" t="s">
        <v>515</v>
      </c>
      <c r="AY131" s="1108"/>
      <c r="AZ131" s="1108"/>
      <c r="BA131" s="1108"/>
      <c r="BB131" s="1108"/>
      <c r="BC131" s="1108"/>
      <c r="BD131" s="1108"/>
      <c r="BE131" s="1109"/>
      <c r="BF131" s="1158" t="s">
        <v>516</v>
      </c>
      <c r="BG131" s="1159"/>
      <c r="BH131" s="1159"/>
      <c r="BI131" s="1159"/>
      <c r="BJ131" s="1159"/>
      <c r="BK131" s="1159"/>
      <c r="BL131" s="1160"/>
      <c r="BM131" s="1158">
        <v>350</v>
      </c>
      <c r="BN131" s="1159"/>
      <c r="BO131" s="1159"/>
      <c r="BP131" s="1159"/>
      <c r="BQ131" s="1159"/>
      <c r="BR131" s="1159"/>
      <c r="BS131" s="1160"/>
      <c r="BT131" s="1161"/>
      <c r="BU131" s="1162"/>
      <c r="BV131" s="1162"/>
      <c r="BW131" s="1162"/>
      <c r="BX131" s="1162"/>
      <c r="BY131" s="1162"/>
      <c r="BZ131" s="116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1164" t="s">
        <v>517</v>
      </c>
      <c r="B132" s="1165"/>
      <c r="C132" s="1165"/>
      <c r="D132" s="1165"/>
      <c r="E132" s="1165"/>
      <c r="F132" s="1165"/>
      <c r="G132" s="1165"/>
      <c r="H132" s="1165"/>
      <c r="I132" s="1165"/>
      <c r="J132" s="1165"/>
      <c r="K132" s="1165"/>
      <c r="L132" s="1165"/>
      <c r="M132" s="1165"/>
      <c r="N132" s="1165"/>
      <c r="O132" s="1165"/>
      <c r="P132" s="1165"/>
      <c r="Q132" s="1165"/>
      <c r="R132" s="1165"/>
      <c r="S132" s="1165"/>
      <c r="T132" s="1165"/>
      <c r="U132" s="1165"/>
      <c r="V132" s="1168" t="s">
        <v>518</v>
      </c>
      <c r="W132" s="1168"/>
      <c r="X132" s="1168"/>
      <c r="Y132" s="1168"/>
      <c r="Z132" s="1169"/>
      <c r="AA132" s="1170">
        <v>7.1352979559999996</v>
      </c>
      <c r="AB132" s="1171"/>
      <c r="AC132" s="1171"/>
      <c r="AD132" s="1171"/>
      <c r="AE132" s="1172"/>
      <c r="AF132" s="1173">
        <v>8.8083917280000001</v>
      </c>
      <c r="AG132" s="1171"/>
      <c r="AH132" s="1171"/>
      <c r="AI132" s="1171"/>
      <c r="AJ132" s="1172"/>
      <c r="AK132" s="1173">
        <v>9.8362685840000008</v>
      </c>
      <c r="AL132" s="1171"/>
      <c r="AM132" s="1171"/>
      <c r="AN132" s="1171"/>
      <c r="AO132" s="1172"/>
      <c r="AP132" s="1070"/>
      <c r="AQ132" s="1071"/>
      <c r="AR132" s="1071"/>
      <c r="AS132" s="1071"/>
      <c r="AT132" s="1174"/>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1166"/>
      <c r="B133" s="1167"/>
      <c r="C133" s="1167"/>
      <c r="D133" s="1167"/>
      <c r="E133" s="1167"/>
      <c r="F133" s="1167"/>
      <c r="G133" s="1167"/>
      <c r="H133" s="1167"/>
      <c r="I133" s="1167"/>
      <c r="J133" s="1167"/>
      <c r="K133" s="1167"/>
      <c r="L133" s="1167"/>
      <c r="M133" s="1167"/>
      <c r="N133" s="1167"/>
      <c r="O133" s="1167"/>
      <c r="P133" s="1167"/>
      <c r="Q133" s="1167"/>
      <c r="R133" s="1167"/>
      <c r="S133" s="1167"/>
      <c r="T133" s="1167"/>
      <c r="U133" s="1167"/>
      <c r="V133" s="1151" t="s">
        <v>519</v>
      </c>
      <c r="W133" s="1151"/>
      <c r="X133" s="1151"/>
      <c r="Y133" s="1151"/>
      <c r="Z133" s="1152"/>
      <c r="AA133" s="1153">
        <v>8.5</v>
      </c>
      <c r="AB133" s="1154"/>
      <c r="AC133" s="1154"/>
      <c r="AD133" s="1154"/>
      <c r="AE133" s="1155"/>
      <c r="AF133" s="1153">
        <v>8.1999999999999993</v>
      </c>
      <c r="AG133" s="1154"/>
      <c r="AH133" s="1154"/>
      <c r="AI133" s="1154"/>
      <c r="AJ133" s="1155"/>
      <c r="AK133" s="1153">
        <v>8.5</v>
      </c>
      <c r="AL133" s="1154"/>
      <c r="AM133" s="1154"/>
      <c r="AN133" s="1154"/>
      <c r="AO133" s="1155"/>
      <c r="AP133" s="1100"/>
      <c r="AQ133" s="1101"/>
      <c r="AR133" s="1101"/>
      <c r="AS133" s="1101"/>
      <c r="AT133" s="115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risrUz1YGi4BtFnXCJvvQUXln9zMzN9bauSfzKg8HyF6xPNgMyrGdMkOFJ4B9W8ft/M7BzuyOEqOsOmjE1U8sg==" saltValue="qzeD644EJhAxxFHTiOfUA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520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LOpCOfsThj1kzrpgB/fvgl6AMy1DTr2oDBaP/H25OV+EMP4BD3EReP0Yfki8H1wxOziekuJeKmzJxTkx5iR8sQ==" saltValue="AyvwylLBEKSgefzD9datl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NgXo8a5IJ/pvDIxLlP43Ad80Nc8iv2KJ0hPdD4BNLxkvDxRBZgNTj09vqEZffomzMIADw0i8Xdox6FjfvAK3Q==" saltValue="3BH/1D4cZ4nJ7UC8hlm2y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521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522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1" t="s">
        <v>523</v>
      </c>
      <c r="AP7" s="283"/>
      <c r="AQ7" s="284" t="s">
        <v>524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2"/>
      <c r="AP8" s="289" t="s">
        <v>525</v>
      </c>
      <c r="AQ8" s="290" t="s">
        <v>526</v>
      </c>
      <c r="AR8" s="291" t="s">
        <v>527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3" t="s">
        <v>528</v>
      </c>
      <c r="AL9" s="1194"/>
      <c r="AM9" s="1194"/>
      <c r="AN9" s="1195"/>
      <c r="AO9" s="292">
        <v>7721550</v>
      </c>
      <c r="AP9" s="292">
        <v>105908</v>
      </c>
      <c r="AQ9" s="293">
        <v>72828</v>
      </c>
      <c r="AR9" s="294">
        <v>45.4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3" t="s">
        <v>529</v>
      </c>
      <c r="AL10" s="1194"/>
      <c r="AM10" s="1194"/>
      <c r="AN10" s="1195"/>
      <c r="AO10" s="295">
        <v>521331</v>
      </c>
      <c r="AP10" s="295">
        <v>7151</v>
      </c>
      <c r="AQ10" s="296">
        <v>5865</v>
      </c>
      <c r="AR10" s="297">
        <v>21.9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3" t="s">
        <v>530</v>
      </c>
      <c r="AL11" s="1194"/>
      <c r="AM11" s="1194"/>
      <c r="AN11" s="1195"/>
      <c r="AO11" s="295">
        <v>737</v>
      </c>
      <c r="AP11" s="295">
        <v>10</v>
      </c>
      <c r="AQ11" s="296">
        <v>5145</v>
      </c>
      <c r="AR11" s="297">
        <v>-99.8</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3" t="s">
        <v>531</v>
      </c>
      <c r="AL12" s="1194"/>
      <c r="AM12" s="1194"/>
      <c r="AN12" s="1195"/>
      <c r="AO12" s="295">
        <v>4710</v>
      </c>
      <c r="AP12" s="295">
        <v>65</v>
      </c>
      <c r="AQ12" s="296">
        <v>1255</v>
      </c>
      <c r="AR12" s="297">
        <v>-94.8</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3" t="s">
        <v>532</v>
      </c>
      <c r="AL13" s="1194"/>
      <c r="AM13" s="1194"/>
      <c r="AN13" s="1195"/>
      <c r="AO13" s="295" t="s">
        <v>533</v>
      </c>
      <c r="AP13" s="295" t="s">
        <v>533</v>
      </c>
      <c r="AQ13" s="296">
        <v>1</v>
      </c>
      <c r="AR13" s="297" t="s">
        <v>533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3" t="s">
        <v>534</v>
      </c>
      <c r="AL14" s="1194"/>
      <c r="AM14" s="1194"/>
      <c r="AN14" s="1195"/>
      <c r="AO14" s="295">
        <v>104250</v>
      </c>
      <c r="AP14" s="295">
        <v>1430</v>
      </c>
      <c r="AQ14" s="296">
        <v>3026</v>
      </c>
      <c r="AR14" s="297">
        <v>-52.7</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3" t="s">
        <v>535</v>
      </c>
      <c r="AL15" s="1194"/>
      <c r="AM15" s="1194"/>
      <c r="AN15" s="1195"/>
      <c r="AO15" s="295">
        <v>172287</v>
      </c>
      <c r="AP15" s="295">
        <v>2363</v>
      </c>
      <c r="AQ15" s="296">
        <v>1617</v>
      </c>
      <c r="AR15" s="297">
        <v>46.1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6" t="s">
        <v>536</v>
      </c>
      <c r="AL16" s="1197"/>
      <c r="AM16" s="1197"/>
      <c r="AN16" s="1198"/>
      <c r="AO16" s="295">
        <v>-885191</v>
      </c>
      <c r="AP16" s="295">
        <v>-12141</v>
      </c>
      <c r="AQ16" s="296">
        <v>-6841</v>
      </c>
      <c r="AR16" s="297">
        <v>77.5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6" t="s">
        <v>182</v>
      </c>
      <c r="AL17" s="1197"/>
      <c r="AM17" s="1197"/>
      <c r="AN17" s="1198"/>
      <c r="AO17" s="295">
        <v>7639674</v>
      </c>
      <c r="AP17" s="295">
        <v>104785</v>
      </c>
      <c r="AQ17" s="296">
        <v>82896</v>
      </c>
      <c r="AR17" s="297">
        <v>26.4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538</v>
      </c>
      <c r="AP20" s="303" t="s">
        <v>539</v>
      </c>
      <c r="AQ20" s="304" t="s">
        <v>540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8" t="s">
        <v>541</v>
      </c>
      <c r="AL21" s="1189"/>
      <c r="AM21" s="1189"/>
      <c r="AN21" s="1190"/>
      <c r="AO21" s="307">
        <v>11.07</v>
      </c>
      <c r="AP21" s="308">
        <v>8.3000000000000007</v>
      </c>
      <c r="AQ21" s="309">
        <v>2.77</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8" t="s">
        <v>542</v>
      </c>
      <c r="AL22" s="1189"/>
      <c r="AM22" s="1189"/>
      <c r="AN22" s="1190"/>
      <c r="AO22" s="312">
        <v>100.9</v>
      </c>
      <c r="AP22" s="313">
        <v>98</v>
      </c>
      <c r="AQ22" s="314">
        <v>2.9</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543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544</v>
      </c>
      <c r="AO27" s="273"/>
      <c r="AP27" s="273"/>
      <c r="AQ27" s="273"/>
      <c r="AR27" s="273"/>
      <c r="AS27" s="273"/>
      <c r="AT27" s="273"/>
    </row>
    <row r="28" spans="1:46" ht="17.25">
      <c r="A28" s="274" t="s">
        <v>545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546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1" t="s">
        <v>523</v>
      </c>
      <c r="AP30" s="283"/>
      <c r="AQ30" s="284" t="s">
        <v>524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2"/>
      <c r="AP31" s="289" t="s">
        <v>525</v>
      </c>
      <c r="AQ31" s="290" t="s">
        <v>526</v>
      </c>
      <c r="AR31" s="291" t="s">
        <v>527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4" t="s">
        <v>547</v>
      </c>
      <c r="AL32" s="1205"/>
      <c r="AM32" s="1205"/>
      <c r="AN32" s="1206"/>
      <c r="AO32" s="322">
        <v>7642299</v>
      </c>
      <c r="AP32" s="322">
        <v>104821</v>
      </c>
      <c r="AQ32" s="323">
        <v>54128</v>
      </c>
      <c r="AR32" s="324">
        <v>93.7</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4" t="s">
        <v>548</v>
      </c>
      <c r="AL33" s="1205"/>
      <c r="AM33" s="1205"/>
      <c r="AN33" s="1206"/>
      <c r="AO33" s="322" t="s">
        <v>533</v>
      </c>
      <c r="AP33" s="322" t="s">
        <v>533</v>
      </c>
      <c r="AQ33" s="323" t="s">
        <v>533</v>
      </c>
      <c r="AR33" s="324" t="s">
        <v>533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4" t="s">
        <v>549</v>
      </c>
      <c r="AL34" s="1205"/>
      <c r="AM34" s="1205"/>
      <c r="AN34" s="1206"/>
      <c r="AO34" s="322" t="s">
        <v>533</v>
      </c>
      <c r="AP34" s="322" t="s">
        <v>533</v>
      </c>
      <c r="AQ34" s="323">
        <v>36</v>
      </c>
      <c r="AR34" s="324" t="s">
        <v>533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4" t="s">
        <v>550</v>
      </c>
      <c r="AL35" s="1205"/>
      <c r="AM35" s="1205"/>
      <c r="AN35" s="1206"/>
      <c r="AO35" s="322">
        <v>1087119</v>
      </c>
      <c r="AP35" s="322">
        <v>14911</v>
      </c>
      <c r="AQ35" s="323">
        <v>14780</v>
      </c>
      <c r="AR35" s="324">
        <v>0.9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4" t="s">
        <v>551</v>
      </c>
      <c r="AL36" s="1205"/>
      <c r="AM36" s="1205"/>
      <c r="AN36" s="1206"/>
      <c r="AO36" s="322" t="s">
        <v>533</v>
      </c>
      <c r="AP36" s="322" t="s">
        <v>533</v>
      </c>
      <c r="AQ36" s="323">
        <v>1208</v>
      </c>
      <c r="AR36" s="324" t="s">
        <v>533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4" t="s">
        <v>552</v>
      </c>
      <c r="AL37" s="1205"/>
      <c r="AM37" s="1205"/>
      <c r="AN37" s="1206"/>
      <c r="AO37" s="322">
        <v>11950</v>
      </c>
      <c r="AP37" s="322">
        <v>164</v>
      </c>
      <c r="AQ37" s="323">
        <v>884</v>
      </c>
      <c r="AR37" s="324">
        <v>-81.400000000000006</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7" t="s">
        <v>553</v>
      </c>
      <c r="AL38" s="1208"/>
      <c r="AM38" s="1208"/>
      <c r="AN38" s="1209"/>
      <c r="AO38" s="325">
        <v>137</v>
      </c>
      <c r="AP38" s="325">
        <v>2</v>
      </c>
      <c r="AQ38" s="326">
        <v>2</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7" t="s">
        <v>554</v>
      </c>
      <c r="AL39" s="1208"/>
      <c r="AM39" s="1208"/>
      <c r="AN39" s="1209"/>
      <c r="AO39" s="322">
        <v>-468837</v>
      </c>
      <c r="AP39" s="322">
        <v>-6431</v>
      </c>
      <c r="AQ39" s="323">
        <v>-4266</v>
      </c>
      <c r="AR39" s="324">
        <v>50.8</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4" t="s">
        <v>555</v>
      </c>
      <c r="AL40" s="1205"/>
      <c r="AM40" s="1205"/>
      <c r="AN40" s="1206"/>
      <c r="AO40" s="322">
        <v>-6311553</v>
      </c>
      <c r="AP40" s="322">
        <v>-86569</v>
      </c>
      <c r="AQ40" s="323">
        <v>-48487</v>
      </c>
      <c r="AR40" s="324">
        <v>78.5</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0" t="s">
        <v>294</v>
      </c>
      <c r="AL41" s="1211"/>
      <c r="AM41" s="1211"/>
      <c r="AN41" s="1212"/>
      <c r="AO41" s="322">
        <v>1961115</v>
      </c>
      <c r="AP41" s="322">
        <v>26898</v>
      </c>
      <c r="AQ41" s="323">
        <v>18285</v>
      </c>
      <c r="AR41" s="324">
        <v>47.1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556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557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9" t="s">
        <v>523</v>
      </c>
      <c r="AN49" s="1201" t="s">
        <v>559</v>
      </c>
      <c r="AO49" s="1202"/>
      <c r="AP49" s="1202"/>
      <c r="AQ49" s="1202"/>
      <c r="AR49" s="120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0"/>
      <c r="AN50" s="338" t="s">
        <v>560</v>
      </c>
      <c r="AO50" s="339" t="s">
        <v>561</v>
      </c>
      <c r="AP50" s="340" t="s">
        <v>562</v>
      </c>
      <c r="AQ50" s="341" t="s">
        <v>563</v>
      </c>
      <c r="AR50" s="342" t="s">
        <v>564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565</v>
      </c>
      <c r="AL51" s="335"/>
      <c r="AM51" s="343">
        <v>7806065</v>
      </c>
      <c r="AN51" s="344">
        <v>101170</v>
      </c>
      <c r="AO51" s="345">
        <v>37.9</v>
      </c>
      <c r="AP51" s="346">
        <v>63956</v>
      </c>
      <c r="AQ51" s="347">
        <v>25.7</v>
      </c>
      <c r="AR51" s="348">
        <v>12.2</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566</v>
      </c>
      <c r="AM52" s="351">
        <v>5068888</v>
      </c>
      <c r="AN52" s="352">
        <v>65695</v>
      </c>
      <c r="AO52" s="353">
        <v>68.400000000000006</v>
      </c>
      <c r="AP52" s="354">
        <v>29239</v>
      </c>
      <c r="AQ52" s="355">
        <v>8.8000000000000007</v>
      </c>
      <c r="AR52" s="356">
        <v>59.6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567</v>
      </c>
      <c r="AL53" s="335"/>
      <c r="AM53" s="343">
        <v>6207230</v>
      </c>
      <c r="AN53" s="344">
        <v>81603</v>
      </c>
      <c r="AO53" s="345">
        <v>-19.3</v>
      </c>
      <c r="AP53" s="346">
        <v>66255</v>
      </c>
      <c r="AQ53" s="347">
        <v>3.6</v>
      </c>
      <c r="AR53" s="348">
        <v>-22.9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566</v>
      </c>
      <c r="AM54" s="351">
        <v>3063016</v>
      </c>
      <c r="AN54" s="352">
        <v>40268</v>
      </c>
      <c r="AO54" s="353">
        <v>-38.700000000000003</v>
      </c>
      <c r="AP54" s="354">
        <v>31822</v>
      </c>
      <c r="AQ54" s="355">
        <v>8.8000000000000007</v>
      </c>
      <c r="AR54" s="356">
        <v>-47.5</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568</v>
      </c>
      <c r="AL55" s="335"/>
      <c r="AM55" s="343">
        <v>6194690</v>
      </c>
      <c r="AN55" s="344">
        <v>82543</v>
      </c>
      <c r="AO55" s="345">
        <v>1.2</v>
      </c>
      <c r="AP55" s="346">
        <v>92247</v>
      </c>
      <c r="AQ55" s="347">
        <v>39.200000000000003</v>
      </c>
      <c r="AR55" s="348">
        <v>-38</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566</v>
      </c>
      <c r="AM56" s="351">
        <v>1687570</v>
      </c>
      <c r="AN56" s="352">
        <v>22487</v>
      </c>
      <c r="AO56" s="353">
        <v>-44.2</v>
      </c>
      <c r="AP56" s="354">
        <v>37204</v>
      </c>
      <c r="AQ56" s="355">
        <v>16.899999999999999</v>
      </c>
      <c r="AR56" s="356">
        <v>-61.1</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569</v>
      </c>
      <c r="AL57" s="335"/>
      <c r="AM57" s="343">
        <v>5957336</v>
      </c>
      <c r="AN57" s="344">
        <v>80586</v>
      </c>
      <c r="AO57" s="345">
        <v>-2.4</v>
      </c>
      <c r="AP57" s="346">
        <v>67319</v>
      </c>
      <c r="AQ57" s="347">
        <v>-27</v>
      </c>
      <c r="AR57" s="348">
        <v>24.6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566</v>
      </c>
      <c r="AM58" s="351">
        <v>3143690</v>
      </c>
      <c r="AN58" s="352">
        <v>42525</v>
      </c>
      <c r="AO58" s="353">
        <v>89.1</v>
      </c>
      <c r="AP58" s="354">
        <v>38101</v>
      </c>
      <c r="AQ58" s="355">
        <v>2.4</v>
      </c>
      <c r="AR58" s="356">
        <v>86.7</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570</v>
      </c>
      <c r="AL59" s="335"/>
      <c r="AM59" s="343">
        <v>6905330</v>
      </c>
      <c r="AN59" s="344">
        <v>94713</v>
      </c>
      <c r="AO59" s="345">
        <v>17.5</v>
      </c>
      <c r="AP59" s="346">
        <v>70615</v>
      </c>
      <c r="AQ59" s="347">
        <v>4.9000000000000004</v>
      </c>
      <c r="AR59" s="348">
        <v>12.6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566</v>
      </c>
      <c r="AM60" s="351">
        <v>3640808</v>
      </c>
      <c r="AN60" s="352">
        <v>49937</v>
      </c>
      <c r="AO60" s="353">
        <v>17.399999999999999</v>
      </c>
      <c r="AP60" s="354">
        <v>37382</v>
      </c>
      <c r="AQ60" s="355">
        <v>-1.9</v>
      </c>
      <c r="AR60" s="356">
        <v>19.3</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571</v>
      </c>
      <c r="AL61" s="357"/>
      <c r="AM61" s="358">
        <v>6614130</v>
      </c>
      <c r="AN61" s="359">
        <v>88123</v>
      </c>
      <c r="AO61" s="360">
        <v>7</v>
      </c>
      <c r="AP61" s="361">
        <v>72078</v>
      </c>
      <c r="AQ61" s="362">
        <v>9.3000000000000007</v>
      </c>
      <c r="AR61" s="348">
        <v>-2.2999999999999998</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566</v>
      </c>
      <c r="AM62" s="351">
        <v>3320794</v>
      </c>
      <c r="AN62" s="352">
        <v>44182</v>
      </c>
      <c r="AO62" s="353">
        <v>18.399999999999999</v>
      </c>
      <c r="AP62" s="354">
        <v>34750</v>
      </c>
      <c r="AQ62" s="355">
        <v>7</v>
      </c>
      <c r="AR62" s="356">
        <v>11.4</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XZke7NeKKTT4JbBG3loFo8H/UIXWhx5lG/wUAGXWfUNlxEjpSCpz61/iUnLruM8JrunR3Om4jGA+zSucGMPuA==" saltValue="m6bMr5nL3s6CN2wRWVj6E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573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Q90WARt7kjgEkfdmGDoE/2QtlJn5QLpMnaKmRlPI7C2zIAy8So3SfzChavzVnH9Z4ED/DN+y7upwuG1udRxiTQ==" saltValue="VMGAh1P8wp4oBX19gPMcB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574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eXsn65f20sGH/a4cTdR/87S/3IYu5gGcPYUTr3q4ZyxwAtRivB53KR/0wej1/vT/f0GYwO3jwMW9PHhP5c3wmQ==" saltValue="ndesMZVHxZz/vxwB1D+5W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575</v>
      </c>
      <c r="G46" s="8" t="s">
        <v>576</v>
      </c>
      <c r="H46" s="8" t="s">
        <v>577</v>
      </c>
      <c r="I46" s="8" t="s">
        <v>578</v>
      </c>
      <c r="J46" s="9" t="s">
        <v>579</v>
      </c>
    </row>
    <row r="47" spans="2:10" ht="57.75" customHeight="1">
      <c r="B47" s="10"/>
      <c r="C47" s="1213" t="s">
        <v>3</v>
      </c>
      <c r="D47" s="1213"/>
      <c r="E47" s="1214"/>
      <c r="F47" s="11">
        <v>22.81</v>
      </c>
      <c r="G47" s="12">
        <v>24.37</v>
      </c>
      <c r="H47" s="12">
        <v>27.79</v>
      </c>
      <c r="I47" s="12">
        <v>27.7</v>
      </c>
      <c r="J47" s="13">
        <v>26.6</v>
      </c>
    </row>
    <row r="48" spans="2:10" ht="57.75" customHeight="1">
      <c r="B48" s="14"/>
      <c r="C48" s="1215" t="s">
        <v>4</v>
      </c>
      <c r="D48" s="1215"/>
      <c r="E48" s="1216"/>
      <c r="F48" s="15">
        <v>1.92</v>
      </c>
      <c r="G48" s="16">
        <v>1.78</v>
      </c>
      <c r="H48" s="16">
        <v>2.21</v>
      </c>
      <c r="I48" s="16">
        <v>2.96</v>
      </c>
      <c r="J48" s="17">
        <v>3.05</v>
      </c>
    </row>
    <row r="49" spans="2:10" ht="57.75" customHeight="1" thickBot="1">
      <c r="B49" s="18"/>
      <c r="C49" s="1217" t="s">
        <v>5</v>
      </c>
      <c r="D49" s="1217"/>
      <c r="E49" s="1218"/>
      <c r="F49" s="19">
        <v>3.84</v>
      </c>
      <c r="G49" s="20">
        <v>2.66</v>
      </c>
      <c r="H49" s="20">
        <v>3.85</v>
      </c>
      <c r="I49" s="20" t="s">
        <v>580</v>
      </c>
      <c r="J49" s="21" t="s">
        <v>581</v>
      </c>
    </row>
    <row r="50" spans="2:10" ht="13.5" customHeight="1"/>
    <row r="51" spans="2:10" ht="13.5" hidden="1" customHeight="1"/>
    <row r="52" spans="2:10" ht="13.5" hidden="1" customHeight="1"/>
    <row r="53" spans="2:10" ht="13.5" hidden="1" customHeight="1"/>
  </sheetData>
  <sheetProtection algorithmName="SHA-512" hashValue="Rpf6oDmhELxrs4vqWpCKz4qOvLC1Ar+yxP/IXPG7P15Mf+ayf9rbJ4HTGlGTauWyOzQ9ld2UMJjY8lOjha6dNQ==" saltValue="Mlu2OgjqSMd4yMUfaIj73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2019-03-07T10:23:13Z</cp:lastPrinted>
  <dcterms:created xsi:type="dcterms:W3CDTF">2019-02-14T05:14:53Z</dcterms:created>
  <dcterms:modified xsi:type="dcterms:W3CDTF">2019-11-01T04:28:04Z</dcterms:modified>
  <cp:category/>
</cp:coreProperties>
</file>